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8_{CB92282F-A159-C840-82DA-EED85E061BAC}" xr6:coauthVersionLast="47" xr6:coauthVersionMax="47" xr10:uidLastSave="{00000000-0000-0000-0000-000000000000}"/>
  <bookViews>
    <workbookView xWindow="0" yWindow="0" windowWidth="28800" windowHeight="18000" xr2:uid="{67010CBF-BA7D-46D5-8BC6-7BF0BFFB632E}"/>
  </bookViews>
  <sheets>
    <sheet name="Quarterly real" sheetId="2" r:id="rId1"/>
    <sheet name="Acf pacf ginned up data" sheetId="5" r:id="rId2"/>
    <sheet name="Acf pa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2" i="3" l="1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3" i="3" s="1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K2" i="2" a="1"/>
  <c r="K2" i="2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N4" i="3" a="1"/>
  <c r="N4" i="3" s="1"/>
  <c r="B3" i="5"/>
  <c r="N5" i="5" a="1"/>
  <c r="N5" i="5" s="1"/>
  <c r="O6" i="5" s="1" a="1"/>
  <c r="O6" i="5" s="1"/>
  <c r="P7" i="5" s="1" a="1"/>
  <c r="P7" i="5" s="1"/>
  <c r="Q8" i="5" s="1" a="1"/>
  <c r="Q8" i="5" s="1"/>
  <c r="R9" i="5" s="1" a="1"/>
  <c r="R9" i="5" s="1"/>
  <c r="S10" i="5" s="1" a="1"/>
  <c r="S10" i="5" s="1"/>
  <c r="T11" i="5" s="1" a="1"/>
  <c r="T11" i="5" s="1"/>
  <c r="U12" i="5" s="1" a="1"/>
  <c r="U12" i="5" s="1"/>
  <c r="V13" i="5" s="1" a="1"/>
  <c r="V13" i="5" s="1"/>
  <c r="W14" i="5" s="1" a="1"/>
  <c r="W14" i="5" s="1"/>
  <c r="I17" i="3"/>
  <c r="I18" i="3"/>
  <c r="I19" i="3"/>
  <c r="I20" i="3"/>
  <c r="I21" i="3"/>
  <c r="I22" i="3"/>
  <c r="I23" i="3"/>
  <c r="I24" i="3"/>
  <c r="I25" i="3"/>
  <c r="I16" i="3"/>
  <c r="C2" i="3"/>
  <c r="H84" i="2"/>
  <c r="H261" i="2"/>
  <c r="H273" i="2"/>
  <c r="H1" i="2"/>
  <c r="G312" i="2"/>
  <c r="I312" i="2" s="1"/>
  <c r="H312" i="2"/>
  <c r="H311" i="2"/>
  <c r="H310" i="2"/>
  <c r="H309" i="2"/>
  <c r="H308" i="2"/>
  <c r="G307" i="2"/>
  <c r="I307" i="2" s="1"/>
  <c r="H307" i="2"/>
  <c r="G306" i="2"/>
  <c r="I306" i="2" s="1"/>
  <c r="H306" i="2"/>
  <c r="G305" i="2"/>
  <c r="I305" i="2" s="1"/>
  <c r="H305" i="2"/>
  <c r="F304" i="2"/>
  <c r="H304" i="2"/>
  <c r="G303" i="2"/>
  <c r="I303" i="2" s="1"/>
  <c r="H303" i="2"/>
  <c r="F302" i="2"/>
  <c r="H302" i="2"/>
  <c r="G301" i="2"/>
  <c r="I301" i="2" s="1"/>
  <c r="H301" i="2"/>
  <c r="F300" i="2"/>
  <c r="H300" i="2"/>
  <c r="F299" i="2"/>
  <c r="H299" i="2"/>
  <c r="F298" i="2"/>
  <c r="H298" i="2"/>
  <c r="G297" i="2"/>
  <c r="I297" i="2" s="1"/>
  <c r="H297" i="2"/>
  <c r="H296" i="2"/>
  <c r="H295" i="2"/>
  <c r="G294" i="2"/>
  <c r="I294" i="2" s="1"/>
  <c r="H294" i="2"/>
  <c r="H293" i="2"/>
  <c r="F292" i="2"/>
  <c r="H292" i="2"/>
  <c r="F291" i="2"/>
  <c r="H291" i="2"/>
  <c r="H290" i="2"/>
  <c r="G289" i="2"/>
  <c r="I289" i="2" s="1"/>
  <c r="H289" i="2"/>
  <c r="G288" i="2"/>
  <c r="I288" i="2" s="1"/>
  <c r="H288" i="2"/>
  <c r="G287" i="2"/>
  <c r="I287" i="2" s="1"/>
  <c r="H287" i="2"/>
  <c r="G286" i="2"/>
  <c r="I286" i="2" s="1"/>
  <c r="H286" i="2"/>
  <c r="G285" i="2"/>
  <c r="I285" i="2" s="1"/>
  <c r="H285" i="2"/>
  <c r="G284" i="2"/>
  <c r="I284" i="2" s="1"/>
  <c r="H284" i="2"/>
  <c r="H283" i="2"/>
  <c r="F282" i="2"/>
  <c r="H282" i="2"/>
  <c r="G281" i="2"/>
  <c r="I281" i="2" s="1"/>
  <c r="H281" i="2"/>
  <c r="H280" i="2"/>
  <c r="G279" i="2"/>
  <c r="I279" i="2" s="1"/>
  <c r="H279" i="2"/>
  <c r="F278" i="2"/>
  <c r="H278" i="2"/>
  <c r="F277" i="2"/>
  <c r="H277" i="2"/>
  <c r="G276" i="2"/>
  <c r="I276" i="2" s="1"/>
  <c r="H276" i="2"/>
  <c r="H275" i="2"/>
  <c r="G274" i="2"/>
  <c r="I274" i="2" s="1"/>
  <c r="H274" i="2"/>
  <c r="G273" i="2"/>
  <c r="I273" i="2" s="1"/>
  <c r="G272" i="2"/>
  <c r="I272" i="2" s="1"/>
  <c r="H272" i="2"/>
  <c r="G271" i="2"/>
  <c r="I271" i="2" s="1"/>
  <c r="H271" i="2"/>
  <c r="H270" i="2"/>
  <c r="H269" i="2"/>
  <c r="H268" i="2"/>
  <c r="G267" i="2"/>
  <c r="I267" i="2" s="1"/>
  <c r="H267" i="2"/>
  <c r="G266" i="2"/>
  <c r="I266" i="2" s="1"/>
  <c r="H266" i="2"/>
  <c r="G265" i="2"/>
  <c r="I265" i="2" s="1"/>
  <c r="H265" i="2"/>
  <c r="G264" i="2"/>
  <c r="I264" i="2" s="1"/>
  <c r="H264" i="2"/>
  <c r="H263" i="2"/>
  <c r="F262" i="2"/>
  <c r="H262" i="2"/>
  <c r="H260" i="2"/>
  <c r="G259" i="2"/>
  <c r="I259" i="2" s="1"/>
  <c r="H259" i="2"/>
  <c r="G258" i="2"/>
  <c r="I258" i="2" s="1"/>
  <c r="H258" i="2"/>
  <c r="H257" i="2"/>
  <c r="H256" i="2"/>
  <c r="H255" i="2"/>
  <c r="G254" i="2"/>
  <c r="I254" i="2" s="1"/>
  <c r="H254" i="2"/>
  <c r="G253" i="2"/>
  <c r="I253" i="2" s="1"/>
  <c r="H253" i="2"/>
  <c r="G252" i="2"/>
  <c r="I252" i="2" s="1"/>
  <c r="H252" i="2"/>
  <c r="G251" i="2"/>
  <c r="I251" i="2" s="1"/>
  <c r="H251" i="2"/>
  <c r="G250" i="2"/>
  <c r="I250" i="2" s="1"/>
  <c r="H250" i="2"/>
  <c r="G249" i="2"/>
  <c r="I249" i="2" s="1"/>
  <c r="H249" i="2"/>
  <c r="H248" i="2"/>
  <c r="G247" i="2"/>
  <c r="I247" i="2" s="1"/>
  <c r="H247" i="2"/>
  <c r="G246" i="2"/>
  <c r="I246" i="2" s="1"/>
  <c r="H246" i="2"/>
  <c r="H245" i="2"/>
  <c r="H244" i="2"/>
  <c r="H243" i="2"/>
  <c r="H242" i="2"/>
  <c r="G241" i="2"/>
  <c r="I241" i="2" s="1"/>
  <c r="H241" i="2"/>
  <c r="G240" i="2"/>
  <c r="I240" i="2" s="1"/>
  <c r="H240" i="2"/>
  <c r="G239" i="2"/>
  <c r="I239" i="2" s="1"/>
  <c r="H239" i="2"/>
  <c r="G238" i="2"/>
  <c r="I238" i="2" s="1"/>
  <c r="H238" i="2"/>
  <c r="G237" i="2"/>
  <c r="I237" i="2" s="1"/>
  <c r="H237" i="2"/>
  <c r="G236" i="2"/>
  <c r="I236" i="2" s="1"/>
  <c r="H236" i="2"/>
  <c r="G235" i="2"/>
  <c r="I235" i="2" s="1"/>
  <c r="H235" i="2"/>
  <c r="G234" i="2"/>
  <c r="I234" i="2" s="1"/>
  <c r="H234" i="2"/>
  <c r="H233" i="2"/>
  <c r="H232" i="2"/>
  <c r="F231" i="2"/>
  <c r="H231" i="2"/>
  <c r="F230" i="2"/>
  <c r="H230" i="2"/>
  <c r="F229" i="2"/>
  <c r="H229" i="2"/>
  <c r="F228" i="2"/>
  <c r="H228" i="2"/>
  <c r="F227" i="2"/>
  <c r="H227" i="2"/>
  <c r="G226" i="2"/>
  <c r="I226" i="2" s="1"/>
  <c r="H226" i="2"/>
  <c r="G225" i="2"/>
  <c r="I225" i="2" s="1"/>
  <c r="H225" i="2"/>
  <c r="G224" i="2"/>
  <c r="I224" i="2" s="1"/>
  <c r="H224" i="2"/>
  <c r="G223" i="2"/>
  <c r="I223" i="2" s="1"/>
  <c r="H223" i="2"/>
  <c r="G222" i="2"/>
  <c r="I222" i="2" s="1"/>
  <c r="H222" i="2"/>
  <c r="G221" i="2"/>
  <c r="I221" i="2" s="1"/>
  <c r="H221" i="2"/>
  <c r="H220" i="2"/>
  <c r="F219" i="2"/>
  <c r="H219" i="2"/>
  <c r="G218" i="2"/>
  <c r="I218" i="2" s="1"/>
  <c r="H218" i="2"/>
  <c r="H217" i="2"/>
  <c r="H216" i="2"/>
  <c r="H215" i="2"/>
  <c r="H214" i="2"/>
  <c r="H213" i="2"/>
  <c r="H212" i="2"/>
  <c r="G211" i="2"/>
  <c r="I211" i="2" s="1"/>
  <c r="H211" i="2"/>
  <c r="G210" i="2"/>
  <c r="I210" i="2" s="1"/>
  <c r="H210" i="2"/>
  <c r="G209" i="2"/>
  <c r="I209" i="2" s="1"/>
  <c r="H209" i="2"/>
  <c r="F208" i="2"/>
  <c r="H208" i="2"/>
  <c r="G207" i="2"/>
  <c r="I207" i="2" s="1"/>
  <c r="H207" i="2"/>
  <c r="G206" i="2"/>
  <c r="I206" i="2" s="1"/>
  <c r="H206" i="2"/>
  <c r="G205" i="2"/>
  <c r="I205" i="2" s="1"/>
  <c r="H205" i="2"/>
  <c r="H204" i="2"/>
  <c r="H203" i="2"/>
  <c r="G202" i="2"/>
  <c r="I202" i="2" s="1"/>
  <c r="H202" i="2"/>
  <c r="H201" i="2"/>
  <c r="H200" i="2"/>
  <c r="G199" i="2"/>
  <c r="I199" i="2" s="1"/>
  <c r="H199" i="2"/>
  <c r="G198" i="2"/>
  <c r="I198" i="2" s="1"/>
  <c r="H198" i="2"/>
  <c r="H197" i="2"/>
  <c r="H196" i="2"/>
  <c r="G195" i="2"/>
  <c r="I195" i="2" s="1"/>
  <c r="H195" i="2"/>
  <c r="G194" i="2"/>
  <c r="I194" i="2" s="1"/>
  <c r="H194" i="2"/>
  <c r="G193" i="2"/>
  <c r="I193" i="2" s="1"/>
  <c r="H193" i="2"/>
  <c r="G192" i="2"/>
  <c r="I192" i="2" s="1"/>
  <c r="H192" i="2"/>
  <c r="H191" i="2"/>
  <c r="H190" i="2"/>
  <c r="G189" i="2"/>
  <c r="I189" i="2" s="1"/>
  <c r="H189" i="2"/>
  <c r="G188" i="2"/>
  <c r="I188" i="2" s="1"/>
  <c r="H188" i="2"/>
  <c r="G187" i="2"/>
  <c r="I187" i="2" s="1"/>
  <c r="H187" i="2"/>
  <c r="G186" i="2"/>
  <c r="I186" i="2" s="1"/>
  <c r="H186" i="2"/>
  <c r="H185" i="2"/>
  <c r="H184" i="2"/>
  <c r="F183" i="2"/>
  <c r="H183" i="2"/>
  <c r="F182" i="2"/>
  <c r="H182" i="2"/>
  <c r="G181" i="2"/>
  <c r="I181" i="2" s="1"/>
  <c r="H181" i="2"/>
  <c r="G180" i="2"/>
  <c r="I180" i="2" s="1"/>
  <c r="H180" i="2"/>
  <c r="F179" i="2"/>
  <c r="H179" i="2"/>
  <c r="H178" i="2"/>
  <c r="H177" i="2"/>
  <c r="G176" i="2"/>
  <c r="I176" i="2" s="1"/>
  <c r="H176" i="2"/>
  <c r="G175" i="2"/>
  <c r="I175" i="2" s="1"/>
  <c r="H175" i="2"/>
  <c r="F174" i="2"/>
  <c r="H174" i="2"/>
  <c r="G173" i="2"/>
  <c r="I173" i="2" s="1"/>
  <c r="H173" i="2"/>
  <c r="H172" i="2"/>
  <c r="G171" i="2"/>
  <c r="I171" i="2" s="1"/>
  <c r="H171" i="2"/>
  <c r="F170" i="2"/>
  <c r="H170" i="2"/>
  <c r="F169" i="2"/>
  <c r="H169" i="2"/>
  <c r="G168" i="2"/>
  <c r="I168" i="2" s="1"/>
  <c r="H168" i="2"/>
  <c r="H167" i="2"/>
  <c r="H166" i="2"/>
  <c r="H165" i="2"/>
  <c r="H164" i="2"/>
  <c r="G163" i="2"/>
  <c r="I163" i="2" s="1"/>
  <c r="H163" i="2"/>
  <c r="G162" i="2"/>
  <c r="I162" i="2" s="1"/>
  <c r="H162" i="2"/>
  <c r="G161" i="2"/>
  <c r="I161" i="2" s="1"/>
  <c r="H161" i="2"/>
  <c r="H160" i="2"/>
  <c r="G159" i="2"/>
  <c r="I159" i="2" s="1"/>
  <c r="H159" i="2"/>
  <c r="G158" i="2"/>
  <c r="I158" i="2" s="1"/>
  <c r="H158" i="2"/>
  <c r="G157" i="2"/>
  <c r="I157" i="2" s="1"/>
  <c r="H157" i="2"/>
  <c r="G156" i="2"/>
  <c r="I156" i="2" s="1"/>
  <c r="H156" i="2"/>
  <c r="H155" i="2"/>
  <c r="H154" i="2"/>
  <c r="H153" i="2"/>
  <c r="H152" i="2"/>
  <c r="H151" i="2"/>
  <c r="F150" i="2"/>
  <c r="H150" i="2"/>
  <c r="H149" i="2"/>
  <c r="H148" i="2"/>
  <c r="G147" i="2"/>
  <c r="I147" i="2" s="1"/>
  <c r="H147" i="2"/>
  <c r="G146" i="2"/>
  <c r="I146" i="2" s="1"/>
  <c r="H146" i="2"/>
  <c r="G145" i="2"/>
  <c r="I145" i="2" s="1"/>
  <c r="H145" i="2"/>
  <c r="G144" i="2"/>
  <c r="I144" i="2" s="1"/>
  <c r="H144" i="2"/>
  <c r="G143" i="2"/>
  <c r="I143" i="2" s="1"/>
  <c r="H143" i="2"/>
  <c r="G142" i="2"/>
  <c r="I142" i="2" s="1"/>
  <c r="H142" i="2"/>
  <c r="G141" i="2"/>
  <c r="I141" i="2" s="1"/>
  <c r="H141" i="2"/>
  <c r="H140" i="2"/>
  <c r="H139" i="2"/>
  <c r="H138" i="2"/>
  <c r="H137" i="2"/>
  <c r="H136" i="2"/>
  <c r="H135" i="2"/>
  <c r="F134" i="2"/>
  <c r="H134" i="2"/>
  <c r="F133" i="2"/>
  <c r="H133" i="2"/>
  <c r="G132" i="2"/>
  <c r="I132" i="2" s="1"/>
  <c r="H132" i="2"/>
  <c r="G131" i="2"/>
  <c r="I131" i="2" s="1"/>
  <c r="H131" i="2"/>
  <c r="G130" i="2"/>
  <c r="I130" i="2" s="1"/>
  <c r="H130" i="2"/>
  <c r="G129" i="2"/>
  <c r="I129" i="2" s="1"/>
  <c r="H129" i="2"/>
  <c r="G128" i="2"/>
  <c r="I128" i="2" s="1"/>
  <c r="H128" i="2"/>
  <c r="G127" i="2"/>
  <c r="I127" i="2" s="1"/>
  <c r="H127" i="2"/>
  <c r="H126" i="2"/>
  <c r="H125" i="2"/>
  <c r="H124" i="2"/>
  <c r="G123" i="2"/>
  <c r="I123" i="2" s="1"/>
  <c r="H123" i="2"/>
  <c r="F122" i="2"/>
  <c r="H122" i="2"/>
  <c r="G121" i="2"/>
  <c r="I121" i="2" s="1"/>
  <c r="H121" i="2"/>
  <c r="G120" i="2"/>
  <c r="I120" i="2" s="1"/>
  <c r="H120" i="2"/>
  <c r="H119" i="2"/>
  <c r="F118" i="2"/>
  <c r="H118" i="2"/>
  <c r="G117" i="2"/>
  <c r="I117" i="2" s="1"/>
  <c r="H117" i="2"/>
  <c r="G116" i="2"/>
  <c r="I116" i="2" s="1"/>
  <c r="H116" i="2"/>
  <c r="G115" i="2"/>
  <c r="I115" i="2" s="1"/>
  <c r="H115" i="2"/>
  <c r="G114" i="2"/>
  <c r="I114" i="2" s="1"/>
  <c r="H114" i="2"/>
  <c r="H113" i="2"/>
  <c r="H112" i="2"/>
  <c r="H111" i="2"/>
  <c r="F110" i="2"/>
  <c r="H110" i="2"/>
  <c r="G109" i="2"/>
  <c r="I109" i="2" s="1"/>
  <c r="H109" i="2"/>
  <c r="G108" i="2"/>
  <c r="I108" i="2" s="1"/>
  <c r="H108" i="2"/>
  <c r="F107" i="2"/>
  <c r="H107" i="2"/>
  <c r="H106" i="2"/>
  <c r="H105" i="2"/>
  <c r="H104" i="2"/>
  <c r="G103" i="2"/>
  <c r="I103" i="2" s="1"/>
  <c r="H103" i="2"/>
  <c r="G102" i="2"/>
  <c r="I102" i="2" s="1"/>
  <c r="H102" i="2"/>
  <c r="G101" i="2"/>
  <c r="I101" i="2" s="1"/>
  <c r="H101" i="2"/>
  <c r="H100" i="2"/>
  <c r="H99" i="2"/>
  <c r="H98" i="2"/>
  <c r="G97" i="2"/>
  <c r="I97" i="2" s="1"/>
  <c r="H97" i="2"/>
  <c r="G96" i="2"/>
  <c r="I96" i="2" s="1"/>
  <c r="H96" i="2"/>
  <c r="G95" i="2"/>
  <c r="I95" i="2" s="1"/>
  <c r="H95" i="2"/>
  <c r="G94" i="2"/>
  <c r="I94" i="2" s="1"/>
  <c r="H94" i="2"/>
  <c r="G93" i="2"/>
  <c r="I93" i="2" s="1"/>
  <c r="H93" i="2"/>
  <c r="H92" i="2"/>
  <c r="G91" i="2"/>
  <c r="I91" i="2" s="1"/>
  <c r="H91" i="2"/>
  <c r="G90" i="2"/>
  <c r="I90" i="2" s="1"/>
  <c r="H90" i="2"/>
  <c r="H89" i="2"/>
  <c r="H88" i="2"/>
  <c r="H87" i="2"/>
  <c r="H86" i="2"/>
  <c r="H85" i="2"/>
  <c r="G84" i="2"/>
  <c r="I84" i="2" s="1"/>
  <c r="F83" i="2"/>
  <c r="H83" i="2"/>
  <c r="F82" i="2"/>
  <c r="H82" i="2"/>
  <c r="G81" i="2"/>
  <c r="I81" i="2" s="1"/>
  <c r="H81" i="2"/>
  <c r="G80" i="2"/>
  <c r="I80" i="2" s="1"/>
  <c r="H80" i="2"/>
  <c r="G79" i="2"/>
  <c r="I79" i="2" s="1"/>
  <c r="H79" i="2"/>
  <c r="F78" i="2"/>
  <c r="H78" i="2"/>
  <c r="H77" i="2"/>
  <c r="H76" i="2"/>
  <c r="H75" i="2"/>
  <c r="F74" i="2"/>
  <c r="H74" i="2"/>
  <c r="H73" i="2"/>
  <c r="H72" i="2"/>
  <c r="H71" i="2"/>
  <c r="H70" i="2"/>
  <c r="G69" i="2"/>
  <c r="I69" i="2" s="1"/>
  <c r="H69" i="2"/>
  <c r="G68" i="2"/>
  <c r="I68" i="2" s="1"/>
  <c r="H68" i="2"/>
  <c r="G67" i="2"/>
  <c r="I67" i="2" s="1"/>
  <c r="H67" i="2"/>
  <c r="G66" i="2"/>
  <c r="I66" i="2" s="1"/>
  <c r="H66" i="2"/>
  <c r="G65" i="2"/>
  <c r="I65" i="2" s="1"/>
  <c r="H65" i="2"/>
  <c r="F64" i="2"/>
  <c r="H64" i="2"/>
  <c r="G63" i="2"/>
  <c r="I63" i="2" s="1"/>
  <c r="H63" i="2"/>
  <c r="G62" i="2"/>
  <c r="I62" i="2" s="1"/>
  <c r="H62" i="2"/>
  <c r="G61" i="2"/>
  <c r="I61" i="2" s="1"/>
  <c r="H61" i="2"/>
  <c r="H60" i="2"/>
  <c r="H59" i="2"/>
  <c r="H58" i="2"/>
  <c r="H57" i="2"/>
  <c r="H56" i="2"/>
  <c r="G55" i="2"/>
  <c r="I55" i="2" s="1"/>
  <c r="H55" i="2"/>
  <c r="G54" i="2"/>
  <c r="I54" i="2" s="1"/>
  <c r="H54" i="2"/>
  <c r="G53" i="2"/>
  <c r="I53" i="2" s="1"/>
  <c r="H53" i="2"/>
  <c r="H52" i="2"/>
  <c r="G51" i="2"/>
  <c r="I51" i="2" s="1"/>
  <c r="H51" i="2"/>
  <c r="G50" i="2"/>
  <c r="I50" i="2" s="1"/>
  <c r="H50" i="2"/>
  <c r="G49" i="2"/>
  <c r="I49" i="2" s="1"/>
  <c r="H49" i="2"/>
  <c r="G48" i="2"/>
  <c r="I48" i="2" s="1"/>
  <c r="H48" i="2"/>
  <c r="H47" i="2"/>
  <c r="H46" i="2"/>
  <c r="G45" i="2"/>
  <c r="I45" i="2" s="1"/>
  <c r="H45" i="2"/>
  <c r="H44" i="2"/>
  <c r="G43" i="2"/>
  <c r="I43" i="2" s="1"/>
  <c r="H43" i="2"/>
  <c r="G42" i="2"/>
  <c r="I42" i="2" s="1"/>
  <c r="H42" i="2"/>
  <c r="H41" i="2"/>
  <c r="H40" i="2"/>
  <c r="H39" i="2"/>
  <c r="G38" i="2"/>
  <c r="I38" i="2" s="1"/>
  <c r="H38" i="2"/>
  <c r="G37" i="2"/>
  <c r="I37" i="2" s="1"/>
  <c r="H37" i="2"/>
  <c r="G36" i="2"/>
  <c r="I36" i="2" s="1"/>
  <c r="H36" i="2"/>
  <c r="G35" i="2"/>
  <c r="I35" i="2" s="1"/>
  <c r="H35" i="2"/>
  <c r="H34" i="2"/>
  <c r="H33" i="2"/>
  <c r="G32" i="2"/>
  <c r="I32" i="2" s="1"/>
  <c r="H32" i="2"/>
  <c r="G31" i="2"/>
  <c r="I31" i="2" s="1"/>
  <c r="H31" i="2"/>
  <c r="G30" i="2"/>
  <c r="I30" i="2" s="1"/>
  <c r="H30" i="2"/>
  <c r="H29" i="2"/>
  <c r="H28" i="2"/>
  <c r="H27" i="2"/>
  <c r="H26" i="2"/>
  <c r="G25" i="2"/>
  <c r="I25" i="2" s="1"/>
  <c r="H25" i="2"/>
  <c r="G24" i="2"/>
  <c r="I24" i="2" s="1"/>
  <c r="H24" i="2"/>
  <c r="G23" i="2"/>
  <c r="I23" i="2" s="1"/>
  <c r="H23" i="2"/>
  <c r="G22" i="2"/>
  <c r="I22" i="2" s="1"/>
  <c r="H22" i="2"/>
  <c r="H21" i="2"/>
  <c r="H20" i="2"/>
  <c r="G19" i="2"/>
  <c r="I19" i="2" s="1"/>
  <c r="H19" i="2"/>
  <c r="G18" i="2"/>
  <c r="I18" i="2" s="1"/>
  <c r="H18" i="2"/>
  <c r="G17" i="2"/>
  <c r="I17" i="2" s="1"/>
  <c r="H17" i="2"/>
  <c r="H16" i="2"/>
  <c r="G15" i="2"/>
  <c r="I15" i="2" s="1"/>
  <c r="H15" i="2"/>
  <c r="G14" i="2"/>
  <c r="I14" i="2" s="1"/>
  <c r="H14" i="2"/>
  <c r="G13" i="2"/>
  <c r="I13" i="2" s="1"/>
  <c r="H13" i="2"/>
  <c r="G12" i="2"/>
  <c r="I12" i="2" s="1"/>
  <c r="H12" i="2"/>
  <c r="H11" i="2"/>
  <c r="H10" i="2"/>
  <c r="H9" i="2"/>
  <c r="H8" i="2"/>
  <c r="H7" i="2"/>
  <c r="G6" i="2"/>
  <c r="I6" i="2" s="1"/>
  <c r="H6" i="2"/>
  <c r="G5" i="2"/>
  <c r="I5" i="2" s="1"/>
  <c r="H5" i="2"/>
  <c r="H4" i="2"/>
  <c r="G3" i="2"/>
  <c r="I3" i="2" s="1"/>
  <c r="H3" i="2"/>
  <c r="F2" i="2"/>
  <c r="H2" i="2"/>
  <c r="E233" i="3" l="1"/>
  <c r="E187" i="3"/>
  <c r="E234" i="3"/>
  <c r="E176" i="3"/>
  <c r="E274" i="3"/>
  <c r="L5" i="2"/>
  <c r="K5" i="2"/>
  <c r="L3" i="2"/>
  <c r="L6" i="2"/>
  <c r="K6" i="2"/>
  <c r="L4" i="2"/>
  <c r="K4" i="2"/>
  <c r="K3" i="2"/>
  <c r="L2" i="2"/>
  <c r="J2" i="2" s="1"/>
  <c r="M2" i="2" s="1"/>
  <c r="G300" i="2"/>
  <c r="I300" i="2" s="1"/>
  <c r="G227" i="2"/>
  <c r="I227" i="2" s="1"/>
  <c r="G83" i="2"/>
  <c r="I83" i="2" s="1"/>
  <c r="F301" i="2"/>
  <c r="F265" i="2"/>
  <c r="F235" i="2"/>
  <c r="F192" i="2"/>
  <c r="F157" i="2"/>
  <c r="F116" i="2"/>
  <c r="F48" i="2"/>
  <c r="F13" i="2"/>
  <c r="G299" i="2"/>
  <c r="I299" i="2" s="1"/>
  <c r="G82" i="2"/>
  <c r="I82" i="2" s="1"/>
  <c r="F264" i="2"/>
  <c r="F234" i="2"/>
  <c r="F189" i="2"/>
  <c r="F156" i="2"/>
  <c r="F115" i="2"/>
  <c r="F43" i="2"/>
  <c r="F6" i="2"/>
  <c r="G298" i="2"/>
  <c r="I298" i="2" s="1"/>
  <c r="G183" i="2"/>
  <c r="I183" i="2" s="1"/>
  <c r="G78" i="2"/>
  <c r="I78" i="2" s="1"/>
  <c r="F259" i="2"/>
  <c r="F226" i="2"/>
  <c r="F187" i="2"/>
  <c r="F145" i="2"/>
  <c r="F114" i="2"/>
  <c r="F79" i="2"/>
  <c r="F38" i="2"/>
  <c r="F5" i="2"/>
  <c r="G292" i="2"/>
  <c r="I292" i="2" s="1"/>
  <c r="G182" i="2"/>
  <c r="I182" i="2" s="1"/>
  <c r="F258" i="2"/>
  <c r="F223" i="2"/>
  <c r="F186" i="2"/>
  <c r="F144" i="2"/>
  <c r="F109" i="2"/>
  <c r="F37" i="2"/>
  <c r="G277" i="2"/>
  <c r="I277" i="2" s="1"/>
  <c r="G179" i="2"/>
  <c r="I179" i="2" s="1"/>
  <c r="F289" i="2"/>
  <c r="F253" i="2"/>
  <c r="F222" i="2"/>
  <c r="F180" i="2"/>
  <c r="F143" i="2"/>
  <c r="F108" i="2"/>
  <c r="F67" i="2"/>
  <c r="F36" i="2"/>
  <c r="G174" i="2"/>
  <c r="I174" i="2" s="1"/>
  <c r="F288" i="2"/>
  <c r="F252" i="2"/>
  <c r="F218" i="2"/>
  <c r="F142" i="2"/>
  <c r="F102" i="2"/>
  <c r="F66" i="2"/>
  <c r="F35" i="2"/>
  <c r="G169" i="2"/>
  <c r="I169" i="2" s="1"/>
  <c r="F284" i="2"/>
  <c r="F251" i="2"/>
  <c r="F211" i="2"/>
  <c r="F175" i="2"/>
  <c r="F141" i="2"/>
  <c r="F101" i="2"/>
  <c r="F65" i="2"/>
  <c r="F31" i="2"/>
  <c r="G262" i="2"/>
  <c r="I262" i="2" s="1"/>
  <c r="F281" i="2"/>
  <c r="F247" i="2"/>
  <c r="F210" i="2"/>
  <c r="F132" i="2"/>
  <c r="F97" i="2"/>
  <c r="F63" i="2"/>
  <c r="F30" i="2"/>
  <c r="G133" i="2"/>
  <c r="I133" i="2" s="1"/>
  <c r="F279" i="2"/>
  <c r="F241" i="2"/>
  <c r="F209" i="2"/>
  <c r="F131" i="2"/>
  <c r="F96" i="2"/>
  <c r="F61" i="2"/>
  <c r="F19" i="2"/>
  <c r="G231" i="2"/>
  <c r="I231" i="2" s="1"/>
  <c r="G122" i="2"/>
  <c r="I122" i="2" s="1"/>
  <c r="F312" i="2"/>
  <c r="F240" i="2"/>
  <c r="F205" i="2"/>
  <c r="F163" i="2"/>
  <c r="F130" i="2"/>
  <c r="F93" i="2"/>
  <c r="F54" i="2"/>
  <c r="F18" i="2"/>
  <c r="G302" i="2"/>
  <c r="I302" i="2" s="1"/>
  <c r="G229" i="2"/>
  <c r="I229" i="2" s="1"/>
  <c r="G118" i="2"/>
  <c r="I118" i="2" s="1"/>
  <c r="F303" i="2"/>
  <c r="F274" i="2"/>
  <c r="F238" i="2"/>
  <c r="F199" i="2"/>
  <c r="F162" i="2"/>
  <c r="F127" i="2"/>
  <c r="F91" i="2"/>
  <c r="F53" i="2"/>
  <c r="F17" i="2"/>
  <c r="G228" i="2"/>
  <c r="I228" i="2" s="1"/>
  <c r="G107" i="2"/>
  <c r="I107" i="2" s="1"/>
  <c r="F271" i="2"/>
  <c r="F237" i="2"/>
  <c r="F193" i="2"/>
  <c r="F161" i="2"/>
  <c r="F121" i="2"/>
  <c r="F84" i="2"/>
  <c r="F49" i="2"/>
  <c r="F15" i="2"/>
  <c r="O5" i="3" a="1"/>
  <c r="O5" i="3" s="1"/>
  <c r="P6" i="3" s="1" a="1"/>
  <c r="P6" i="3" s="1"/>
  <c r="Q7" i="3" s="1" a="1"/>
  <c r="Q7" i="3" s="1"/>
  <c r="R8" i="3" s="1" a="1"/>
  <c r="R8" i="3" s="1"/>
  <c r="S9" i="3" s="1" a="1"/>
  <c r="S9" i="3" s="1"/>
  <c r="T10" i="3" s="1" a="1"/>
  <c r="T10" i="3" s="1"/>
  <c r="U11" i="3" s="1" a="1"/>
  <c r="U11" i="3" s="1"/>
  <c r="V12" i="3" s="1" a="1"/>
  <c r="V12" i="3" s="1"/>
  <c r="W13" i="3" s="1" a="1"/>
  <c r="W13" i="3" s="1"/>
  <c r="C3" i="5"/>
  <c r="G8" i="2"/>
  <c r="I8" i="2" s="1"/>
  <c r="F8" i="2"/>
  <c r="G20" i="2"/>
  <c r="I20" i="2" s="1"/>
  <c r="F20" i="2"/>
  <c r="G26" i="2"/>
  <c r="I26" i="2" s="1"/>
  <c r="F26" i="2"/>
  <c r="G44" i="2"/>
  <c r="I44" i="2" s="1"/>
  <c r="F44" i="2"/>
  <c r="G56" i="2"/>
  <c r="I56" i="2" s="1"/>
  <c r="F56" i="2"/>
  <c r="F86" i="2"/>
  <c r="G86" i="2"/>
  <c r="I86" i="2" s="1"/>
  <c r="G92" i="2"/>
  <c r="I92" i="2" s="1"/>
  <c r="F92" i="2"/>
  <c r="F98" i="2"/>
  <c r="G98" i="2"/>
  <c r="I98" i="2" s="1"/>
  <c r="G104" i="2"/>
  <c r="I104" i="2" s="1"/>
  <c r="F104" i="2"/>
  <c r="G140" i="2"/>
  <c r="I140" i="2" s="1"/>
  <c r="F140" i="2"/>
  <c r="G152" i="2"/>
  <c r="I152" i="2" s="1"/>
  <c r="F152" i="2"/>
  <c r="G164" i="2"/>
  <c r="I164" i="2" s="1"/>
  <c r="F164" i="2"/>
  <c r="G200" i="2"/>
  <c r="I200" i="2" s="1"/>
  <c r="F200" i="2"/>
  <c r="G212" i="2"/>
  <c r="I212" i="2" s="1"/>
  <c r="F212" i="2"/>
  <c r="F242" i="2"/>
  <c r="G242" i="2"/>
  <c r="I242" i="2" s="1"/>
  <c r="G248" i="2"/>
  <c r="I248" i="2" s="1"/>
  <c r="F248" i="2"/>
  <c r="G260" i="2"/>
  <c r="I260" i="2" s="1"/>
  <c r="F260" i="2"/>
  <c r="F290" i="2"/>
  <c r="G290" i="2"/>
  <c r="I290" i="2" s="1"/>
  <c r="G296" i="2"/>
  <c r="I296" i="2" s="1"/>
  <c r="F296" i="2"/>
  <c r="F308" i="2"/>
  <c r="G308" i="2"/>
  <c r="I308" i="2" s="1"/>
  <c r="G110" i="2"/>
  <c r="I110" i="2" s="1"/>
  <c r="G2" i="2"/>
  <c r="I2" i="2" s="1"/>
  <c r="F254" i="2"/>
  <c r="F236" i="2"/>
  <c r="F188" i="2"/>
  <c r="F14" i="2"/>
  <c r="F62" i="2"/>
  <c r="G9" i="2"/>
  <c r="I9" i="2" s="1"/>
  <c r="F9" i="2"/>
  <c r="G21" i="2"/>
  <c r="I21" i="2" s="1"/>
  <c r="F21" i="2"/>
  <c r="G27" i="2"/>
  <c r="I27" i="2" s="1"/>
  <c r="F27" i="2"/>
  <c r="G33" i="2"/>
  <c r="I33" i="2" s="1"/>
  <c r="F33" i="2"/>
  <c r="G39" i="2"/>
  <c r="I39" i="2" s="1"/>
  <c r="F39" i="2"/>
  <c r="G57" i="2"/>
  <c r="I57" i="2" s="1"/>
  <c r="F57" i="2"/>
  <c r="G75" i="2"/>
  <c r="I75" i="2" s="1"/>
  <c r="F75" i="2"/>
  <c r="F87" i="2"/>
  <c r="G87" i="2"/>
  <c r="I87" i="2" s="1"/>
  <c r="G99" i="2"/>
  <c r="I99" i="2" s="1"/>
  <c r="F99" i="2"/>
  <c r="G105" i="2"/>
  <c r="I105" i="2" s="1"/>
  <c r="F105" i="2"/>
  <c r="G111" i="2"/>
  <c r="I111" i="2" s="1"/>
  <c r="F111" i="2"/>
  <c r="G135" i="2"/>
  <c r="I135" i="2" s="1"/>
  <c r="F135" i="2"/>
  <c r="G153" i="2"/>
  <c r="I153" i="2" s="1"/>
  <c r="F153" i="2"/>
  <c r="G165" i="2"/>
  <c r="I165" i="2" s="1"/>
  <c r="F165" i="2"/>
  <c r="G177" i="2"/>
  <c r="I177" i="2" s="1"/>
  <c r="F177" i="2"/>
  <c r="G201" i="2"/>
  <c r="I201" i="2" s="1"/>
  <c r="F201" i="2"/>
  <c r="G213" i="2"/>
  <c r="I213" i="2" s="1"/>
  <c r="F213" i="2"/>
  <c r="G243" i="2"/>
  <c r="I243" i="2" s="1"/>
  <c r="F243" i="2"/>
  <c r="F255" i="2"/>
  <c r="G255" i="2"/>
  <c r="I255" i="2" s="1"/>
  <c r="G261" i="2"/>
  <c r="I261" i="2" s="1"/>
  <c r="F261" i="2"/>
  <c r="G309" i="2"/>
  <c r="I309" i="2" s="1"/>
  <c r="F309" i="2"/>
  <c r="G230" i="2"/>
  <c r="I230" i="2" s="1"/>
  <c r="G170" i="2"/>
  <c r="I170" i="2" s="1"/>
  <c r="F207" i="2"/>
  <c r="F159" i="2"/>
  <c r="F273" i="2"/>
  <c r="F206" i="2"/>
  <c r="F158" i="2"/>
  <c r="F81" i="2"/>
  <c r="F32" i="2"/>
  <c r="G4" i="2"/>
  <c r="I4" i="2" s="1"/>
  <c r="F4" i="2"/>
  <c r="G10" i="2"/>
  <c r="I10" i="2" s="1"/>
  <c r="F10" i="2"/>
  <c r="G16" i="2"/>
  <c r="I16" i="2" s="1"/>
  <c r="F16" i="2"/>
  <c r="F28" i="2"/>
  <c r="G28" i="2"/>
  <c r="I28" i="2" s="1"/>
  <c r="G34" i="2"/>
  <c r="I34" i="2" s="1"/>
  <c r="F34" i="2"/>
  <c r="G40" i="2"/>
  <c r="I40" i="2" s="1"/>
  <c r="F40" i="2"/>
  <c r="G46" i="2"/>
  <c r="I46" i="2" s="1"/>
  <c r="F46" i="2"/>
  <c r="G52" i="2"/>
  <c r="I52" i="2" s="1"/>
  <c r="F52" i="2"/>
  <c r="G58" i="2"/>
  <c r="I58" i="2" s="1"/>
  <c r="F58" i="2"/>
  <c r="G70" i="2"/>
  <c r="I70" i="2" s="1"/>
  <c r="F70" i="2"/>
  <c r="G76" i="2"/>
  <c r="I76" i="2" s="1"/>
  <c r="F76" i="2"/>
  <c r="G88" i="2"/>
  <c r="I88" i="2" s="1"/>
  <c r="F88" i="2"/>
  <c r="G100" i="2"/>
  <c r="I100" i="2" s="1"/>
  <c r="F100" i="2"/>
  <c r="G106" i="2"/>
  <c r="I106" i="2" s="1"/>
  <c r="F106" i="2"/>
  <c r="G112" i="2"/>
  <c r="I112" i="2" s="1"/>
  <c r="F112" i="2"/>
  <c r="G124" i="2"/>
  <c r="I124" i="2" s="1"/>
  <c r="F124" i="2"/>
  <c r="G136" i="2"/>
  <c r="I136" i="2" s="1"/>
  <c r="F136" i="2"/>
  <c r="G148" i="2"/>
  <c r="I148" i="2" s="1"/>
  <c r="F148" i="2"/>
  <c r="G154" i="2"/>
  <c r="I154" i="2" s="1"/>
  <c r="F154" i="2"/>
  <c r="G160" i="2"/>
  <c r="I160" i="2" s="1"/>
  <c r="F160" i="2"/>
  <c r="G166" i="2"/>
  <c r="I166" i="2" s="1"/>
  <c r="F166" i="2"/>
  <c r="G172" i="2"/>
  <c r="I172" i="2" s="1"/>
  <c r="F172" i="2"/>
  <c r="G178" i="2"/>
  <c r="I178" i="2" s="1"/>
  <c r="F178" i="2"/>
  <c r="G184" i="2"/>
  <c r="I184" i="2" s="1"/>
  <c r="F184" i="2"/>
  <c r="G190" i="2"/>
  <c r="I190" i="2" s="1"/>
  <c r="F190" i="2"/>
  <c r="G196" i="2"/>
  <c r="I196" i="2" s="1"/>
  <c r="F196" i="2"/>
  <c r="G214" i="2"/>
  <c r="I214" i="2" s="1"/>
  <c r="F214" i="2"/>
  <c r="G220" i="2"/>
  <c r="I220" i="2" s="1"/>
  <c r="F220" i="2"/>
  <c r="G232" i="2"/>
  <c r="I232" i="2" s="1"/>
  <c r="F232" i="2"/>
  <c r="G244" i="2"/>
  <c r="I244" i="2" s="1"/>
  <c r="F244" i="2"/>
  <c r="G256" i="2"/>
  <c r="I256" i="2" s="1"/>
  <c r="F256" i="2"/>
  <c r="G268" i="2"/>
  <c r="I268" i="2" s="1"/>
  <c r="F268" i="2"/>
  <c r="F280" i="2"/>
  <c r="G280" i="2"/>
  <c r="I280" i="2" s="1"/>
  <c r="G310" i="2"/>
  <c r="I310" i="2" s="1"/>
  <c r="F310" i="2"/>
  <c r="G291" i="2"/>
  <c r="I291" i="2" s="1"/>
  <c r="F297" i="2"/>
  <c r="F272" i="2"/>
  <c r="F250" i="2"/>
  <c r="F225" i="2"/>
  <c r="F129" i="2"/>
  <c r="F80" i="2"/>
  <c r="F3" i="2"/>
  <c r="G278" i="2"/>
  <c r="I278" i="2" s="1"/>
  <c r="G74" i="2"/>
  <c r="I74" i="2" s="1"/>
  <c r="F249" i="2"/>
  <c r="F224" i="2"/>
  <c r="F202" i="2"/>
  <c r="F176" i="2"/>
  <c r="F128" i="2"/>
  <c r="F51" i="2"/>
  <c r="G11" i="2"/>
  <c r="I11" i="2" s="1"/>
  <c r="F11" i="2"/>
  <c r="G29" i="2"/>
  <c r="I29" i="2" s="1"/>
  <c r="F29" i="2"/>
  <c r="G41" i="2"/>
  <c r="I41" i="2" s="1"/>
  <c r="F41" i="2"/>
  <c r="G47" i="2"/>
  <c r="I47" i="2" s="1"/>
  <c r="F47" i="2"/>
  <c r="F59" i="2"/>
  <c r="G59" i="2"/>
  <c r="I59" i="2" s="1"/>
  <c r="G71" i="2"/>
  <c r="I71" i="2" s="1"/>
  <c r="F71" i="2"/>
  <c r="G77" i="2"/>
  <c r="I77" i="2" s="1"/>
  <c r="F77" i="2"/>
  <c r="G89" i="2"/>
  <c r="I89" i="2" s="1"/>
  <c r="F89" i="2"/>
  <c r="G113" i="2"/>
  <c r="I113" i="2" s="1"/>
  <c r="F113" i="2"/>
  <c r="G119" i="2"/>
  <c r="I119" i="2" s="1"/>
  <c r="F119" i="2"/>
  <c r="G125" i="2"/>
  <c r="I125" i="2" s="1"/>
  <c r="F125" i="2"/>
  <c r="G137" i="2"/>
  <c r="I137" i="2" s="1"/>
  <c r="F137" i="2"/>
  <c r="G149" i="2"/>
  <c r="I149" i="2" s="1"/>
  <c r="F149" i="2"/>
  <c r="G155" i="2"/>
  <c r="I155" i="2" s="1"/>
  <c r="F155" i="2"/>
  <c r="G167" i="2"/>
  <c r="I167" i="2" s="1"/>
  <c r="F167" i="2"/>
  <c r="G185" i="2"/>
  <c r="I185" i="2" s="1"/>
  <c r="F185" i="2"/>
  <c r="G191" i="2"/>
  <c r="I191" i="2" s="1"/>
  <c r="F191" i="2"/>
  <c r="G197" i="2"/>
  <c r="I197" i="2" s="1"/>
  <c r="F197" i="2"/>
  <c r="F203" i="2"/>
  <c r="G203" i="2"/>
  <c r="I203" i="2" s="1"/>
  <c r="G215" i="2"/>
  <c r="I215" i="2" s="1"/>
  <c r="F215" i="2"/>
  <c r="G233" i="2"/>
  <c r="I233" i="2" s="1"/>
  <c r="F233" i="2"/>
  <c r="G245" i="2"/>
  <c r="I245" i="2" s="1"/>
  <c r="F245" i="2"/>
  <c r="G257" i="2"/>
  <c r="I257" i="2" s="1"/>
  <c r="F257" i="2"/>
  <c r="G263" i="2"/>
  <c r="I263" i="2" s="1"/>
  <c r="F263" i="2"/>
  <c r="G269" i="2"/>
  <c r="I269" i="2" s="1"/>
  <c r="F269" i="2"/>
  <c r="G275" i="2"/>
  <c r="I275" i="2" s="1"/>
  <c r="F275" i="2"/>
  <c r="G293" i="2"/>
  <c r="I293" i="2" s="1"/>
  <c r="F293" i="2"/>
  <c r="G311" i="2"/>
  <c r="I311" i="2" s="1"/>
  <c r="F311" i="2"/>
  <c r="G219" i="2"/>
  <c r="I219" i="2" s="1"/>
  <c r="G64" i="2"/>
  <c r="I64" i="2" s="1"/>
  <c r="F267" i="2"/>
  <c r="F147" i="2"/>
  <c r="F50" i="2"/>
  <c r="F23" i="2"/>
  <c r="G134" i="2"/>
  <c r="I134" i="2" s="1"/>
  <c r="F287" i="2"/>
  <c r="F266" i="2"/>
  <c r="F195" i="2"/>
  <c r="F146" i="2"/>
  <c r="F123" i="2"/>
  <c r="F69" i="2"/>
  <c r="F22" i="2"/>
  <c r="G208" i="2"/>
  <c r="I208" i="2" s="1"/>
  <c r="F286" i="2"/>
  <c r="F221" i="2"/>
  <c r="F194" i="2"/>
  <c r="F173" i="2"/>
  <c r="F95" i="2"/>
  <c r="F68" i="2"/>
  <c r="G304" i="2"/>
  <c r="I304" i="2" s="1"/>
  <c r="F305" i="2"/>
  <c r="F285" i="2"/>
  <c r="F239" i="2"/>
  <c r="F171" i="2"/>
  <c r="F117" i="2"/>
  <c r="F94" i="2"/>
  <c r="F45" i="2"/>
  <c r="G60" i="2"/>
  <c r="I60" i="2" s="1"/>
  <c r="F60" i="2"/>
  <c r="G72" i="2"/>
  <c r="I72" i="2" s="1"/>
  <c r="F72" i="2"/>
  <c r="G126" i="2"/>
  <c r="I126" i="2" s="1"/>
  <c r="F126" i="2"/>
  <c r="G138" i="2"/>
  <c r="I138" i="2" s="1"/>
  <c r="F138" i="2"/>
  <c r="G204" i="2"/>
  <c r="I204" i="2" s="1"/>
  <c r="F204" i="2"/>
  <c r="G216" i="2"/>
  <c r="I216" i="2" s="1"/>
  <c r="F216" i="2"/>
  <c r="G270" i="2"/>
  <c r="I270" i="2" s="1"/>
  <c r="F270" i="2"/>
  <c r="F294" i="2"/>
  <c r="F12" i="2"/>
  <c r="F168" i="2"/>
  <c r="F120" i="2"/>
  <c r="F90" i="2"/>
  <c r="F42" i="2"/>
  <c r="G7" i="2"/>
  <c r="I7" i="2" s="1"/>
  <c r="F7" i="2"/>
  <c r="G73" i="2"/>
  <c r="I73" i="2" s="1"/>
  <c r="F73" i="2"/>
  <c r="G85" i="2"/>
  <c r="I85" i="2" s="1"/>
  <c r="F85" i="2"/>
  <c r="G139" i="2"/>
  <c r="I139" i="2" s="1"/>
  <c r="F139" i="2"/>
  <c r="G151" i="2"/>
  <c r="I151" i="2" s="1"/>
  <c r="F151" i="2"/>
  <c r="G217" i="2"/>
  <c r="I217" i="2" s="1"/>
  <c r="F217" i="2"/>
  <c r="G283" i="2"/>
  <c r="I283" i="2" s="1"/>
  <c r="F283" i="2"/>
  <c r="G295" i="2"/>
  <c r="I295" i="2" s="1"/>
  <c r="F295" i="2"/>
  <c r="G282" i="2"/>
  <c r="I282" i="2" s="1"/>
  <c r="G150" i="2"/>
  <c r="I150" i="2" s="1"/>
  <c r="F307" i="2"/>
  <c r="F276" i="2"/>
  <c r="F246" i="2"/>
  <c r="F198" i="2"/>
  <c r="F25" i="2"/>
  <c r="F306" i="2"/>
  <c r="F181" i="2"/>
  <c r="F103" i="2"/>
  <c r="F55" i="2"/>
  <c r="F24" i="2"/>
  <c r="E189" i="3" l="1"/>
  <c r="E303" i="3"/>
  <c r="E231" i="3"/>
  <c r="E164" i="3"/>
  <c r="E177" i="3"/>
  <c r="E131" i="3"/>
  <c r="E242" i="3"/>
  <c r="E156" i="3"/>
  <c r="E180" i="3"/>
  <c r="E152" i="3"/>
  <c r="E165" i="3"/>
  <c r="E51" i="3"/>
  <c r="E262" i="3"/>
  <c r="E12" i="3"/>
  <c r="E207" i="3"/>
  <c r="E140" i="3"/>
  <c r="E297" i="3"/>
  <c r="E57" i="3"/>
  <c r="E198" i="3"/>
  <c r="E235" i="3"/>
  <c r="E52" i="3"/>
  <c r="E194" i="3"/>
  <c r="E137" i="3"/>
  <c r="E23" i="3"/>
  <c r="E171" i="3"/>
  <c r="E220" i="3"/>
  <c r="E186" i="3"/>
  <c r="E190" i="3"/>
  <c r="E27" i="3"/>
  <c r="E170" i="3"/>
  <c r="E91" i="3"/>
  <c r="E125" i="3"/>
  <c r="E223" i="3"/>
  <c r="E111" i="3"/>
  <c r="E169" i="3"/>
  <c r="E160" i="3"/>
  <c r="E67" i="3"/>
  <c r="E29" i="3"/>
  <c r="E300" i="3"/>
  <c r="E21" i="3"/>
  <c r="E304" i="3"/>
  <c r="E40" i="3"/>
  <c r="E43" i="3"/>
  <c r="E112" i="3"/>
  <c r="E101" i="3"/>
  <c r="E121" i="3"/>
  <c r="E9" i="3"/>
  <c r="E66" i="3"/>
  <c r="E251" i="3"/>
  <c r="E294" i="3"/>
  <c r="E122" i="3"/>
  <c r="E119" i="3"/>
  <c r="E56" i="3"/>
  <c r="E214" i="3"/>
  <c r="E70" i="3"/>
  <c r="E159" i="3"/>
  <c r="E95" i="3"/>
  <c r="E281" i="3"/>
  <c r="E308" i="3"/>
  <c r="E286" i="3"/>
  <c r="E69" i="3"/>
  <c r="E135" i="3"/>
  <c r="E182" i="3"/>
  <c r="E195" i="3"/>
  <c r="E102" i="3"/>
  <c r="E296" i="3"/>
  <c r="E309" i="3"/>
  <c r="E58" i="3"/>
  <c r="E230" i="3"/>
  <c r="E138" i="3"/>
  <c r="E183" i="3"/>
  <c r="E61" i="3"/>
  <c r="E284" i="3"/>
  <c r="E153" i="3"/>
  <c r="E250" i="3"/>
  <c r="E126" i="3"/>
  <c r="E239" i="3"/>
  <c r="E136" i="3"/>
  <c r="E158" i="3"/>
  <c r="E113" i="3"/>
  <c r="E133" i="3"/>
  <c r="E32" i="3"/>
  <c r="E114" i="3"/>
  <c r="E108" i="3"/>
  <c r="E48" i="3"/>
  <c r="E166" i="3"/>
  <c r="E219" i="3"/>
  <c r="E31" i="3"/>
  <c r="E306" i="3"/>
  <c r="E76" i="3"/>
  <c r="E144" i="3"/>
  <c r="E85" i="3"/>
  <c r="E19" i="3"/>
  <c r="E246" i="3"/>
  <c r="E298" i="3"/>
  <c r="E64" i="3"/>
  <c r="E83" i="3"/>
  <c r="E150" i="3"/>
  <c r="E73" i="3"/>
  <c r="E86" i="3"/>
  <c r="E154" i="3"/>
  <c r="E7" i="3"/>
  <c r="E276" i="3"/>
  <c r="E35" i="3"/>
  <c r="E167" i="3"/>
  <c r="E265" i="3"/>
  <c r="E147" i="3"/>
  <c r="E282" i="3"/>
  <c r="E25" i="3"/>
  <c r="E22" i="3"/>
  <c r="E71" i="3"/>
  <c r="E228" i="3"/>
  <c r="E216" i="3"/>
  <c r="E84" i="3"/>
  <c r="E44" i="3"/>
  <c r="E210" i="3"/>
  <c r="E268" i="3"/>
  <c r="E28" i="3"/>
  <c r="E3" i="3"/>
  <c r="E124" i="3"/>
  <c r="E38" i="3"/>
  <c r="E130" i="3"/>
  <c r="E200" i="3"/>
  <c r="E213" i="3"/>
  <c r="E82" i="3"/>
  <c r="E283" i="3"/>
  <c r="E10" i="3"/>
  <c r="E174" i="3"/>
  <c r="E37" i="3"/>
  <c r="E74" i="3"/>
  <c r="E312" i="3"/>
  <c r="E202" i="3"/>
  <c r="E188" i="3"/>
  <c r="E142" i="3"/>
  <c r="E201" i="3"/>
  <c r="E81" i="3"/>
  <c r="E90" i="3"/>
  <c r="E62" i="3"/>
  <c r="E14" i="3"/>
  <c r="E280" i="3"/>
  <c r="E277" i="3"/>
  <c r="E54" i="3"/>
  <c r="E256" i="3"/>
  <c r="E16" i="3"/>
  <c r="E110" i="3"/>
  <c r="E77" i="3"/>
  <c r="E100" i="3"/>
  <c r="E99" i="3"/>
  <c r="E254" i="3"/>
  <c r="E272" i="3"/>
  <c r="E128" i="3"/>
  <c r="E285" i="3"/>
  <c r="E141" i="3"/>
  <c r="E271" i="3"/>
  <c r="E42" i="3"/>
  <c r="E78" i="3"/>
  <c r="E244" i="3"/>
  <c r="E4" i="3"/>
  <c r="E103" i="3"/>
  <c r="E287" i="3"/>
  <c r="E151" i="3"/>
  <c r="E252" i="3"/>
  <c r="E97" i="3"/>
  <c r="E49" i="3"/>
  <c r="E72" i="3"/>
  <c r="E288" i="3"/>
  <c r="E98" i="3"/>
  <c r="E106" i="3"/>
  <c r="E222" i="3"/>
  <c r="E65" i="3"/>
  <c r="E155" i="3"/>
  <c r="E75" i="3"/>
  <c r="E310" i="3"/>
  <c r="E123" i="3"/>
  <c r="E59" i="3"/>
  <c r="E87" i="3"/>
  <c r="E253" i="3"/>
  <c r="E260" i="3"/>
  <c r="E116" i="3"/>
  <c r="E273" i="3"/>
  <c r="E129" i="3"/>
  <c r="E226" i="3"/>
  <c r="E211" i="3"/>
  <c r="E175" i="3"/>
  <c r="E30" i="3"/>
  <c r="E163" i="3"/>
  <c r="E305" i="3"/>
  <c r="E232" i="3"/>
  <c r="E204" i="3"/>
  <c r="E168" i="3"/>
  <c r="E215" i="3"/>
  <c r="E50" i="3"/>
  <c r="E132" i="3"/>
  <c r="E295" i="3"/>
  <c r="E53" i="3"/>
  <c r="E148" i="3"/>
  <c r="E15" i="3"/>
  <c r="E301" i="3"/>
  <c r="E311" i="3"/>
  <c r="E60" i="3"/>
  <c r="E63" i="3"/>
  <c r="E217" i="3"/>
  <c r="E248" i="3"/>
  <c r="E104" i="3"/>
  <c r="E261" i="3"/>
  <c r="E117" i="3"/>
  <c r="E227" i="3"/>
  <c r="E199" i="3"/>
  <c r="E275" i="3"/>
  <c r="E18" i="3"/>
  <c r="E240" i="3"/>
  <c r="E257" i="3"/>
  <c r="E208" i="3"/>
  <c r="E107" i="3"/>
  <c r="E299" i="3"/>
  <c r="E179" i="3"/>
  <c r="E26" i="3"/>
  <c r="E238" i="3"/>
  <c r="E269" i="3"/>
  <c r="E41" i="3"/>
  <c r="E291" i="3"/>
  <c r="E203" i="3"/>
  <c r="E289" i="3"/>
  <c r="E292" i="3"/>
  <c r="E293" i="3"/>
  <c r="E39" i="3"/>
  <c r="E205" i="3"/>
  <c r="E55" i="3"/>
  <c r="E236" i="3"/>
  <c r="E92" i="3"/>
  <c r="E249" i="3"/>
  <c r="E105" i="3"/>
  <c r="E33" i="3"/>
  <c r="E139" i="3"/>
  <c r="E307" i="3"/>
  <c r="E6" i="3"/>
  <c r="E247" i="3"/>
  <c r="E197" i="3"/>
  <c r="E196" i="3"/>
  <c r="E11" i="3"/>
  <c r="E47" i="3"/>
  <c r="E279" i="3"/>
  <c r="E96" i="3"/>
  <c r="E162" i="3"/>
  <c r="E209" i="3"/>
  <c r="E17" i="3"/>
  <c r="E267" i="3"/>
  <c r="E88" i="3"/>
  <c r="E241" i="3"/>
  <c r="E278" i="3"/>
  <c r="E245" i="3"/>
  <c r="E264" i="3"/>
  <c r="E157" i="3"/>
  <c r="E46" i="3"/>
  <c r="E224" i="3"/>
  <c r="E80" i="3"/>
  <c r="E237" i="3"/>
  <c r="E94" i="3"/>
  <c r="E8" i="3"/>
  <c r="E127" i="3"/>
  <c r="E270" i="3"/>
  <c r="E36" i="3"/>
  <c r="E115" i="3"/>
  <c r="E149" i="3"/>
  <c r="E184" i="3"/>
  <c r="E24" i="3"/>
  <c r="E143" i="3"/>
  <c r="E290" i="3"/>
  <c r="E181" i="3"/>
  <c r="E20" i="3"/>
  <c r="E185" i="3"/>
  <c r="E5" i="3"/>
  <c r="E255" i="3"/>
  <c r="E302" i="3"/>
  <c r="E229" i="3"/>
  <c r="E206" i="3"/>
  <c r="E221" i="3"/>
  <c r="E218" i="3"/>
  <c r="E109" i="3"/>
  <c r="E34" i="3"/>
  <c r="E212" i="3"/>
  <c r="E68" i="3"/>
  <c r="E225" i="3"/>
  <c r="E93" i="3"/>
  <c r="E118" i="3"/>
  <c r="E79" i="3"/>
  <c r="E258" i="3"/>
  <c r="E178" i="3"/>
  <c r="E45" i="3"/>
  <c r="E89" i="3"/>
  <c r="E172" i="3"/>
  <c r="E120" i="3"/>
  <c r="E191" i="3"/>
  <c r="E266" i="3"/>
  <c r="E259" i="3"/>
  <c r="E192" i="3"/>
  <c r="E173" i="3"/>
  <c r="E263" i="3"/>
  <c r="E243" i="3"/>
  <c r="E134" i="3"/>
  <c r="E193" i="3"/>
  <c r="E145" i="3"/>
  <c r="E161" i="3"/>
  <c r="E146" i="3"/>
  <c r="E13" i="3"/>
  <c r="C4" i="5"/>
  <c r="D4" i="5" s="1"/>
  <c r="I6" i="3" l="1"/>
  <c r="H8" i="3"/>
  <c r="H13" i="3"/>
  <c r="H6" i="3"/>
  <c r="I7" i="3"/>
  <c r="H9" i="3"/>
  <c r="I11" i="3"/>
  <c r="H7" i="3"/>
  <c r="I8" i="3"/>
  <c r="H10" i="3"/>
  <c r="I12" i="3"/>
  <c r="H4" i="3"/>
  <c r="I9" i="3"/>
  <c r="H11" i="3"/>
  <c r="I10" i="3"/>
  <c r="H12" i="3"/>
  <c r="I13" i="3"/>
  <c r="I4" i="3"/>
  <c r="H5" i="3"/>
  <c r="I5" i="3"/>
  <c r="C7" i="5"/>
  <c r="D7" i="5" s="1"/>
  <c r="C5" i="5"/>
  <c r="D5" i="5" s="1"/>
  <c r="C6" i="5"/>
  <c r="D6" i="5" s="1"/>
  <c r="J113" i="2"/>
  <c r="M113" i="2" s="1"/>
  <c r="J29" i="2"/>
  <c r="M29" i="2" s="1"/>
  <c r="J53" i="2"/>
  <c r="M53" i="2" s="1"/>
  <c r="J161" i="2"/>
  <c r="M161" i="2" s="1"/>
  <c r="J197" i="2"/>
  <c r="M197" i="2" s="1"/>
  <c r="J221" i="2"/>
  <c r="M221" i="2" s="1"/>
  <c r="J293" i="2"/>
  <c r="M293" i="2" s="1"/>
  <c r="J23" i="2"/>
  <c r="M23" i="2" s="1"/>
  <c r="J62" i="2"/>
  <c r="M62" i="2" s="1"/>
  <c r="J88" i="2"/>
  <c r="M88" i="2" s="1"/>
  <c r="J167" i="2"/>
  <c r="M167" i="2" s="1"/>
  <c r="J206" i="2"/>
  <c r="M206" i="2" s="1"/>
  <c r="J246" i="2"/>
  <c r="M246" i="2" s="1"/>
  <c r="J298" i="2"/>
  <c r="M298" i="2" s="1"/>
  <c r="J37" i="2"/>
  <c r="M37" i="2" s="1"/>
  <c r="J76" i="2"/>
  <c r="M76" i="2" s="1"/>
  <c r="J142" i="2"/>
  <c r="M142" i="2" s="1"/>
  <c r="J168" i="2"/>
  <c r="M168" i="2" s="1"/>
  <c r="J220" i="2"/>
  <c r="M220" i="2" s="1"/>
  <c r="J286" i="2"/>
  <c r="M286" i="2" s="1"/>
  <c r="J12" i="2"/>
  <c r="M12" i="2" s="1"/>
  <c r="J43" i="2"/>
  <c r="M43" i="2" s="1"/>
  <c r="J106" i="2"/>
  <c r="M106" i="2" s="1"/>
  <c r="J184" i="2"/>
  <c r="M184" i="2" s="1"/>
  <c r="J230" i="2"/>
  <c r="M230" i="2" s="1"/>
  <c r="J263" i="2"/>
  <c r="M263" i="2" s="1"/>
  <c r="J44" i="2"/>
  <c r="M44" i="2" s="1"/>
  <c r="J92" i="2"/>
  <c r="M92" i="2" s="1"/>
  <c r="J138" i="2"/>
  <c r="M138" i="2" s="1"/>
  <c r="J170" i="2"/>
  <c r="M170" i="2" s="1"/>
  <c r="J264" i="2"/>
  <c r="M264" i="2" s="1"/>
  <c r="J310" i="2"/>
  <c r="M310" i="2" s="1"/>
  <c r="J45" i="2"/>
  <c r="M45" i="2" s="1"/>
  <c r="J108" i="2"/>
  <c r="M108" i="2" s="1"/>
  <c r="J171" i="2"/>
  <c r="M171" i="2" s="1"/>
  <c r="J217" i="2"/>
  <c r="M217" i="2" s="1"/>
  <c r="J280" i="2"/>
  <c r="M280" i="2" s="1"/>
  <c r="J296" i="2"/>
  <c r="M296" i="2" s="1"/>
  <c r="J15" i="2"/>
  <c r="M15" i="2" s="1"/>
  <c r="J79" i="2"/>
  <c r="M79" i="2" s="1"/>
  <c r="J157" i="2"/>
  <c r="M157" i="2" s="1"/>
  <c r="J188" i="2"/>
  <c r="M188" i="2" s="1"/>
  <c r="J203" i="2"/>
  <c r="M203" i="2" s="1"/>
  <c r="J236" i="2"/>
  <c r="M236" i="2" s="1"/>
  <c r="J297" i="2"/>
  <c r="M297" i="2" s="1"/>
  <c r="J114" i="2"/>
  <c r="M114" i="2" s="1"/>
  <c r="J162" i="2"/>
  <c r="M162" i="2" s="1"/>
  <c r="J183" i="2"/>
  <c r="M183" i="2" s="1"/>
  <c r="J229" i="2"/>
  <c r="M229" i="2" s="1"/>
  <c r="J69" i="2"/>
  <c r="M69" i="2" s="1"/>
  <c r="J143" i="2"/>
  <c r="M143" i="2" s="1"/>
  <c r="J189" i="2"/>
  <c r="M189" i="2" s="1"/>
  <c r="J211" i="2"/>
  <c r="M211" i="2" s="1"/>
  <c r="J256" i="2"/>
  <c r="M256" i="2" s="1"/>
  <c r="J96" i="2"/>
  <c r="M96" i="2" s="1"/>
  <c r="J164" i="2"/>
  <c r="M164" i="2" s="1"/>
  <c r="J212" i="2"/>
  <c r="M212" i="2" s="1"/>
  <c r="J238" i="2"/>
  <c r="M238" i="2" s="1"/>
  <c r="J3" i="2"/>
  <c r="M3" i="2" s="1"/>
  <c r="J97" i="2"/>
  <c r="M97" i="2" s="1"/>
  <c r="J165" i="2"/>
  <c r="M165" i="2" s="1"/>
  <c r="J261" i="2"/>
  <c r="M261" i="2" s="1"/>
  <c r="J287" i="2"/>
  <c r="M287" i="2" s="1"/>
  <c r="J4" i="2"/>
  <c r="M4" i="2" s="1"/>
  <c r="J98" i="2"/>
  <c r="M98" i="2" s="1"/>
  <c r="J214" i="2"/>
  <c r="M214" i="2" s="1"/>
  <c r="J262" i="2"/>
  <c r="M262" i="2" s="1"/>
  <c r="J288" i="2"/>
  <c r="M288" i="2" s="1"/>
  <c r="J6" i="2"/>
  <c r="M6" i="2" s="1"/>
  <c r="J99" i="2"/>
  <c r="M99" i="2" s="1"/>
  <c r="J222" i="2"/>
  <c r="M222" i="2" s="1"/>
  <c r="J267" i="2"/>
  <c r="M267" i="2" s="1"/>
  <c r="J289" i="2"/>
  <c r="M289" i="2" s="1"/>
  <c r="J33" i="2"/>
  <c r="M33" i="2" s="1"/>
  <c r="J175" i="2"/>
  <c r="M175" i="2" s="1"/>
  <c r="J242" i="2"/>
  <c r="M242" i="2" s="1"/>
  <c r="J290" i="2"/>
  <c r="M290" i="2" s="1"/>
  <c r="J8" i="2"/>
  <c r="M8" i="2" s="1"/>
  <c r="J56" i="2"/>
  <c r="M56" i="2" s="1"/>
  <c r="J198" i="2"/>
  <c r="M198" i="2" s="1"/>
  <c r="J270" i="2"/>
  <c r="M270" i="2" s="1"/>
  <c r="J9" i="2"/>
  <c r="M9" i="2" s="1"/>
  <c r="J35" i="2"/>
  <c r="M35" i="2" s="1"/>
  <c r="J131" i="2"/>
  <c r="M131" i="2" s="1"/>
  <c r="J225" i="2"/>
  <c r="M225" i="2" s="1"/>
  <c r="J292" i="2"/>
  <c r="M292" i="2" s="1"/>
  <c r="J84" i="2"/>
  <c r="M84" i="2" s="1"/>
  <c r="J110" i="2"/>
  <c r="M110" i="2" s="1"/>
  <c r="J158" i="2"/>
  <c r="M158" i="2" s="1"/>
  <c r="J252" i="2"/>
  <c r="M252" i="2" s="1"/>
  <c r="J66" i="2"/>
  <c r="M66" i="2" s="1"/>
  <c r="J111" i="2"/>
  <c r="M111" i="2" s="1"/>
  <c r="J133" i="2"/>
  <c r="M133" i="2" s="1"/>
  <c r="J179" i="2"/>
  <c r="M179" i="2" s="1"/>
  <c r="J275" i="2"/>
  <c r="M275" i="2" s="1"/>
  <c r="J86" i="2"/>
  <c r="M86" i="2" s="1"/>
  <c r="J134" i="2"/>
  <c r="M134" i="2" s="1"/>
  <c r="J160" i="2"/>
  <c r="M160" i="2" s="1"/>
  <c r="J208" i="2"/>
  <c r="M208" i="2" s="1"/>
  <c r="J7" i="3" l="1"/>
  <c r="M7" i="3"/>
  <c r="J4" i="3"/>
  <c r="M4" i="3"/>
  <c r="J5" i="3"/>
  <c r="M5" i="3"/>
  <c r="M9" i="3"/>
  <c r="J9" i="3"/>
  <c r="J12" i="3"/>
  <c r="M12" i="3"/>
  <c r="J6" i="3"/>
  <c r="M6" i="3"/>
  <c r="M10" i="3"/>
  <c r="J10" i="3"/>
  <c r="J13" i="3"/>
  <c r="M13" i="3"/>
  <c r="W3" i="3" s="1"/>
  <c r="J8" i="3"/>
  <c r="M8" i="3"/>
  <c r="J11" i="3"/>
  <c r="M11" i="3"/>
  <c r="J182" i="2"/>
  <c r="M182" i="2" s="1"/>
  <c r="J159" i="2"/>
  <c r="M159" i="2" s="1"/>
  <c r="J132" i="2"/>
  <c r="M132" i="2" s="1"/>
  <c r="J105" i="2"/>
  <c r="M105" i="2" s="1"/>
  <c r="J34" i="2"/>
  <c r="M34" i="2" s="1"/>
  <c r="J7" i="2"/>
  <c r="M7" i="2" s="1"/>
  <c r="J308" i="2"/>
  <c r="M308" i="2" s="1"/>
  <c r="J307" i="2"/>
  <c r="M307" i="2" s="1"/>
  <c r="J306" i="2"/>
  <c r="M306" i="2" s="1"/>
  <c r="J237" i="2"/>
  <c r="M237" i="2" s="1"/>
  <c r="J210" i="2"/>
  <c r="M210" i="2" s="1"/>
  <c r="J218" i="2"/>
  <c r="M218" i="2" s="1"/>
  <c r="J93" i="2"/>
  <c r="M93" i="2" s="1"/>
  <c r="J153" i="2"/>
  <c r="M153" i="2" s="1"/>
  <c r="J248" i="2"/>
  <c r="M248" i="2" s="1"/>
  <c r="J27" i="2"/>
  <c r="M27" i="2" s="1"/>
  <c r="J155" i="2"/>
  <c r="M155" i="2" s="1"/>
  <c r="J285" i="2"/>
  <c r="M285" i="2" s="1"/>
  <c r="J75" i="2"/>
  <c r="M75" i="2" s="1"/>
  <c r="J209" i="2"/>
  <c r="M209" i="2" s="1"/>
  <c r="J41" i="2"/>
  <c r="M41" i="2" s="1"/>
  <c r="J30" i="2"/>
  <c r="M30" i="2" s="1"/>
  <c r="J122" i="2"/>
  <c r="M122" i="2" s="1"/>
  <c r="J215" i="2"/>
  <c r="M215" i="2" s="1"/>
  <c r="J312" i="2"/>
  <c r="M312" i="2" s="1"/>
  <c r="J129" i="2"/>
  <c r="M129" i="2" s="1"/>
  <c r="J232" i="2"/>
  <c r="M232" i="2" s="1"/>
  <c r="J49" i="2"/>
  <c r="M49" i="2" s="1"/>
  <c r="J185" i="2"/>
  <c r="M185" i="2" s="1"/>
  <c r="J17" i="2"/>
  <c r="M17" i="2" s="1"/>
  <c r="J112" i="2"/>
  <c r="M112" i="2" s="1"/>
  <c r="J85" i="2"/>
  <c r="M85" i="2" s="1"/>
  <c r="J16" i="2"/>
  <c r="M16" i="2" s="1"/>
  <c r="J291" i="2"/>
  <c r="M291" i="2" s="1"/>
  <c r="J268" i="2"/>
  <c r="M268" i="2" s="1"/>
  <c r="J241" i="2"/>
  <c r="M241" i="2" s="1"/>
  <c r="J240" i="2"/>
  <c r="M240" i="2" s="1"/>
  <c r="J191" i="2"/>
  <c r="M191" i="2" s="1"/>
  <c r="J190" i="2"/>
  <c r="M190" i="2" s="1"/>
  <c r="J163" i="2"/>
  <c r="M163" i="2" s="1"/>
  <c r="J135" i="2"/>
  <c r="M135" i="2" s="1"/>
  <c r="J172" i="2"/>
  <c r="M172" i="2" s="1"/>
  <c r="J235" i="2"/>
  <c r="M235" i="2" s="1"/>
  <c r="J14" i="2"/>
  <c r="M14" i="2" s="1"/>
  <c r="J107" i="2"/>
  <c r="M107" i="2" s="1"/>
  <c r="J200" i="2"/>
  <c r="M200" i="2" s="1"/>
  <c r="J299" i="2"/>
  <c r="M299" i="2" s="1"/>
  <c r="J90" i="2"/>
  <c r="M90" i="2" s="1"/>
  <c r="J219" i="2"/>
  <c r="M219" i="2" s="1"/>
  <c r="J36" i="2"/>
  <c r="M36" i="2" s="1"/>
  <c r="J173" i="2"/>
  <c r="M173" i="2" s="1"/>
  <c r="J5" i="2"/>
  <c r="M5" i="2" s="1"/>
  <c r="J67" i="2"/>
  <c r="M67" i="2" s="1"/>
  <c r="J300" i="2"/>
  <c r="M300" i="2" s="1"/>
  <c r="J271" i="2"/>
  <c r="M271" i="2" s="1"/>
  <c r="J243" i="2"/>
  <c r="M243" i="2" s="1"/>
  <c r="J223" i="2"/>
  <c r="M223" i="2" s="1"/>
  <c r="J195" i="2"/>
  <c r="M195" i="2" s="1"/>
  <c r="J146" i="2"/>
  <c r="M146" i="2" s="1"/>
  <c r="J145" i="2"/>
  <c r="M145" i="2" s="1"/>
  <c r="J144" i="2"/>
  <c r="M144" i="2" s="1"/>
  <c r="J117" i="2"/>
  <c r="M117" i="2" s="1"/>
  <c r="J87" i="2"/>
  <c r="M87" i="2" s="1"/>
  <c r="J109" i="2"/>
  <c r="M109" i="2" s="1"/>
  <c r="J202" i="2"/>
  <c r="M202" i="2" s="1"/>
  <c r="J295" i="2"/>
  <c r="M295" i="2" s="1"/>
  <c r="J74" i="2"/>
  <c r="M74" i="2" s="1"/>
  <c r="J169" i="2"/>
  <c r="M169" i="2" s="1"/>
  <c r="J247" i="2"/>
  <c r="M247" i="2" s="1"/>
  <c r="J63" i="2"/>
  <c r="M63" i="2" s="1"/>
  <c r="J193" i="2"/>
  <c r="M193" i="2" s="1"/>
  <c r="J10" i="2"/>
  <c r="M10" i="2" s="1"/>
  <c r="J149" i="2"/>
  <c r="M149" i="2" s="1"/>
  <c r="J40" i="2"/>
  <c r="M40" i="2" s="1"/>
  <c r="J274" i="2"/>
  <c r="M274" i="2" s="1"/>
  <c r="J244" i="2"/>
  <c r="M244" i="2" s="1"/>
  <c r="J224" i="2"/>
  <c r="M224" i="2" s="1"/>
  <c r="J196" i="2"/>
  <c r="M196" i="2" s="1"/>
  <c r="J174" i="2"/>
  <c r="M174" i="2" s="1"/>
  <c r="J120" i="2"/>
  <c r="M120" i="2" s="1"/>
  <c r="J119" i="2"/>
  <c r="M119" i="2" s="1"/>
  <c r="J118" i="2"/>
  <c r="M118" i="2" s="1"/>
  <c r="J95" i="2"/>
  <c r="M95" i="2" s="1"/>
  <c r="J68" i="2"/>
  <c r="M68" i="2" s="1"/>
  <c r="J94" i="2"/>
  <c r="M94" i="2" s="1"/>
  <c r="J187" i="2"/>
  <c r="M187" i="2" s="1"/>
  <c r="J279" i="2"/>
  <c r="M279" i="2" s="1"/>
  <c r="J59" i="2"/>
  <c r="M59" i="2" s="1"/>
  <c r="J152" i="2"/>
  <c r="M152" i="2" s="1"/>
  <c r="J234" i="2"/>
  <c r="M234" i="2" s="1"/>
  <c r="J50" i="2"/>
  <c r="M50" i="2" s="1"/>
  <c r="J180" i="2"/>
  <c r="M180" i="2" s="1"/>
  <c r="J305" i="2"/>
  <c r="M305" i="2" s="1"/>
  <c r="J137" i="2"/>
  <c r="M137" i="2" s="1"/>
  <c r="J281" i="2"/>
  <c r="M281" i="2" s="1"/>
  <c r="J101" i="2"/>
  <c r="M101" i="2" s="1"/>
  <c r="J253" i="2"/>
  <c r="M253" i="2" s="1"/>
  <c r="J226" i="2"/>
  <c r="M226" i="2" s="1"/>
  <c r="J199" i="2"/>
  <c r="M199" i="2" s="1"/>
  <c r="J176" i="2"/>
  <c r="M176" i="2" s="1"/>
  <c r="J148" i="2"/>
  <c r="M148" i="2" s="1"/>
  <c r="J80" i="2"/>
  <c r="M80" i="2" s="1"/>
  <c r="J72" i="2"/>
  <c r="M72" i="2" s="1"/>
  <c r="J71" i="2"/>
  <c r="M71" i="2" s="1"/>
  <c r="J70" i="2"/>
  <c r="M70" i="2" s="1"/>
  <c r="J47" i="2"/>
  <c r="M47" i="2" s="1"/>
  <c r="J282" i="2"/>
  <c r="M282" i="2" s="1"/>
  <c r="J61" i="2"/>
  <c r="M61" i="2" s="1"/>
  <c r="J156" i="2"/>
  <c r="M156" i="2" s="1"/>
  <c r="J249" i="2"/>
  <c r="M249" i="2" s="1"/>
  <c r="J28" i="2"/>
  <c r="M28" i="2" s="1"/>
  <c r="J91" i="2"/>
  <c r="M91" i="2" s="1"/>
  <c r="J207" i="2"/>
  <c r="M207" i="2" s="1"/>
  <c r="J24" i="2"/>
  <c r="M24" i="2" s="1"/>
  <c r="J154" i="2"/>
  <c r="M154" i="2" s="1"/>
  <c r="J89" i="2"/>
  <c r="M89" i="2" s="1"/>
  <c r="J254" i="2"/>
  <c r="M254" i="2" s="1"/>
  <c r="J227" i="2"/>
  <c r="M227" i="2" s="1"/>
  <c r="J204" i="2"/>
  <c r="M204" i="2" s="1"/>
  <c r="J177" i="2"/>
  <c r="M177" i="2" s="1"/>
  <c r="J150" i="2"/>
  <c r="M150" i="2" s="1"/>
  <c r="J81" i="2"/>
  <c r="M81" i="2" s="1"/>
  <c r="J54" i="2"/>
  <c r="M54" i="2" s="1"/>
  <c r="J52" i="2"/>
  <c r="M52" i="2" s="1"/>
  <c r="J51" i="2"/>
  <c r="M51" i="2" s="1"/>
  <c r="J48" i="2"/>
  <c r="M48" i="2" s="1"/>
  <c r="J277" i="2"/>
  <c r="M277" i="2" s="1"/>
  <c r="J266" i="2"/>
  <c r="M266" i="2" s="1"/>
  <c r="J46" i="2"/>
  <c r="M46" i="2" s="1"/>
  <c r="J139" i="2"/>
  <c r="M139" i="2" s="1"/>
  <c r="J231" i="2"/>
  <c r="M231" i="2" s="1"/>
  <c r="J294" i="2"/>
  <c r="M294" i="2" s="1"/>
  <c r="J73" i="2"/>
  <c r="M73" i="2" s="1"/>
  <c r="J194" i="2"/>
  <c r="M194" i="2" s="1"/>
  <c r="J11" i="2"/>
  <c r="M11" i="2" s="1"/>
  <c r="J141" i="2"/>
  <c r="M141" i="2" s="1"/>
  <c r="J245" i="2"/>
  <c r="M245" i="2" s="1"/>
  <c r="J77" i="2"/>
  <c r="M77" i="2" s="1"/>
  <c r="J228" i="2"/>
  <c r="M228" i="2" s="1"/>
  <c r="J205" i="2"/>
  <c r="M205" i="2" s="1"/>
  <c r="J178" i="2"/>
  <c r="M178" i="2" s="1"/>
  <c r="J151" i="2"/>
  <c r="M151" i="2" s="1"/>
  <c r="J130" i="2"/>
  <c r="M130" i="2" s="1"/>
  <c r="J55" i="2"/>
  <c r="M55" i="2" s="1"/>
  <c r="J32" i="2"/>
  <c r="M32" i="2" s="1"/>
  <c r="J26" i="2"/>
  <c r="M26" i="2" s="1"/>
  <c r="J25" i="2"/>
  <c r="M25" i="2" s="1"/>
  <c r="J22" i="2"/>
  <c r="M22" i="2" s="1"/>
  <c r="J255" i="2"/>
  <c r="M255" i="2" s="1"/>
  <c r="J251" i="2"/>
  <c r="M251" i="2" s="1"/>
  <c r="J31" i="2"/>
  <c r="M31" i="2" s="1"/>
  <c r="J123" i="2"/>
  <c r="M123" i="2" s="1"/>
  <c r="J216" i="2"/>
  <c r="M216" i="2" s="1"/>
  <c r="J278" i="2"/>
  <c r="M278" i="2" s="1"/>
  <c r="J58" i="2"/>
  <c r="M58" i="2" s="1"/>
  <c r="J181" i="2"/>
  <c r="M181" i="2" s="1"/>
  <c r="J311" i="2"/>
  <c r="M311" i="2" s="1"/>
  <c r="J128" i="2"/>
  <c r="M128" i="2" s="1"/>
  <c r="J233" i="2"/>
  <c r="M233" i="2" s="1"/>
  <c r="J65" i="2"/>
  <c r="M65" i="2" s="1"/>
  <c r="J302" i="2"/>
  <c r="M302" i="2" s="1"/>
  <c r="J19" i="2"/>
  <c r="M19" i="2" s="1"/>
  <c r="J39" i="2"/>
  <c r="M39" i="2" s="1"/>
  <c r="J64" i="2"/>
  <c r="M64" i="2" s="1"/>
  <c r="J83" i="2"/>
  <c r="M83" i="2" s="1"/>
  <c r="J104" i="2"/>
  <c r="M104" i="2" s="1"/>
  <c r="J127" i="2"/>
  <c r="M127" i="2" s="1"/>
  <c r="J147" i="2"/>
  <c r="M147" i="2" s="1"/>
  <c r="J192" i="2"/>
  <c r="M192" i="2" s="1"/>
  <c r="J239" i="2"/>
  <c r="M239" i="2" s="1"/>
  <c r="J284" i="2"/>
  <c r="M284" i="2" s="1"/>
  <c r="J304" i="2"/>
  <c r="M304" i="2" s="1"/>
  <c r="J21" i="2"/>
  <c r="M21" i="2" s="1"/>
  <c r="J42" i="2"/>
  <c r="M42" i="2" s="1"/>
  <c r="J140" i="2"/>
  <c r="M140" i="2" s="1"/>
  <c r="J265" i="2"/>
  <c r="M265" i="2" s="1"/>
  <c r="J78" i="2"/>
  <c r="M78" i="2" s="1"/>
  <c r="J201" i="2"/>
  <c r="M201" i="2" s="1"/>
  <c r="J13" i="2"/>
  <c r="M13" i="2" s="1"/>
  <c r="J136" i="2"/>
  <c r="M136" i="2" s="1"/>
  <c r="J273" i="2"/>
  <c r="M273" i="2" s="1"/>
  <c r="J116" i="2"/>
  <c r="M116" i="2" s="1"/>
  <c r="J272" i="2"/>
  <c r="M272" i="2" s="1"/>
  <c r="J115" i="2"/>
  <c r="M115" i="2" s="1"/>
  <c r="J269" i="2"/>
  <c r="M269" i="2" s="1"/>
  <c r="J125" i="2"/>
  <c r="M125" i="2" s="1"/>
  <c r="J276" i="2"/>
  <c r="M276" i="2" s="1"/>
  <c r="J301" i="2"/>
  <c r="M301" i="2" s="1"/>
  <c r="J18" i="2"/>
  <c r="M18" i="2" s="1"/>
  <c r="J38" i="2"/>
  <c r="M38" i="2" s="1"/>
  <c r="J57" i="2"/>
  <c r="M57" i="2" s="1"/>
  <c r="J82" i="2"/>
  <c r="M82" i="2" s="1"/>
  <c r="J100" i="2"/>
  <c r="M100" i="2" s="1"/>
  <c r="J126" i="2"/>
  <c r="M126" i="2" s="1"/>
  <c r="J166" i="2"/>
  <c r="M166" i="2" s="1"/>
  <c r="J213" i="2"/>
  <c r="M213" i="2" s="1"/>
  <c r="J258" i="2"/>
  <c r="M258" i="2" s="1"/>
  <c r="J283" i="2"/>
  <c r="M283" i="2" s="1"/>
  <c r="J303" i="2"/>
  <c r="M303" i="2" s="1"/>
  <c r="J20" i="2"/>
  <c r="M20" i="2" s="1"/>
  <c r="J124" i="2"/>
  <c r="M124" i="2" s="1"/>
  <c r="J250" i="2"/>
  <c r="M250" i="2" s="1"/>
  <c r="J60" i="2"/>
  <c r="M60" i="2" s="1"/>
  <c r="J186" i="2"/>
  <c r="M186" i="2" s="1"/>
  <c r="J309" i="2"/>
  <c r="M309" i="2" s="1"/>
  <c r="J121" i="2"/>
  <c r="M121" i="2" s="1"/>
  <c r="J260" i="2"/>
  <c r="M260" i="2" s="1"/>
  <c r="J103" i="2"/>
  <c r="M103" i="2" s="1"/>
  <c r="J259" i="2"/>
  <c r="M259" i="2" s="1"/>
  <c r="J102" i="2"/>
  <c r="M102" i="2" s="1"/>
  <c r="J257" i="2"/>
  <c r="M257" i="2" s="1"/>
  <c r="N7" i="3" l="1" a="1"/>
  <c r="N7" i="3" s="1"/>
  <c r="O8" i="3" s="1" a="1"/>
  <c r="O8" i="3" s="1"/>
  <c r="P9" i="3" s="1" a="1"/>
  <c r="P9" i="3" s="1"/>
  <c r="Q10" i="3" s="1" a="1"/>
  <c r="Q10" i="3" s="1"/>
  <c r="R11" i="3" s="1" a="1"/>
  <c r="R11" i="3" s="1"/>
  <c r="S12" i="3" s="1" a="1"/>
  <c r="S12" i="3" s="1"/>
  <c r="T13" i="3" s="1" a="1"/>
  <c r="T13" i="3" s="1"/>
  <c r="P3" i="3"/>
  <c r="Q4" i="3" s="1" a="1"/>
  <c r="Q4" i="3" s="1"/>
  <c r="R5" i="3" s="1" a="1"/>
  <c r="R5" i="3" s="1"/>
  <c r="S6" i="3" s="1" a="1"/>
  <c r="S6" i="3" s="1"/>
  <c r="T7" i="3" s="1" a="1"/>
  <c r="T7" i="3" s="1"/>
  <c r="U8" i="3" s="1" a="1"/>
  <c r="U8" i="3" s="1"/>
  <c r="V9" i="3" s="1" a="1"/>
  <c r="V9" i="3" s="1"/>
  <c r="W10" i="3" s="1" a="1"/>
  <c r="W10" i="3" s="1"/>
  <c r="N13" i="3" a="1"/>
  <c r="N13" i="3" s="1"/>
  <c r="V3" i="3"/>
  <c r="W4" i="3" s="1" a="1"/>
  <c r="W4" i="3" s="1"/>
  <c r="N12" i="3" a="1"/>
  <c r="N12" i="3" s="1"/>
  <c r="O13" i="3" s="1" a="1"/>
  <c r="O13" i="3" s="1"/>
  <c r="U3" i="3"/>
  <c r="V4" i="3" s="1" a="1"/>
  <c r="V4" i="3" s="1"/>
  <c r="W5" i="3" s="1" a="1"/>
  <c r="W5" i="3" s="1"/>
  <c r="N10" i="3" a="1"/>
  <c r="N10" i="3" s="1"/>
  <c r="O11" i="3" s="1" a="1"/>
  <c r="O11" i="3" s="1"/>
  <c r="P12" i="3" s="1" a="1"/>
  <c r="P12" i="3" s="1"/>
  <c r="Q13" i="3" s="1" a="1"/>
  <c r="Q13" i="3" s="1"/>
  <c r="S3" i="3"/>
  <c r="T4" i="3" s="1" a="1"/>
  <c r="T4" i="3" s="1"/>
  <c r="U5" i="3" s="1" a="1"/>
  <c r="U5" i="3" s="1"/>
  <c r="V6" i="3" s="1" a="1"/>
  <c r="V6" i="3" s="1"/>
  <c r="W7" i="3" s="1" a="1"/>
  <c r="W7" i="3" s="1"/>
  <c r="R3" i="3"/>
  <c r="S4" i="3" s="1" a="1"/>
  <c r="S4" i="3" s="1"/>
  <c r="T5" i="3" s="1" a="1"/>
  <c r="T5" i="3" s="1"/>
  <c r="U6" i="3" s="1" a="1"/>
  <c r="U6" i="3" s="1"/>
  <c r="V7" i="3" s="1" a="1"/>
  <c r="V7" i="3" s="1"/>
  <c r="W8" i="3" s="1" a="1"/>
  <c r="W8" i="3" s="1"/>
  <c r="N9" i="3" a="1"/>
  <c r="N9" i="3" s="1"/>
  <c r="O10" i="3" s="1" a="1"/>
  <c r="O10" i="3" s="1"/>
  <c r="P11" i="3" s="1" a="1"/>
  <c r="P11" i="3" s="1"/>
  <c r="Q12" i="3" s="1" a="1"/>
  <c r="Q12" i="3" s="1"/>
  <c r="R13" i="3" s="1" a="1"/>
  <c r="R13" i="3" s="1"/>
  <c r="N6" i="3" a="1"/>
  <c r="N6" i="3" s="1"/>
  <c r="O7" i="3" s="1" a="1"/>
  <c r="O7" i="3" s="1"/>
  <c r="P8" i="3" s="1" a="1"/>
  <c r="P8" i="3" s="1"/>
  <c r="Q9" i="3" s="1" a="1"/>
  <c r="Q9" i="3" s="1"/>
  <c r="R10" i="3" s="1" a="1"/>
  <c r="R10" i="3" s="1"/>
  <c r="S11" i="3" s="1" a="1"/>
  <c r="S11" i="3" s="1"/>
  <c r="T12" i="3" s="1" a="1"/>
  <c r="T12" i="3" s="1"/>
  <c r="U13" i="3" s="1" a="1"/>
  <c r="U13" i="3" s="1"/>
  <c r="O3" i="3"/>
  <c r="P4" i="3" s="1" a="1"/>
  <c r="P4" i="3" s="1"/>
  <c r="Q5" i="3" s="1" a="1"/>
  <c r="Q5" i="3" s="1"/>
  <c r="R6" i="3" s="1" a="1"/>
  <c r="R6" i="3" s="1"/>
  <c r="S7" i="3" s="1" a="1"/>
  <c r="S7" i="3" s="1"/>
  <c r="T8" i="3" s="1" a="1"/>
  <c r="T8" i="3" s="1"/>
  <c r="U9" i="3" s="1" a="1"/>
  <c r="U9" i="3" s="1"/>
  <c r="V10" i="3" s="1" a="1"/>
  <c r="V10" i="3" s="1"/>
  <c r="W11" i="3" s="1" a="1"/>
  <c r="W11" i="3" s="1"/>
  <c r="N3" i="3"/>
  <c r="H16" i="3" a="1"/>
  <c r="H16" i="3" s="1"/>
  <c r="J16" i="3" s="1"/>
  <c r="N5" i="3" a="1"/>
  <c r="N5" i="3" s="1"/>
  <c r="O6" i="3" s="1" a="1"/>
  <c r="O6" i="3" s="1"/>
  <c r="P7" i="3" s="1" a="1"/>
  <c r="P7" i="3" s="1"/>
  <c r="Q8" i="3" s="1" a="1"/>
  <c r="Q8" i="3" s="1"/>
  <c r="R9" i="3" s="1" a="1"/>
  <c r="R9" i="3" s="1"/>
  <c r="S10" i="3" s="1" a="1"/>
  <c r="S10" i="3" s="1"/>
  <c r="T11" i="3" s="1" a="1"/>
  <c r="T11" i="3" s="1"/>
  <c r="U12" i="3" s="1" a="1"/>
  <c r="U12" i="3" s="1"/>
  <c r="V13" i="3" s="1" a="1"/>
  <c r="V13" i="3" s="1"/>
  <c r="N8" i="3" a="1"/>
  <c r="N8" i="3" s="1"/>
  <c r="O9" i="3" s="1" a="1"/>
  <c r="O9" i="3" s="1"/>
  <c r="P10" i="3" s="1" a="1"/>
  <c r="P10" i="3" s="1"/>
  <c r="Q11" i="3" s="1" a="1"/>
  <c r="Q11" i="3" s="1"/>
  <c r="R12" i="3" s="1" a="1"/>
  <c r="R12" i="3" s="1"/>
  <c r="S13" i="3" s="1" a="1"/>
  <c r="S13" i="3" s="1"/>
  <c r="Q3" i="3"/>
  <c r="R4" i="3" s="1" a="1"/>
  <c r="R4" i="3" s="1"/>
  <c r="S5" i="3" s="1" a="1"/>
  <c r="S5" i="3" s="1"/>
  <c r="T6" i="3" s="1" a="1"/>
  <c r="T6" i="3" s="1"/>
  <c r="U7" i="3" s="1" a="1"/>
  <c r="U7" i="3" s="1"/>
  <c r="V8" i="3" s="1" a="1"/>
  <c r="V8" i="3" s="1"/>
  <c r="W9" i="3" s="1" a="1"/>
  <c r="W9" i="3" s="1"/>
  <c r="T3" i="3"/>
  <c r="U4" i="3" s="1" a="1"/>
  <c r="U4" i="3" s="1"/>
  <c r="V5" i="3" s="1" a="1"/>
  <c r="V5" i="3" s="1"/>
  <c r="W6" i="3" s="1" a="1"/>
  <c r="W6" i="3" s="1"/>
  <c r="N11" i="3" a="1"/>
  <c r="N11" i="3" s="1"/>
  <c r="O12" i="3" s="1" a="1"/>
  <c r="O12" i="3" s="1"/>
  <c r="P13" i="3" s="1" a="1"/>
  <c r="P13" i="3" s="1"/>
  <c r="C8" i="5"/>
  <c r="D8" i="5" s="1"/>
  <c r="O4" i="3" l="1" a="1"/>
  <c r="O4" i="3" s="1"/>
  <c r="P5" i="3" s="1" a="1"/>
  <c r="P5" i="3" s="1"/>
  <c r="Q6" i="3" s="1" a="1"/>
  <c r="Q6" i="3" s="1"/>
  <c r="R7" i="3" s="1" a="1"/>
  <c r="R7" i="3" s="1"/>
  <c r="H21" i="3" s="1" a="1"/>
  <c r="H21" i="3" s="1"/>
  <c r="J21" i="3" s="1"/>
  <c r="H17" i="3" a="1"/>
  <c r="H17" i="3" s="1"/>
  <c r="J17" i="3" s="1"/>
  <c r="C9" i="5"/>
  <c r="D9" i="5" s="1"/>
  <c r="H18" i="3" l="1" a="1"/>
  <c r="H18" i="3" s="1"/>
  <c r="J18" i="3" s="1"/>
  <c r="H20" i="3" a="1"/>
  <c r="H20" i="3" s="1"/>
  <c r="J20" i="3" s="1"/>
  <c r="H19" i="3" a="1"/>
  <c r="H19" i="3" s="1"/>
  <c r="J19" i="3" s="1"/>
  <c r="S8" i="3" a="1"/>
  <c r="S8" i="3" s="1"/>
  <c r="H22" i="3" s="1" a="1"/>
  <c r="H22" i="3" s="1"/>
  <c r="J22" i="3" s="1"/>
  <c r="C10" i="5"/>
  <c r="D10" i="5" s="1"/>
  <c r="T9" i="3" l="1" a="1"/>
  <c r="T9" i="3" s="1"/>
  <c r="U10" i="3" s="1" a="1"/>
  <c r="U10" i="3" s="1"/>
  <c r="V11" i="3" s="1" a="1"/>
  <c r="V11" i="3" s="1"/>
  <c r="W12" i="3" s="1" a="1"/>
  <c r="W12" i="3" s="1"/>
  <c r="C11" i="5"/>
  <c r="D11" i="5" s="1"/>
  <c r="H23" i="3" l="1" a="1"/>
  <c r="H23" i="3" s="1"/>
  <c r="J23" i="3" s="1"/>
  <c r="H24" i="3" a="1"/>
  <c r="H24" i="3" s="1"/>
  <c r="J24" i="3" s="1"/>
  <c r="H25" i="3" a="1"/>
  <c r="H25" i="3" s="1"/>
  <c r="J25" i="3" s="1"/>
  <c r="C12" i="5"/>
  <c r="D12" i="5" s="1"/>
  <c r="C13" i="5" l="1"/>
  <c r="D13" i="5" s="1"/>
  <c r="C14" i="5" l="1"/>
  <c r="D14" i="5" s="1"/>
  <c r="C15" i="5"/>
  <c r="D15" i="5" s="1"/>
  <c r="C16" i="5" l="1"/>
  <c r="D16" i="5" s="1"/>
  <c r="C18" i="5" l="1"/>
  <c r="D18" i="5" s="1"/>
  <c r="C17" i="5"/>
  <c r="D17" i="5" s="1"/>
  <c r="C19" i="5" l="1"/>
  <c r="D19" i="5" s="1"/>
  <c r="C20" i="5"/>
  <c r="D20" i="5" s="1"/>
  <c r="C21" i="5" l="1"/>
  <c r="D21" i="5" s="1"/>
  <c r="C22" i="5" l="1"/>
  <c r="D22" i="5" s="1"/>
  <c r="C23" i="5" l="1"/>
  <c r="D23" i="5" s="1"/>
  <c r="C24" i="5" l="1"/>
  <c r="D24" i="5" s="1"/>
  <c r="C25" i="5" l="1"/>
  <c r="D25" i="5" s="1"/>
  <c r="C26" i="5" l="1"/>
  <c r="D26" i="5" s="1"/>
  <c r="C27" i="5" l="1"/>
  <c r="D27" i="5" s="1"/>
  <c r="C28" i="5" l="1"/>
  <c r="D28" i="5" s="1"/>
  <c r="C29" i="5" l="1"/>
  <c r="D29" i="5" s="1"/>
  <c r="C30" i="5" l="1"/>
  <c r="D30" i="5" s="1"/>
  <c r="C31" i="5" l="1"/>
  <c r="D31" i="5" s="1"/>
  <c r="C32" i="5" l="1"/>
  <c r="D32" i="5" s="1"/>
  <c r="C33" i="5" l="1"/>
  <c r="D33" i="5" s="1"/>
  <c r="C34" i="5" l="1"/>
  <c r="D34" i="5" s="1"/>
  <c r="C35" i="5" l="1"/>
  <c r="D35" i="5" s="1"/>
  <c r="C36" i="5" l="1"/>
  <c r="D36" i="5" s="1"/>
  <c r="C37" i="5" l="1"/>
  <c r="D37" i="5" s="1"/>
  <c r="C38" i="5" l="1"/>
  <c r="D38" i="5" s="1"/>
  <c r="C39" i="5" l="1"/>
  <c r="D39" i="5" s="1"/>
  <c r="C40" i="5" l="1"/>
  <c r="D40" i="5" s="1"/>
  <c r="C41" i="5" l="1"/>
  <c r="D41" i="5" s="1"/>
  <c r="C42" i="5" l="1"/>
  <c r="D42" i="5" s="1"/>
  <c r="C43" i="5" l="1"/>
  <c r="D43" i="5" s="1"/>
  <c r="C44" i="5" l="1"/>
  <c r="D44" i="5" s="1"/>
  <c r="C45" i="5" l="1"/>
  <c r="D45" i="5" s="1"/>
  <c r="C46" i="5" l="1"/>
  <c r="D46" i="5" s="1"/>
  <c r="C47" i="5" l="1"/>
  <c r="D47" i="5" s="1"/>
  <c r="C48" i="5" l="1"/>
  <c r="D48" i="5" s="1"/>
  <c r="C49" i="5" l="1"/>
  <c r="D49" i="5" s="1"/>
  <c r="C50" i="5" l="1"/>
  <c r="D50" i="5" s="1"/>
  <c r="C51" i="5" l="1"/>
  <c r="D51" i="5" s="1"/>
  <c r="C52" i="5" l="1"/>
  <c r="D52" i="5" s="1"/>
  <c r="C53" i="5" l="1"/>
  <c r="D53" i="5" s="1"/>
  <c r="C54" i="5" l="1"/>
  <c r="D54" i="5" s="1"/>
  <c r="C55" i="5" l="1"/>
  <c r="D55" i="5" s="1"/>
  <c r="C56" i="5" l="1"/>
  <c r="D56" i="5" s="1"/>
  <c r="C57" i="5" l="1"/>
  <c r="D57" i="5" s="1"/>
  <c r="C58" i="5" l="1"/>
  <c r="D58" i="5" s="1"/>
  <c r="C59" i="5" l="1"/>
  <c r="D59" i="5" s="1"/>
  <c r="C60" i="5" l="1"/>
  <c r="D60" i="5" s="1"/>
  <c r="C61" i="5" l="1"/>
  <c r="D61" i="5" s="1"/>
  <c r="C62" i="5" l="1"/>
  <c r="D62" i="5" s="1"/>
  <c r="C63" i="5" l="1"/>
  <c r="D63" i="5" s="1"/>
  <c r="C64" i="5" l="1"/>
  <c r="D64" i="5" s="1"/>
  <c r="C65" i="5" l="1"/>
  <c r="D65" i="5" s="1"/>
  <c r="C66" i="5" l="1"/>
  <c r="D66" i="5" s="1"/>
  <c r="C67" i="5" l="1"/>
  <c r="D67" i="5" s="1"/>
  <c r="C68" i="5" l="1"/>
  <c r="D68" i="5" s="1"/>
  <c r="C69" i="5" l="1"/>
  <c r="D69" i="5" s="1"/>
  <c r="C70" i="5" l="1"/>
  <c r="D70" i="5" s="1"/>
  <c r="C71" i="5" l="1"/>
  <c r="D71" i="5" s="1"/>
  <c r="C72" i="5" l="1"/>
  <c r="D72" i="5" s="1"/>
  <c r="C73" i="5" l="1"/>
  <c r="D73" i="5" s="1"/>
  <c r="C74" i="5" l="1"/>
  <c r="D74" i="5" s="1"/>
  <c r="C75" i="5" l="1"/>
  <c r="D75" i="5" s="1"/>
  <c r="C76" i="5" l="1"/>
  <c r="D76" i="5" s="1"/>
  <c r="C77" i="5" l="1"/>
  <c r="D77" i="5" s="1"/>
  <c r="C78" i="5" l="1"/>
  <c r="D78" i="5" s="1"/>
  <c r="C79" i="5" l="1"/>
  <c r="D79" i="5" s="1"/>
  <c r="C80" i="5" l="1"/>
  <c r="D80" i="5" s="1"/>
  <c r="C81" i="5" l="1"/>
  <c r="D81" i="5" s="1"/>
  <c r="C82" i="5" l="1"/>
  <c r="D82" i="5" s="1"/>
  <c r="C83" i="5" l="1"/>
  <c r="D83" i="5" s="1"/>
  <c r="C84" i="5" l="1"/>
  <c r="D84" i="5" s="1"/>
  <c r="C85" i="5" l="1"/>
  <c r="D85" i="5" s="1"/>
  <c r="C86" i="5" l="1"/>
  <c r="D86" i="5" s="1"/>
  <c r="C87" i="5" l="1"/>
  <c r="D87" i="5" s="1"/>
  <c r="C88" i="5" l="1"/>
  <c r="D88" i="5" s="1"/>
  <c r="C89" i="5" l="1"/>
  <c r="D89" i="5" s="1"/>
  <c r="C90" i="5" l="1"/>
  <c r="D90" i="5" s="1"/>
  <c r="C91" i="5" l="1"/>
  <c r="D91" i="5" s="1"/>
  <c r="C92" i="5" l="1"/>
  <c r="D92" i="5" s="1"/>
  <c r="C93" i="5" l="1"/>
  <c r="D93" i="5" s="1"/>
  <c r="C94" i="5" l="1"/>
  <c r="D94" i="5" s="1"/>
  <c r="C95" i="5" l="1"/>
  <c r="D95" i="5" s="1"/>
  <c r="C96" i="5" l="1"/>
  <c r="D96" i="5" s="1"/>
  <c r="C97" i="5" l="1"/>
  <c r="D97" i="5" s="1"/>
  <c r="C98" i="5" l="1"/>
  <c r="D98" i="5" s="1"/>
  <c r="C99" i="5" l="1"/>
  <c r="D99" i="5" s="1"/>
  <c r="C100" i="5" l="1"/>
  <c r="D100" i="5" s="1"/>
  <c r="C101" i="5" l="1"/>
  <c r="D101" i="5" s="1"/>
  <c r="C102" i="5" l="1"/>
  <c r="D102" i="5" s="1"/>
  <c r="C103" i="5" l="1"/>
  <c r="D103" i="5" s="1"/>
  <c r="C104" i="5" l="1"/>
  <c r="D104" i="5" s="1"/>
  <c r="C105" i="5" l="1"/>
  <c r="D105" i="5" s="1"/>
  <c r="C106" i="5" l="1"/>
  <c r="D106" i="5" s="1"/>
  <c r="C107" i="5" l="1"/>
  <c r="D107" i="5" s="1"/>
  <c r="C108" i="5" l="1"/>
  <c r="D108" i="5" s="1"/>
  <c r="C109" i="5" l="1"/>
  <c r="D109" i="5" s="1"/>
  <c r="C110" i="5" l="1"/>
  <c r="D110" i="5" s="1"/>
  <c r="C111" i="5" l="1"/>
  <c r="D111" i="5" s="1"/>
  <c r="C112" i="5" l="1"/>
  <c r="D112" i="5" s="1"/>
  <c r="C113" i="5" l="1"/>
  <c r="D113" i="5" s="1"/>
  <c r="C114" i="5" l="1"/>
  <c r="D114" i="5" s="1"/>
  <c r="C115" i="5" l="1"/>
  <c r="D115" i="5" s="1"/>
  <c r="C116" i="5" l="1"/>
  <c r="D116" i="5" s="1"/>
  <c r="C117" i="5" l="1"/>
  <c r="D117" i="5" s="1"/>
  <c r="C118" i="5" l="1"/>
  <c r="D118" i="5" s="1"/>
  <c r="C119" i="5" l="1"/>
  <c r="D119" i="5" s="1"/>
  <c r="C120" i="5" l="1"/>
  <c r="D120" i="5" s="1"/>
  <c r="C121" i="5" l="1"/>
  <c r="D121" i="5" s="1"/>
  <c r="C122" i="5" l="1"/>
  <c r="D122" i="5" s="1"/>
  <c r="C123" i="5" l="1"/>
  <c r="D123" i="5" s="1"/>
  <c r="C124" i="5" l="1"/>
  <c r="D124" i="5" s="1"/>
  <c r="C125" i="5" l="1"/>
  <c r="D125" i="5" s="1"/>
  <c r="C126" i="5" l="1"/>
  <c r="D126" i="5" s="1"/>
  <c r="C127" i="5" l="1"/>
  <c r="D127" i="5" s="1"/>
  <c r="C128" i="5" l="1"/>
  <c r="D128" i="5" s="1"/>
  <c r="C129" i="5" l="1"/>
  <c r="D129" i="5" s="1"/>
  <c r="C130" i="5" l="1"/>
  <c r="D130" i="5" s="1"/>
  <c r="C131" i="5" l="1"/>
  <c r="D131" i="5" s="1"/>
  <c r="C132" i="5" l="1"/>
  <c r="D132" i="5" s="1"/>
  <c r="C133" i="5" l="1"/>
  <c r="D133" i="5" s="1"/>
  <c r="C134" i="5" l="1"/>
  <c r="D134" i="5" s="1"/>
  <c r="C135" i="5" l="1"/>
  <c r="D135" i="5" s="1"/>
  <c r="C136" i="5" l="1"/>
  <c r="D136" i="5" s="1"/>
  <c r="C137" i="5" l="1"/>
  <c r="D137" i="5" s="1"/>
  <c r="C138" i="5" l="1"/>
  <c r="D138" i="5" s="1"/>
  <c r="C139" i="5" l="1"/>
  <c r="D139" i="5" s="1"/>
  <c r="C140" i="5" l="1"/>
  <c r="D140" i="5" s="1"/>
  <c r="C141" i="5" l="1"/>
  <c r="D141" i="5" s="1"/>
  <c r="C142" i="5" l="1"/>
  <c r="D142" i="5" s="1"/>
  <c r="C143" i="5" l="1"/>
  <c r="D143" i="5" s="1"/>
  <c r="C144" i="5" l="1"/>
  <c r="D144" i="5" s="1"/>
  <c r="C145" i="5" l="1"/>
  <c r="D145" i="5" s="1"/>
  <c r="C146" i="5" l="1"/>
  <c r="D146" i="5" s="1"/>
  <c r="C147" i="5" l="1"/>
  <c r="D147" i="5" s="1"/>
  <c r="C148" i="5" l="1"/>
  <c r="D148" i="5" s="1"/>
  <c r="C149" i="5" l="1"/>
  <c r="D149" i="5" s="1"/>
  <c r="C150" i="5" l="1"/>
  <c r="D150" i="5" s="1"/>
  <c r="C151" i="5" l="1"/>
  <c r="D151" i="5" s="1"/>
  <c r="C152" i="5" l="1"/>
  <c r="D152" i="5" s="1"/>
  <c r="C153" i="5" l="1"/>
  <c r="D153" i="5" s="1"/>
  <c r="C154" i="5" l="1"/>
  <c r="D154" i="5" s="1"/>
  <c r="C155" i="5" l="1"/>
  <c r="D155" i="5" s="1"/>
  <c r="C156" i="5" l="1"/>
  <c r="D156" i="5" s="1"/>
  <c r="C157" i="5" l="1"/>
  <c r="D157" i="5" s="1"/>
  <c r="C158" i="5" l="1"/>
  <c r="D158" i="5" s="1"/>
  <c r="C159" i="5" l="1"/>
  <c r="D159" i="5" s="1"/>
  <c r="C160" i="5" l="1"/>
  <c r="D160" i="5" s="1"/>
  <c r="C161" i="5" l="1"/>
  <c r="D161" i="5" s="1"/>
  <c r="C162" i="5" l="1"/>
  <c r="D162" i="5" s="1"/>
  <c r="C163" i="5" l="1"/>
  <c r="D163" i="5" s="1"/>
  <c r="C164" i="5" l="1"/>
  <c r="D164" i="5" s="1"/>
  <c r="C165" i="5" l="1"/>
  <c r="D165" i="5" s="1"/>
  <c r="C166" i="5" l="1"/>
  <c r="D166" i="5" s="1"/>
  <c r="C167" i="5" l="1"/>
  <c r="D167" i="5" s="1"/>
  <c r="C168" i="5" l="1"/>
  <c r="D168" i="5" s="1"/>
  <c r="C169" i="5" l="1"/>
  <c r="D169" i="5" s="1"/>
  <c r="C170" i="5" l="1"/>
  <c r="D170" i="5" s="1"/>
  <c r="C171" i="5" l="1"/>
  <c r="D171" i="5" s="1"/>
  <c r="C172" i="5" l="1"/>
  <c r="D172" i="5" s="1"/>
  <c r="C173" i="5" l="1"/>
  <c r="D173" i="5" s="1"/>
  <c r="C174" i="5" l="1"/>
  <c r="D174" i="5" s="1"/>
  <c r="C175" i="5" l="1"/>
  <c r="D175" i="5" s="1"/>
  <c r="C176" i="5" l="1"/>
  <c r="D176" i="5" s="1"/>
  <c r="C177" i="5" l="1"/>
  <c r="D177" i="5" s="1"/>
  <c r="C178" i="5" l="1"/>
  <c r="D178" i="5" s="1"/>
  <c r="C179" i="5" l="1"/>
  <c r="D179" i="5" s="1"/>
  <c r="C180" i="5" l="1"/>
  <c r="D180" i="5" s="1"/>
  <c r="C181" i="5" l="1"/>
  <c r="D181" i="5" s="1"/>
  <c r="C182" i="5" l="1"/>
  <c r="D182" i="5" s="1"/>
  <c r="C183" i="5" l="1"/>
  <c r="D183" i="5" s="1"/>
  <c r="C184" i="5" l="1"/>
  <c r="D184" i="5" s="1"/>
  <c r="C185" i="5" l="1"/>
  <c r="D185" i="5" s="1"/>
  <c r="C186" i="5" l="1"/>
  <c r="D186" i="5" s="1"/>
  <c r="C187" i="5" l="1"/>
  <c r="D187" i="5" s="1"/>
  <c r="C188" i="5" l="1"/>
  <c r="D188" i="5" s="1"/>
  <c r="C189" i="5" l="1"/>
  <c r="D189" i="5" s="1"/>
  <c r="C190" i="5" l="1"/>
  <c r="D190" i="5" s="1"/>
  <c r="C191" i="5" l="1"/>
  <c r="D191" i="5" s="1"/>
  <c r="C192" i="5" l="1"/>
  <c r="D192" i="5" s="1"/>
  <c r="C193" i="5" l="1"/>
  <c r="D193" i="5" s="1"/>
  <c r="C194" i="5" l="1"/>
  <c r="D194" i="5" s="1"/>
  <c r="C195" i="5" l="1"/>
  <c r="D195" i="5" s="1"/>
  <c r="C196" i="5" l="1"/>
  <c r="D196" i="5" s="1"/>
  <c r="C197" i="5" l="1"/>
  <c r="D197" i="5" s="1"/>
  <c r="C198" i="5" l="1"/>
  <c r="D198" i="5" s="1"/>
  <c r="C199" i="5" l="1"/>
  <c r="D199" i="5" s="1"/>
  <c r="C200" i="5" l="1"/>
  <c r="D200" i="5" s="1"/>
  <c r="C201" i="5" l="1"/>
  <c r="D201" i="5" s="1"/>
  <c r="C202" i="5" l="1"/>
  <c r="D202" i="5" s="1"/>
  <c r="C203" i="5" l="1"/>
  <c r="D203" i="5" s="1"/>
  <c r="C204" i="5" l="1"/>
  <c r="D204" i="5" s="1"/>
  <c r="C205" i="5" l="1"/>
  <c r="D205" i="5" s="1"/>
  <c r="C206" i="5" l="1"/>
  <c r="D206" i="5" s="1"/>
  <c r="C207" i="5" l="1"/>
  <c r="D207" i="5" s="1"/>
  <c r="C208" i="5" l="1"/>
  <c r="D208" i="5" s="1"/>
  <c r="C209" i="5" l="1"/>
  <c r="D209" i="5" s="1"/>
  <c r="C210" i="5" l="1"/>
  <c r="D210" i="5" s="1"/>
  <c r="C211" i="5" l="1"/>
  <c r="D211" i="5" s="1"/>
  <c r="C212" i="5" l="1"/>
  <c r="D212" i="5" s="1"/>
  <c r="C213" i="5" l="1"/>
  <c r="D213" i="5" s="1"/>
  <c r="C214" i="5" l="1"/>
  <c r="D214" i="5" s="1"/>
  <c r="C215" i="5" l="1"/>
  <c r="D215" i="5" s="1"/>
  <c r="C216" i="5" l="1"/>
  <c r="D216" i="5" s="1"/>
  <c r="C217" i="5" l="1"/>
  <c r="D217" i="5" s="1"/>
  <c r="C218" i="5" l="1"/>
  <c r="D218" i="5" s="1"/>
  <c r="C219" i="5" l="1"/>
  <c r="D219" i="5" s="1"/>
  <c r="C220" i="5" l="1"/>
  <c r="D220" i="5" s="1"/>
  <c r="C221" i="5" l="1"/>
  <c r="D221" i="5" s="1"/>
  <c r="C222" i="5" l="1"/>
  <c r="D222" i="5" s="1"/>
  <c r="C223" i="5" l="1"/>
  <c r="D223" i="5" s="1"/>
  <c r="C224" i="5" l="1"/>
  <c r="D224" i="5" s="1"/>
  <c r="C225" i="5" l="1"/>
  <c r="D225" i="5" s="1"/>
  <c r="C226" i="5" l="1"/>
  <c r="D226" i="5" s="1"/>
  <c r="C227" i="5" l="1"/>
  <c r="D227" i="5" s="1"/>
  <c r="C228" i="5" l="1"/>
  <c r="D228" i="5" s="1"/>
  <c r="C229" i="5" l="1"/>
  <c r="D229" i="5" s="1"/>
  <c r="C230" i="5" l="1"/>
  <c r="D230" i="5" s="1"/>
  <c r="C231" i="5" l="1"/>
  <c r="D231" i="5" s="1"/>
  <c r="C232" i="5" l="1"/>
  <c r="D232" i="5" s="1"/>
  <c r="C233" i="5" l="1"/>
  <c r="D233" i="5" s="1"/>
  <c r="C234" i="5" l="1"/>
  <c r="D234" i="5" s="1"/>
  <c r="C235" i="5" l="1"/>
  <c r="D235" i="5" s="1"/>
  <c r="C236" i="5" l="1"/>
  <c r="D236" i="5" s="1"/>
  <c r="C237" i="5" l="1"/>
  <c r="D237" i="5" s="1"/>
  <c r="C238" i="5" l="1"/>
  <c r="D238" i="5" s="1"/>
  <c r="C239" i="5" l="1"/>
  <c r="D239" i="5" s="1"/>
  <c r="C240" i="5" l="1"/>
  <c r="D240" i="5" s="1"/>
  <c r="C241" i="5" l="1"/>
  <c r="D241" i="5" s="1"/>
  <c r="C242" i="5" l="1"/>
  <c r="D242" i="5" s="1"/>
  <c r="C243" i="5" l="1"/>
  <c r="D243" i="5" s="1"/>
  <c r="C244" i="5" l="1"/>
  <c r="D244" i="5" s="1"/>
  <c r="C245" i="5" l="1"/>
  <c r="D245" i="5" s="1"/>
  <c r="C246" i="5" l="1"/>
  <c r="D246" i="5" s="1"/>
  <c r="C247" i="5" l="1"/>
  <c r="D247" i="5" s="1"/>
  <c r="C248" i="5" l="1"/>
  <c r="D248" i="5" s="1"/>
  <c r="C249" i="5" l="1"/>
  <c r="D249" i="5" s="1"/>
  <c r="C250" i="5" l="1"/>
  <c r="D250" i="5" s="1"/>
  <c r="C251" i="5" l="1"/>
  <c r="D251" i="5" s="1"/>
  <c r="C252" i="5" l="1"/>
  <c r="D252" i="5" s="1"/>
  <c r="C253" i="5" l="1"/>
  <c r="D253" i="5" s="1"/>
  <c r="C254" i="5" l="1"/>
  <c r="D254" i="5" s="1"/>
  <c r="C255" i="5" l="1"/>
  <c r="D255" i="5" s="1"/>
  <c r="C256" i="5" l="1"/>
  <c r="D256" i="5" s="1"/>
  <c r="C257" i="5" l="1"/>
  <c r="D257" i="5" s="1"/>
  <c r="C258" i="5" l="1"/>
  <c r="D258" i="5" s="1"/>
  <c r="C259" i="5" l="1"/>
  <c r="D259" i="5" s="1"/>
  <c r="C260" i="5" l="1"/>
  <c r="D260" i="5" s="1"/>
  <c r="C261" i="5" l="1"/>
  <c r="D261" i="5" s="1"/>
  <c r="C262" i="5" l="1"/>
  <c r="D262" i="5" s="1"/>
  <c r="C263" i="5" l="1"/>
  <c r="D263" i="5" s="1"/>
  <c r="C264" i="5" l="1"/>
  <c r="D264" i="5" s="1"/>
  <c r="C265" i="5" l="1"/>
  <c r="D265" i="5" s="1"/>
  <c r="C266" i="5" l="1"/>
  <c r="D266" i="5" s="1"/>
  <c r="C267" i="5" l="1"/>
  <c r="D267" i="5" s="1"/>
  <c r="C268" i="5" l="1"/>
  <c r="D268" i="5" s="1"/>
  <c r="C269" i="5" l="1"/>
  <c r="D269" i="5" s="1"/>
  <c r="C270" i="5" l="1"/>
  <c r="D270" i="5" s="1"/>
  <c r="C271" i="5" l="1"/>
  <c r="D271" i="5" s="1"/>
  <c r="C272" i="5" l="1"/>
  <c r="D272" i="5" s="1"/>
  <c r="C273" i="5" l="1"/>
  <c r="D273" i="5" s="1"/>
  <c r="C274" i="5" l="1"/>
  <c r="D274" i="5" s="1"/>
  <c r="C275" i="5" l="1"/>
  <c r="D275" i="5" s="1"/>
  <c r="C276" i="5" l="1"/>
  <c r="D276" i="5" s="1"/>
  <c r="C277" i="5" l="1"/>
  <c r="D277" i="5" s="1"/>
  <c r="C278" i="5" l="1"/>
  <c r="D278" i="5" s="1"/>
  <c r="C279" i="5" l="1"/>
  <c r="D279" i="5" s="1"/>
  <c r="C280" i="5" l="1"/>
  <c r="D280" i="5" s="1"/>
  <c r="C281" i="5" l="1"/>
  <c r="D281" i="5" s="1"/>
  <c r="C282" i="5" l="1"/>
  <c r="D282" i="5" s="1"/>
  <c r="C283" i="5" l="1"/>
  <c r="D283" i="5" s="1"/>
  <c r="C284" i="5" l="1"/>
  <c r="D284" i="5" s="1"/>
  <c r="C285" i="5" l="1"/>
  <c r="D285" i="5" s="1"/>
  <c r="C286" i="5" l="1"/>
  <c r="D286" i="5" s="1"/>
  <c r="C287" i="5" l="1"/>
  <c r="D287" i="5" s="1"/>
  <c r="C288" i="5" l="1"/>
  <c r="D288" i="5" s="1"/>
  <c r="C289" i="5" l="1"/>
  <c r="D289" i="5" s="1"/>
  <c r="C290" i="5" l="1"/>
  <c r="D290" i="5" s="1"/>
  <c r="C291" i="5" l="1"/>
  <c r="D291" i="5" s="1"/>
  <c r="C292" i="5" l="1"/>
  <c r="D292" i="5" s="1"/>
  <c r="C293" i="5" l="1"/>
  <c r="D293" i="5" s="1"/>
  <c r="C294" i="5" l="1"/>
  <c r="D294" i="5" s="1"/>
  <c r="C295" i="5" l="1"/>
  <c r="D295" i="5" s="1"/>
  <c r="C296" i="5" l="1"/>
  <c r="D296" i="5" s="1"/>
  <c r="C297" i="5" l="1"/>
  <c r="D297" i="5" s="1"/>
  <c r="C298" i="5" l="1"/>
  <c r="D298" i="5" s="1"/>
  <c r="C299" i="5" l="1"/>
  <c r="D299" i="5" s="1"/>
  <c r="C300" i="5" l="1"/>
  <c r="D300" i="5" s="1"/>
  <c r="C301" i="5" l="1"/>
  <c r="D301" i="5" s="1"/>
  <c r="C302" i="5" l="1"/>
  <c r="D302" i="5" s="1"/>
  <c r="C303" i="5" l="1"/>
  <c r="D303" i="5" s="1"/>
  <c r="C304" i="5" l="1"/>
  <c r="D304" i="5" s="1"/>
  <c r="C305" i="5" l="1"/>
  <c r="D305" i="5" s="1"/>
  <c r="C306" i="5" l="1"/>
  <c r="D306" i="5" s="1"/>
  <c r="C307" i="5" l="1"/>
  <c r="D307" i="5" s="1"/>
  <c r="C308" i="5" l="1"/>
  <c r="D308" i="5" s="1"/>
  <c r="C309" i="5" l="1"/>
  <c r="D309" i="5" s="1"/>
  <c r="C310" i="5" l="1"/>
  <c r="D310" i="5" s="1"/>
  <c r="C311" i="5" l="1"/>
  <c r="D311" i="5" s="1"/>
  <c r="C313" i="5" l="1"/>
  <c r="D313" i="5" s="1"/>
  <c r="C312" i="5"/>
  <c r="D312" i="5" s="1"/>
  <c r="I19" i="5" l="1"/>
  <c r="I17" i="5"/>
  <c r="I25" i="5"/>
  <c r="I23" i="5"/>
  <c r="I24" i="5"/>
  <c r="I22" i="5"/>
  <c r="I18" i="5"/>
  <c r="I20" i="5"/>
  <c r="I26" i="5"/>
  <c r="I21" i="5"/>
  <c r="E54" i="5" l="1"/>
  <c r="E313" i="5" l="1"/>
  <c r="E7" i="5"/>
  <c r="E6" i="5"/>
  <c r="E5" i="5"/>
  <c r="E4" i="5"/>
  <c r="E9" i="5"/>
  <c r="E8" i="5"/>
  <c r="E10" i="5"/>
  <c r="E11" i="5"/>
  <c r="E12" i="5"/>
  <c r="E14" i="5"/>
  <c r="E15" i="5"/>
  <c r="E13" i="5"/>
  <c r="E16" i="5"/>
  <c r="E17" i="5"/>
  <c r="E18" i="5"/>
  <c r="E19" i="5"/>
  <c r="E21" i="5"/>
  <c r="E22" i="5"/>
  <c r="E20" i="5"/>
  <c r="E23" i="5"/>
  <c r="E25" i="5"/>
  <c r="E24" i="5"/>
  <c r="E27" i="5"/>
  <c r="E30" i="5"/>
  <c r="E26" i="5"/>
  <c r="E28" i="5"/>
  <c r="E32" i="5"/>
  <c r="E29" i="5"/>
  <c r="E31" i="5"/>
  <c r="E34" i="5"/>
  <c r="E33" i="5"/>
  <c r="E35" i="5"/>
  <c r="E37" i="5"/>
  <c r="E38" i="5"/>
  <c r="E36" i="5"/>
  <c r="E39" i="5"/>
  <c r="E40" i="5"/>
  <c r="E41" i="5"/>
  <c r="E43" i="5"/>
  <c r="E42" i="5"/>
  <c r="E44" i="5"/>
  <c r="E55" i="5"/>
  <c r="E56" i="5"/>
  <c r="E58" i="5"/>
  <c r="E57" i="5"/>
  <c r="E60" i="5"/>
  <c r="E59" i="5"/>
  <c r="E62" i="5"/>
  <c r="E61" i="5"/>
  <c r="E63" i="5"/>
  <c r="E64" i="5"/>
  <c r="E65" i="5"/>
  <c r="E67" i="5"/>
  <c r="E66" i="5"/>
  <c r="E68" i="5"/>
  <c r="E70" i="5"/>
  <c r="E69" i="5"/>
  <c r="E71" i="5"/>
  <c r="E74" i="5"/>
  <c r="E72" i="5"/>
  <c r="E73" i="5"/>
  <c r="E75" i="5"/>
  <c r="E76" i="5"/>
  <c r="E77" i="5"/>
  <c r="E80" i="5"/>
  <c r="E78" i="5"/>
  <c r="E79" i="5"/>
  <c r="E82" i="5"/>
  <c r="E81" i="5"/>
  <c r="E83" i="5"/>
  <c r="E85" i="5"/>
  <c r="E84" i="5"/>
  <c r="E86" i="5"/>
  <c r="E87" i="5"/>
  <c r="E88" i="5"/>
  <c r="E89" i="5"/>
  <c r="E90" i="5"/>
  <c r="E91" i="5"/>
  <c r="E92" i="5"/>
  <c r="E93" i="5"/>
  <c r="E94" i="5"/>
  <c r="E96" i="5"/>
  <c r="E97" i="5"/>
  <c r="E95" i="5"/>
  <c r="E98" i="5"/>
  <c r="E99" i="5"/>
  <c r="E104" i="5"/>
  <c r="E100" i="5"/>
  <c r="E102" i="5"/>
  <c r="E101" i="5"/>
  <c r="E108" i="5"/>
  <c r="E106" i="5"/>
  <c r="E103" i="5"/>
  <c r="E105" i="5"/>
  <c r="E107" i="5"/>
  <c r="E109" i="5"/>
  <c r="E111" i="5"/>
  <c r="E113" i="5"/>
  <c r="E112" i="5"/>
  <c r="E110" i="5"/>
  <c r="E114" i="5"/>
  <c r="E115" i="5"/>
  <c r="E116" i="5"/>
  <c r="E118" i="5"/>
  <c r="E117" i="5"/>
  <c r="E121" i="5"/>
  <c r="E122" i="5"/>
  <c r="E119" i="5"/>
  <c r="E120" i="5"/>
  <c r="E124" i="5"/>
  <c r="E123" i="5"/>
  <c r="E125" i="5"/>
  <c r="E126" i="5"/>
  <c r="E127" i="5"/>
  <c r="E128" i="5"/>
  <c r="E129" i="5"/>
  <c r="E131" i="5"/>
  <c r="E130" i="5"/>
  <c r="E132" i="5"/>
  <c r="E134" i="5"/>
  <c r="E133" i="5"/>
  <c r="E136" i="5"/>
  <c r="E135" i="5"/>
  <c r="E138" i="5"/>
  <c r="E137" i="5"/>
  <c r="E140" i="5"/>
  <c r="E139" i="5"/>
  <c r="E144" i="5"/>
  <c r="E145" i="5"/>
  <c r="E142" i="5"/>
  <c r="E141" i="5"/>
  <c r="E143" i="5"/>
  <c r="E146" i="5"/>
  <c r="E147" i="5"/>
  <c r="E148" i="5"/>
  <c r="E149" i="5"/>
  <c r="E150" i="5"/>
  <c r="E151" i="5"/>
  <c r="E152" i="5"/>
  <c r="E154" i="5"/>
  <c r="E153" i="5"/>
  <c r="E155" i="5"/>
  <c r="E156" i="5"/>
  <c r="E157" i="5"/>
  <c r="E158" i="5"/>
  <c r="E160" i="5"/>
  <c r="E159" i="5"/>
  <c r="E162" i="5"/>
  <c r="E161" i="5"/>
  <c r="E164" i="5"/>
  <c r="E166" i="5"/>
  <c r="E163" i="5"/>
  <c r="E165" i="5"/>
  <c r="E168" i="5"/>
  <c r="E170" i="5"/>
  <c r="E167" i="5"/>
  <c r="E169" i="5"/>
  <c r="E171" i="5"/>
  <c r="E172" i="5"/>
  <c r="E173" i="5"/>
  <c r="E174" i="5"/>
  <c r="E175" i="5"/>
  <c r="E177" i="5"/>
  <c r="E176" i="5"/>
  <c r="E178" i="5"/>
  <c r="E180" i="5"/>
  <c r="E179" i="5"/>
  <c r="E181" i="5"/>
  <c r="E182" i="5"/>
  <c r="E183" i="5"/>
  <c r="E184" i="5"/>
  <c r="E185" i="5"/>
  <c r="E187" i="5"/>
  <c r="E186" i="5"/>
  <c r="E188" i="5"/>
  <c r="E189" i="5"/>
  <c r="E192" i="5"/>
  <c r="E190" i="5"/>
  <c r="E191" i="5"/>
  <c r="E193" i="5"/>
  <c r="E194" i="5"/>
  <c r="E196" i="5"/>
  <c r="E195" i="5"/>
  <c r="E197" i="5"/>
  <c r="E199" i="5"/>
  <c r="E198" i="5"/>
  <c r="E201" i="5"/>
  <c r="E204" i="5"/>
  <c r="E200" i="5"/>
  <c r="E203" i="5"/>
  <c r="E202" i="5"/>
  <c r="E206" i="5"/>
  <c r="E205" i="5"/>
  <c r="E207" i="5"/>
  <c r="E208" i="5"/>
  <c r="E210" i="5"/>
  <c r="E209" i="5"/>
  <c r="E212" i="5"/>
  <c r="E211" i="5"/>
  <c r="E214" i="5"/>
  <c r="E216" i="5"/>
  <c r="E213" i="5"/>
  <c r="E217" i="5"/>
  <c r="E215" i="5"/>
  <c r="E218" i="5"/>
  <c r="E219" i="5"/>
  <c r="E220" i="5"/>
  <c r="E221" i="5"/>
  <c r="E222" i="5"/>
  <c r="E224" i="5"/>
  <c r="E223" i="5"/>
  <c r="E225" i="5"/>
  <c r="E226" i="5"/>
  <c r="E227" i="5"/>
  <c r="E228" i="5"/>
  <c r="E230" i="5"/>
  <c r="E229" i="5"/>
  <c r="E231" i="5"/>
  <c r="E232" i="5"/>
  <c r="E233" i="5"/>
  <c r="E234" i="5"/>
  <c r="E237" i="5"/>
  <c r="E235" i="5"/>
  <c r="E236" i="5"/>
  <c r="E240" i="5"/>
  <c r="E239" i="5"/>
  <c r="E238" i="5"/>
  <c r="E241" i="5"/>
  <c r="E242" i="5"/>
  <c r="E243" i="5"/>
  <c r="E244" i="5"/>
  <c r="E245" i="5"/>
  <c r="E247" i="5"/>
  <c r="E246" i="5"/>
  <c r="E249" i="5"/>
  <c r="E248" i="5"/>
  <c r="E250" i="5"/>
  <c r="E251" i="5"/>
  <c r="E252" i="5"/>
  <c r="E254" i="5"/>
  <c r="E253" i="5"/>
  <c r="E256" i="5"/>
  <c r="E255" i="5"/>
  <c r="E258" i="5"/>
  <c r="E257" i="5"/>
  <c r="E259" i="5"/>
  <c r="E264" i="5"/>
  <c r="E260" i="5"/>
  <c r="E265" i="5"/>
  <c r="E261" i="5"/>
  <c r="E263" i="5"/>
  <c r="E262" i="5"/>
  <c r="E266" i="5"/>
  <c r="E267" i="5"/>
  <c r="E268" i="5"/>
  <c r="E270" i="5"/>
  <c r="E269" i="5"/>
  <c r="E271" i="5"/>
  <c r="E272" i="5"/>
  <c r="E273" i="5"/>
  <c r="E274" i="5"/>
  <c r="E276" i="5"/>
  <c r="E278" i="5"/>
  <c r="E275" i="5"/>
  <c r="E279" i="5"/>
  <c r="E280" i="5"/>
  <c r="E277" i="5"/>
  <c r="E281" i="5"/>
  <c r="E282" i="5"/>
  <c r="E283" i="5"/>
  <c r="E284" i="5"/>
  <c r="E288" i="5"/>
  <c r="E286" i="5"/>
  <c r="E285" i="5"/>
  <c r="E287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11" i="5"/>
  <c r="E310" i="5"/>
  <c r="E308" i="5"/>
  <c r="E305" i="5"/>
  <c r="E307" i="5"/>
  <c r="E306" i="5"/>
  <c r="E309" i="5"/>
  <c r="E312" i="5"/>
  <c r="E53" i="5"/>
  <c r="E51" i="5"/>
  <c r="E49" i="5"/>
  <c r="E48" i="5"/>
  <c r="E46" i="5"/>
  <c r="E45" i="5"/>
  <c r="E47" i="5"/>
  <c r="E52" i="5"/>
  <c r="E50" i="5"/>
  <c r="H5" i="5" l="1"/>
  <c r="H30" i="5" s="1"/>
  <c r="H6" i="5"/>
  <c r="H31" i="5" s="1"/>
  <c r="H12" i="5"/>
  <c r="H37" i="5" s="1"/>
  <c r="H8" i="5"/>
  <c r="H33" i="5" s="1"/>
  <c r="H13" i="5"/>
  <c r="H38" i="5" s="1"/>
  <c r="H9" i="5"/>
  <c r="H34" i="5" s="1"/>
  <c r="I12" i="5"/>
  <c r="I7" i="5"/>
  <c r="I6" i="5"/>
  <c r="I11" i="5"/>
  <c r="H14" i="5"/>
  <c r="H39" i="5" s="1"/>
  <c r="H11" i="5"/>
  <c r="H36" i="5" s="1"/>
  <c r="I9" i="5"/>
  <c r="I13" i="5"/>
  <c r="I5" i="5"/>
  <c r="I10" i="5"/>
  <c r="I14" i="5"/>
  <c r="H7" i="5"/>
  <c r="H32" i="5" s="1"/>
  <c r="I8" i="5"/>
  <c r="H10" i="5"/>
  <c r="H35" i="5" s="1"/>
  <c r="J5" i="5" l="1"/>
  <c r="M14" i="5"/>
  <c r="W4" i="5" s="1"/>
  <c r="J14" i="5"/>
  <c r="J6" i="5"/>
  <c r="M6" i="5"/>
  <c r="J7" i="5"/>
  <c r="M7" i="5"/>
  <c r="J9" i="5"/>
  <c r="M9" i="5"/>
  <c r="M13" i="5"/>
  <c r="J13" i="5"/>
  <c r="M11" i="5"/>
  <c r="J11" i="5"/>
  <c r="M10" i="5"/>
  <c r="J10" i="5"/>
  <c r="M5" i="5"/>
  <c r="N4" i="5" s="1"/>
  <c r="O5" i="5" s="1" a="1"/>
  <c r="O5" i="5" s="1"/>
  <c r="P6" i="5" s="1" a="1"/>
  <c r="P6" i="5" s="1"/>
  <c r="Q7" i="5" s="1" a="1"/>
  <c r="Q7" i="5" s="1"/>
  <c r="R8" i="5" s="1" a="1"/>
  <c r="R8" i="5" s="1"/>
  <c r="S9" i="5" s="1" a="1"/>
  <c r="S9" i="5" s="1"/>
  <c r="T10" i="5" s="1" a="1"/>
  <c r="T10" i="5" s="1"/>
  <c r="U11" i="5" s="1" a="1"/>
  <c r="U11" i="5" s="1"/>
  <c r="V12" i="5" s="1" a="1"/>
  <c r="V12" i="5" s="1"/>
  <c r="W13" i="5" s="1" a="1"/>
  <c r="W13" i="5" s="1"/>
  <c r="M8" i="5"/>
  <c r="J8" i="5"/>
  <c r="M12" i="5"/>
  <c r="J12" i="5"/>
  <c r="N14" i="5" l="1" a="1"/>
  <c r="N14" i="5" s="1"/>
  <c r="V4" i="5"/>
  <c r="W5" i="5" s="1" a="1"/>
  <c r="W5" i="5" s="1"/>
  <c r="N13" i="5" a="1"/>
  <c r="N13" i="5" s="1"/>
  <c r="O14" i="5" s="1" a="1"/>
  <c r="O14" i="5" s="1"/>
  <c r="U4" i="5"/>
  <c r="V5" i="5" s="1" a="1"/>
  <c r="V5" i="5" s="1"/>
  <c r="W6" i="5" s="1" a="1"/>
  <c r="W6" i="5" s="1"/>
  <c r="N12" i="5" a="1"/>
  <c r="N12" i="5" s="1"/>
  <c r="O13" i="5" s="1" a="1"/>
  <c r="O13" i="5" s="1"/>
  <c r="P14" i="5" s="1" a="1"/>
  <c r="P14" i="5" s="1"/>
  <c r="T4" i="5"/>
  <c r="U5" i="5" s="1" a="1"/>
  <c r="U5" i="5" s="1"/>
  <c r="V6" i="5" s="1" a="1"/>
  <c r="V6" i="5" s="1"/>
  <c r="W7" i="5" s="1" a="1"/>
  <c r="W7" i="5" s="1"/>
  <c r="N11" i="5" a="1"/>
  <c r="N11" i="5" s="1"/>
  <c r="O12" i="5" s="1" a="1"/>
  <c r="O12" i="5" s="1"/>
  <c r="P13" i="5" s="1" a="1"/>
  <c r="P13" i="5" s="1"/>
  <c r="Q14" i="5" s="1" a="1"/>
  <c r="Q14" i="5" s="1"/>
  <c r="S4" i="5"/>
  <c r="T5" i="5" s="1" a="1"/>
  <c r="T5" i="5" s="1"/>
  <c r="U6" i="5" s="1" a="1"/>
  <c r="U6" i="5" s="1"/>
  <c r="V7" i="5" s="1" a="1"/>
  <c r="V7" i="5" s="1"/>
  <c r="W8" i="5" s="1" a="1"/>
  <c r="W8" i="5" s="1"/>
  <c r="N10" i="5" a="1"/>
  <c r="N10" i="5" s="1"/>
  <c r="O11" i="5" s="1" a="1"/>
  <c r="O11" i="5" s="1"/>
  <c r="P12" i="5" s="1" a="1"/>
  <c r="P12" i="5" s="1"/>
  <c r="Q13" i="5" s="1" a="1"/>
  <c r="Q13" i="5" s="1"/>
  <c r="R14" i="5" s="1" a="1"/>
  <c r="R14" i="5" s="1"/>
  <c r="R4" i="5"/>
  <c r="S5" i="5" s="1" a="1"/>
  <c r="S5" i="5" s="1"/>
  <c r="T6" i="5" s="1" a="1"/>
  <c r="T6" i="5" s="1"/>
  <c r="U7" i="5" s="1" a="1"/>
  <c r="U7" i="5" s="1"/>
  <c r="V8" i="5" s="1" a="1"/>
  <c r="V8" i="5" s="1"/>
  <c r="W9" i="5" s="1" a="1"/>
  <c r="W9" i="5" s="1"/>
  <c r="N9" i="5" a="1"/>
  <c r="N9" i="5" s="1"/>
  <c r="O10" i="5" s="1" a="1"/>
  <c r="O10" i="5" s="1"/>
  <c r="P11" i="5" s="1" a="1"/>
  <c r="P11" i="5" s="1"/>
  <c r="Q12" i="5" s="1" a="1"/>
  <c r="Q12" i="5" s="1"/>
  <c r="R13" i="5" s="1" a="1"/>
  <c r="R13" i="5" s="1"/>
  <c r="S14" i="5" s="1" a="1"/>
  <c r="S14" i="5" s="1"/>
  <c r="Q4" i="5"/>
  <c r="R5" i="5" s="1" a="1"/>
  <c r="R5" i="5" s="1"/>
  <c r="S6" i="5" s="1" a="1"/>
  <c r="S6" i="5" s="1"/>
  <c r="T7" i="5" s="1" a="1"/>
  <c r="T7" i="5" s="1"/>
  <c r="U8" i="5" s="1" a="1"/>
  <c r="U8" i="5" s="1"/>
  <c r="V9" i="5" s="1" a="1"/>
  <c r="V9" i="5" s="1"/>
  <c r="W10" i="5" s="1" a="1"/>
  <c r="W10" i="5" s="1"/>
  <c r="N8" i="5" a="1"/>
  <c r="N8" i="5" s="1"/>
  <c r="O9" i="5" s="1" a="1"/>
  <c r="O9" i="5" s="1"/>
  <c r="P10" i="5" s="1" a="1"/>
  <c r="P10" i="5" s="1"/>
  <c r="Q11" i="5" s="1" a="1"/>
  <c r="Q11" i="5" s="1"/>
  <c r="R12" i="5" s="1" a="1"/>
  <c r="R12" i="5" s="1"/>
  <c r="S13" i="5" s="1" a="1"/>
  <c r="S13" i="5" s="1"/>
  <c r="T14" i="5" s="1" a="1"/>
  <c r="T14" i="5" s="1"/>
  <c r="P4" i="5"/>
  <c r="Q5" i="5" s="1" a="1"/>
  <c r="Q5" i="5" s="1"/>
  <c r="R6" i="5" s="1" a="1"/>
  <c r="R6" i="5" s="1"/>
  <c r="S7" i="5" s="1" a="1"/>
  <c r="S7" i="5" s="1"/>
  <c r="T8" i="5" s="1" a="1"/>
  <c r="T8" i="5" s="1"/>
  <c r="U9" i="5" s="1" a="1"/>
  <c r="U9" i="5" s="1"/>
  <c r="V10" i="5" s="1" a="1"/>
  <c r="V10" i="5" s="1"/>
  <c r="W11" i="5" s="1" a="1"/>
  <c r="W11" i="5" s="1"/>
  <c r="N7" i="5" a="1"/>
  <c r="N7" i="5" s="1"/>
  <c r="O8" i="5" s="1" a="1"/>
  <c r="O8" i="5" s="1"/>
  <c r="P9" i="5" s="1" a="1"/>
  <c r="P9" i="5" s="1"/>
  <c r="Q10" i="5" s="1" a="1"/>
  <c r="Q10" i="5" s="1"/>
  <c r="R11" i="5" s="1" a="1"/>
  <c r="R11" i="5" s="1"/>
  <c r="S12" i="5" s="1" a="1"/>
  <c r="S12" i="5" s="1"/>
  <c r="T13" i="5" s="1" a="1"/>
  <c r="T13" i="5" s="1"/>
  <c r="U14" i="5" s="1" a="1"/>
  <c r="U14" i="5" s="1"/>
  <c r="O4" i="5"/>
  <c r="P5" i="5" s="1" a="1"/>
  <c r="P5" i="5" s="1"/>
  <c r="Q6" i="5" s="1" a="1"/>
  <c r="Q6" i="5" s="1"/>
  <c r="R7" i="5" s="1" a="1"/>
  <c r="R7" i="5" s="1"/>
  <c r="S8" i="5" s="1" a="1"/>
  <c r="S8" i="5" s="1"/>
  <c r="T9" i="5" s="1" a="1"/>
  <c r="T9" i="5" s="1"/>
  <c r="U10" i="5" s="1" a="1"/>
  <c r="U10" i="5" s="1"/>
  <c r="V11" i="5" s="1" a="1"/>
  <c r="V11" i="5" s="1"/>
  <c r="W12" i="5" s="1" a="1"/>
  <c r="W12" i="5" s="1"/>
  <c r="H17" i="5" a="1"/>
  <c r="H17" i="5" s="1"/>
  <c r="N6" i="5" a="1"/>
  <c r="N6" i="5" s="1"/>
  <c r="O7" i="5" s="1" a="1"/>
  <c r="O7" i="5" s="1"/>
  <c r="P8" i="5" s="1" a="1"/>
  <c r="P8" i="5" s="1"/>
  <c r="Q9" i="5" s="1" a="1"/>
  <c r="Q9" i="5" s="1"/>
  <c r="R10" i="5" s="1" a="1"/>
  <c r="R10" i="5" s="1"/>
  <c r="S11" i="5" s="1" a="1"/>
  <c r="S11" i="5" s="1"/>
  <c r="T12" i="5" s="1" a="1"/>
  <c r="T12" i="5" s="1"/>
  <c r="U13" i="5" s="1" a="1"/>
  <c r="U13" i="5" s="1"/>
  <c r="V14" i="5" s="1" a="1"/>
  <c r="V14" i="5" s="1"/>
  <c r="H18" i="5" a="1"/>
  <c r="H18" i="5" s="1"/>
  <c r="H19" i="5" l="1" a="1"/>
  <c r="H19" i="5" s="1"/>
  <c r="J19" i="5" s="1"/>
  <c r="H21" i="5" a="1"/>
  <c r="H21" i="5" s="1"/>
  <c r="I34" i="5" s="1"/>
  <c r="H26" i="5" a="1"/>
  <c r="H26" i="5" s="1"/>
  <c r="J26" i="5" s="1"/>
  <c r="H23" i="5" a="1"/>
  <c r="H23" i="5" s="1"/>
  <c r="J23" i="5" s="1"/>
  <c r="H24" i="5" a="1"/>
  <c r="H24" i="5" s="1"/>
  <c r="J24" i="5" s="1"/>
  <c r="H25" i="5" a="1"/>
  <c r="H25" i="5" s="1"/>
  <c r="I38" i="5" s="1"/>
  <c r="H22" i="5" a="1"/>
  <c r="H22" i="5" s="1"/>
  <c r="J22" i="5" s="1"/>
  <c r="J18" i="5"/>
  <c r="I31" i="5"/>
  <c r="J17" i="5"/>
  <c r="I30" i="5"/>
  <c r="H20" i="5" a="1"/>
  <c r="H20" i="5" s="1"/>
  <c r="I32" i="5" l="1"/>
  <c r="J21" i="5"/>
  <c r="I37" i="5"/>
  <c r="I36" i="5"/>
  <c r="I39" i="5"/>
  <c r="J25" i="5"/>
  <c r="I35" i="5"/>
  <c r="J20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<sst xmlns="http://schemas.openxmlformats.org/spreadsheetml/2006/main" count="34" uniqueCount="17">
  <si>
    <t>fitted</t>
  </si>
  <si>
    <t>observation_date</t>
  </si>
  <si>
    <t>GDPCTPI</t>
  </si>
  <si>
    <t>Date</t>
  </si>
  <si>
    <t>S&amp;P 500</t>
  </si>
  <si>
    <t>S&amp;P real</t>
  </si>
  <si>
    <t>log real</t>
  </si>
  <si>
    <t>log S&amp;P</t>
  </si>
  <si>
    <t>log actual to log fit-1</t>
  </si>
  <si>
    <t>Log Return</t>
  </si>
  <si>
    <t>Demeaned log return</t>
  </si>
  <si>
    <t>ACF</t>
  </si>
  <si>
    <t>Std E</t>
  </si>
  <si>
    <t>ratio</t>
  </si>
  <si>
    <t>PACF</t>
  </si>
  <si>
    <t>SE PACF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</si>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</sst>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 2" xfId="1" xr:uid="{4E9F6FAD-DDDC-4A5D-AEAC-0AA05EA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real'!$I$1</c:f>
              <c:strCache>
                <c:ptCount val="1"/>
                <c:pt idx="0">
                  <c:v>log 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real'!$H$2:$H$312</c:f>
              <c:numCache>
                <c:formatCode>m/d/yy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'Quarterly real'!$I$2:$I$312</c:f>
              <c:numCache>
                <c:formatCode>General</c:formatCode>
                <c:ptCount val="311"/>
                <c:pt idx="0">
                  <c:v>0.31659271877868805</c:v>
                </c:pt>
                <c:pt idx="1">
                  <c:v>0.29451706764214597</c:v>
                </c:pt>
                <c:pt idx="2">
                  <c:v>0.28152094658503068</c:v>
                </c:pt>
                <c:pt idx="3">
                  <c:v>0.25457206861705761</c:v>
                </c:pt>
                <c:pt idx="4">
                  <c:v>0.25560935256378686</c:v>
                </c:pt>
                <c:pt idx="5">
                  <c:v>0.22937979985429341</c:v>
                </c:pt>
                <c:pt idx="6">
                  <c:v>0.31652906118706464</c:v>
                </c:pt>
                <c:pt idx="7">
                  <c:v>0.23933263785064968</c:v>
                </c:pt>
                <c:pt idx="8">
                  <c:v>0.2237193749635675</c:v>
                </c:pt>
                <c:pt idx="9">
                  <c:v>0.2206566064860381</c:v>
                </c:pt>
                <c:pt idx="10">
                  <c:v>0.16626471986827759</c:v>
                </c:pt>
                <c:pt idx="11">
                  <c:v>0.26208189098818552</c:v>
                </c:pt>
                <c:pt idx="12">
                  <c:v>0.33971752068738692</c:v>
                </c:pt>
                <c:pt idx="13">
                  <c:v>0.36488837211707847</c:v>
                </c:pt>
                <c:pt idx="14">
                  <c:v>0.36714709386823124</c:v>
                </c:pt>
                <c:pt idx="15">
                  <c:v>0.44612644715373873</c:v>
                </c:pt>
                <c:pt idx="16">
                  <c:v>0.46202769016228989</c:v>
                </c:pt>
                <c:pt idx="17">
                  <c:v>0.50641265643716293</c:v>
                </c:pt>
                <c:pt idx="18">
                  <c:v>0.47866700232488824</c:v>
                </c:pt>
                <c:pt idx="19">
                  <c:v>0.56970520842671235</c:v>
                </c:pt>
                <c:pt idx="20">
                  <c:v>0.59010318694467645</c:v>
                </c:pt>
                <c:pt idx="21">
                  <c:v>0.6112438898927518</c:v>
                </c:pt>
                <c:pt idx="22">
                  <c:v>0.62763257344931878</c:v>
                </c:pt>
                <c:pt idx="23">
                  <c:v>0.6071414707249132</c:v>
                </c:pt>
                <c:pt idx="24">
                  <c:v>0.68564808279940637</c:v>
                </c:pt>
                <c:pt idx="25">
                  <c:v>0.63388650107353905</c:v>
                </c:pt>
                <c:pt idx="26">
                  <c:v>0.58362796720148069</c:v>
                </c:pt>
                <c:pt idx="27">
                  <c:v>0.54738891453627925</c:v>
                </c:pt>
                <c:pt idx="28">
                  <c:v>0.60382757344031746</c:v>
                </c:pt>
                <c:pt idx="29">
                  <c:v>0.68435152904385765</c:v>
                </c:pt>
                <c:pt idx="30">
                  <c:v>0.76613393178150535</c:v>
                </c:pt>
                <c:pt idx="31">
                  <c:v>0.86567470175197292</c:v>
                </c:pt>
                <c:pt idx="32">
                  <c:v>0.96951679012915504</c:v>
                </c:pt>
                <c:pt idx="33">
                  <c:v>0.98050125869402061</c:v>
                </c:pt>
                <c:pt idx="34">
                  <c:v>1.0884761656097173</c:v>
                </c:pt>
                <c:pt idx="35">
                  <c:v>1.1441971533518547</c:v>
                </c:pt>
                <c:pt idx="36">
                  <c:v>1.1750062083261281</c:v>
                </c:pt>
                <c:pt idx="37">
                  <c:v>1.2295304086255645</c:v>
                </c:pt>
                <c:pt idx="38">
                  <c:v>1.1868747624671763</c:v>
                </c:pt>
                <c:pt idx="39">
                  <c:v>1.1456553580665778</c:v>
                </c:pt>
                <c:pt idx="40">
                  <c:v>1.1629708388576481</c:v>
                </c:pt>
                <c:pt idx="41">
                  <c:v>1.0995195239310624</c:v>
                </c:pt>
                <c:pt idx="42">
                  <c:v>1.1631592540043052</c:v>
                </c:pt>
                <c:pt idx="43">
                  <c:v>1.0469301024406188</c:v>
                </c:pt>
                <c:pt idx="44">
                  <c:v>0.97957972142343341</c:v>
                </c:pt>
                <c:pt idx="45">
                  <c:v>1.0267446933046771</c:v>
                </c:pt>
                <c:pt idx="46">
                  <c:v>1.0962940230164984</c:v>
                </c:pt>
                <c:pt idx="47">
                  <c:v>1.1962784177312984</c:v>
                </c:pt>
                <c:pt idx="48">
                  <c:v>1.2895197751666254</c:v>
                </c:pt>
                <c:pt idx="49">
                  <c:v>1.2907874277487725</c:v>
                </c:pt>
                <c:pt idx="50">
                  <c:v>1.3397463594966474</c:v>
                </c:pt>
                <c:pt idx="51">
                  <c:v>1.3083310615645232</c:v>
                </c:pt>
                <c:pt idx="52">
                  <c:v>1.3580121751593128</c:v>
                </c:pt>
                <c:pt idx="53">
                  <c:v>1.2754339991885983</c:v>
                </c:pt>
                <c:pt idx="54">
                  <c:v>1.2992595597149919</c:v>
                </c:pt>
                <c:pt idx="55">
                  <c:v>1.2332974536147134</c:v>
                </c:pt>
                <c:pt idx="56">
                  <c:v>1.3144260315596736</c:v>
                </c:pt>
                <c:pt idx="57">
                  <c:v>1.425414249353101</c:v>
                </c:pt>
                <c:pt idx="58">
                  <c:v>1.4168301255821671</c:v>
                </c:pt>
                <c:pt idx="59">
                  <c:v>1.4463571746479855</c:v>
                </c:pt>
                <c:pt idx="60">
                  <c:v>1.5111463482018592</c:v>
                </c:pt>
                <c:pt idx="61">
                  <c:v>1.4800758752778116</c:v>
                </c:pt>
                <c:pt idx="62">
                  <c:v>1.2384098481159049</c:v>
                </c:pt>
                <c:pt idx="63">
                  <c:v>1.2634022695289642</c:v>
                </c:pt>
                <c:pt idx="64">
                  <c:v>1.3730699870353626</c:v>
                </c:pt>
                <c:pt idx="65">
                  <c:v>1.4257278053260372</c:v>
                </c:pt>
                <c:pt idx="66">
                  <c:v>1.4658662748243452</c:v>
                </c:pt>
                <c:pt idx="67">
                  <c:v>1.4923679777117134</c:v>
                </c:pt>
                <c:pt idx="68">
                  <c:v>1.5338552312680933</c:v>
                </c:pt>
                <c:pt idx="69">
                  <c:v>1.5823948905247585</c:v>
                </c:pt>
                <c:pt idx="70">
                  <c:v>1.6112144926789973</c:v>
                </c:pt>
                <c:pt idx="71">
                  <c:v>1.6370183924944282</c:v>
                </c:pt>
                <c:pt idx="72">
                  <c:v>1.6393802690491788</c:v>
                </c:pt>
                <c:pt idx="73">
                  <c:v>1.6512106256894439</c:v>
                </c:pt>
                <c:pt idx="74">
                  <c:v>1.6227211808016551</c:v>
                </c:pt>
                <c:pt idx="75">
                  <c:v>1.6832979418698695</c:v>
                </c:pt>
                <c:pt idx="76">
                  <c:v>1.7042992045798953</c:v>
                </c:pt>
                <c:pt idx="77">
                  <c:v>1.6600649076758667</c:v>
                </c:pt>
                <c:pt idx="78">
                  <c:v>1.5996909032025499</c:v>
                </c:pt>
                <c:pt idx="79">
                  <c:v>1.4900307464903118</c:v>
                </c:pt>
                <c:pt idx="80">
                  <c:v>1.5339348867177725</c:v>
                </c:pt>
                <c:pt idx="81">
                  <c:v>1.6438365675366484</c:v>
                </c:pt>
                <c:pt idx="82">
                  <c:v>1.6397356239655236</c:v>
                </c:pt>
                <c:pt idx="83">
                  <c:v>1.6935863382550611</c:v>
                </c:pt>
                <c:pt idx="84">
                  <c:v>1.6802501755753516</c:v>
                </c:pt>
                <c:pt idx="85">
                  <c:v>1.6018723684376164</c:v>
                </c:pt>
                <c:pt idx="86">
                  <c:v>1.6912772722854992</c:v>
                </c:pt>
                <c:pt idx="87">
                  <c:v>1.7079821073053691</c:v>
                </c:pt>
                <c:pt idx="88">
                  <c:v>1.7095593783417091</c:v>
                </c:pt>
                <c:pt idx="89">
                  <c:v>1.673562766803897</c:v>
                </c:pt>
                <c:pt idx="90">
                  <c:v>1.6212772436010761</c:v>
                </c:pt>
                <c:pt idx="91">
                  <c:v>1.5607091148996484</c:v>
                </c:pt>
                <c:pt idx="92">
                  <c:v>1.5355976586810214</c:v>
                </c:pt>
                <c:pt idx="93">
                  <c:v>1.4945226093253399</c:v>
                </c:pt>
                <c:pt idx="94">
                  <c:v>1.2772771729090155</c:v>
                </c:pt>
                <c:pt idx="95">
                  <c:v>1.410988161218389</c:v>
                </c:pt>
                <c:pt idx="96">
                  <c:v>1.4860637358710218</c:v>
                </c:pt>
                <c:pt idx="97">
                  <c:v>1.5575715592674284</c:v>
                </c:pt>
                <c:pt idx="98">
                  <c:v>1.5414418599063617</c:v>
                </c:pt>
                <c:pt idx="99">
                  <c:v>1.5194481266902098</c:v>
                </c:pt>
                <c:pt idx="100">
                  <c:v>1.5409675923160402</c:v>
                </c:pt>
                <c:pt idx="101">
                  <c:v>1.5836992508569296</c:v>
                </c:pt>
                <c:pt idx="102">
                  <c:v>1.5741341957230266</c:v>
                </c:pt>
                <c:pt idx="103">
                  <c:v>1.5941772931151921</c:v>
                </c:pt>
                <c:pt idx="104">
                  <c:v>1.647202676254548</c:v>
                </c:pt>
                <c:pt idx="105">
                  <c:v>1.5738952523509797</c:v>
                </c:pt>
                <c:pt idx="106">
                  <c:v>1.4876345784557317</c:v>
                </c:pt>
                <c:pt idx="107">
                  <c:v>1.5096772948807291</c:v>
                </c:pt>
                <c:pt idx="108">
                  <c:v>1.383898463714049</c:v>
                </c:pt>
                <c:pt idx="109">
                  <c:v>1.324646265634873</c:v>
                </c:pt>
                <c:pt idx="110">
                  <c:v>1.205563215646642</c:v>
                </c:pt>
                <c:pt idx="111">
                  <c:v>0.87297892167201152</c:v>
                </c:pt>
                <c:pt idx="112">
                  <c:v>0.92666377457781024</c:v>
                </c:pt>
                <c:pt idx="113">
                  <c:v>1.1077469733643055</c:v>
                </c:pt>
                <c:pt idx="114">
                  <c:v>1.222920665197464</c:v>
                </c:pt>
                <c:pt idx="115">
                  <c:v>1.0797499331376239</c:v>
                </c:pt>
                <c:pt idx="116">
                  <c:v>1.1415431690357165</c:v>
                </c:pt>
                <c:pt idx="117">
                  <c:v>1.2621677636419133</c:v>
                </c:pt>
                <c:pt idx="118">
                  <c:v>1.2640801229382355</c:v>
                </c:pt>
                <c:pt idx="119">
                  <c:v>1.2563802975230733</c:v>
                </c:pt>
                <c:pt idx="120">
                  <c:v>1.2612626026298606</c:v>
                </c:pt>
                <c:pt idx="121">
                  <c:v>1.1576791171592806</c:v>
                </c:pt>
                <c:pt idx="122">
                  <c:v>1.1647125382230521</c:v>
                </c:pt>
                <c:pt idx="123">
                  <c:v>1.1080318373819336</c:v>
                </c:pt>
                <c:pt idx="124">
                  <c:v>1.0768631436326122</c:v>
                </c:pt>
                <c:pt idx="125">
                  <c:v>0.99318339736342032</c:v>
                </c:pt>
                <c:pt idx="126">
                  <c:v>1.0441407570251806</c:v>
                </c:pt>
                <c:pt idx="127">
                  <c:v>1.0953700372846693</c:v>
                </c:pt>
                <c:pt idx="128">
                  <c:v>1.0121186817403023</c:v>
                </c:pt>
                <c:pt idx="129">
                  <c:v>1.0436957796609392</c:v>
                </c:pt>
                <c:pt idx="130">
                  <c:v>1.0359400011081581</c:v>
                </c:pt>
                <c:pt idx="131">
                  <c:v>1.0782932324662557</c:v>
                </c:pt>
                <c:pt idx="132">
                  <c:v>1.0439630420208916</c:v>
                </c:pt>
                <c:pt idx="133">
                  <c:v>0.96478340870755908</c:v>
                </c:pt>
                <c:pt idx="134">
                  <c:v>1.0551886393716747</c:v>
                </c:pt>
                <c:pt idx="135">
                  <c:v>1.1226923438120682</c:v>
                </c:pt>
                <c:pt idx="136">
                  <c:v>1.1754357435124474</c:v>
                </c:pt>
                <c:pt idx="137">
                  <c:v>1.1585964905971444</c:v>
                </c:pt>
                <c:pt idx="138">
                  <c:v>1.1034865830288587</c:v>
                </c:pt>
                <c:pt idx="139">
                  <c:v>0.96544354571453195</c:v>
                </c:pt>
                <c:pt idx="140">
                  <c:v>1.0045936959136879</c:v>
                </c:pt>
                <c:pt idx="141">
                  <c:v>0.90102292141913043</c:v>
                </c:pt>
                <c:pt idx="142">
                  <c:v>0.8660288970932668</c:v>
                </c:pt>
                <c:pt idx="143">
                  <c:v>0.95000760222123803</c:v>
                </c:pt>
                <c:pt idx="144">
                  <c:v>1.0972693341800095</c:v>
                </c:pt>
                <c:pt idx="145">
                  <c:v>1.1738564467511958</c:v>
                </c:pt>
                <c:pt idx="146">
                  <c:v>1.2577184184387822</c:v>
                </c:pt>
                <c:pt idx="147">
                  <c:v>1.2380674797582045</c:v>
                </c:pt>
                <c:pt idx="148">
                  <c:v>1.2213627741802195</c:v>
                </c:pt>
                <c:pt idx="149">
                  <c:v>1.1769304508042022</c:v>
                </c:pt>
                <c:pt idx="150">
                  <c:v>1.1295198261311863</c:v>
                </c:pt>
                <c:pt idx="151">
                  <c:v>1.2035314006551188</c:v>
                </c:pt>
                <c:pt idx="152">
                  <c:v>1.1999339042179926</c:v>
                </c:pt>
                <c:pt idx="153">
                  <c:v>1.2714801892892065</c:v>
                </c:pt>
                <c:pt idx="154">
                  <c:v>1.3249470405026518</c:v>
                </c:pt>
                <c:pt idx="155">
                  <c:v>1.2673865551397487</c:v>
                </c:pt>
                <c:pt idx="156">
                  <c:v>1.4113112358587898</c:v>
                </c:pt>
                <c:pt idx="157">
                  <c:v>1.5306839641779961</c:v>
                </c:pt>
                <c:pt idx="158">
                  <c:v>1.5740288660535584</c:v>
                </c:pt>
                <c:pt idx="159">
                  <c:v>1.4877621727062069</c:v>
                </c:pt>
                <c:pt idx="160">
                  <c:v>1.527798738204742</c:v>
                </c:pt>
                <c:pt idx="161">
                  <c:v>1.7067374355194247</c:v>
                </c:pt>
                <c:pt idx="162">
                  <c:v>1.7406832779220085</c:v>
                </c:pt>
                <c:pt idx="163">
                  <c:v>1.7902380437699781</c:v>
                </c:pt>
                <c:pt idx="164">
                  <c:v>1.51831221051337</c:v>
                </c:pt>
                <c:pt idx="165">
                  <c:v>1.5549784627090677</c:v>
                </c:pt>
                <c:pt idx="166">
                  <c:v>1.5977153010244485</c:v>
                </c:pt>
                <c:pt idx="167">
                  <c:v>1.5826564845417608</c:v>
                </c:pt>
                <c:pt idx="168">
                  <c:v>1.5942861110142472</c:v>
                </c:pt>
                <c:pt idx="169">
                  <c:v>1.6434482093517337</c:v>
                </c:pt>
                <c:pt idx="170">
                  <c:v>1.7115087737387711</c:v>
                </c:pt>
                <c:pt idx="171">
                  <c:v>1.7982187620261785</c:v>
                </c:pt>
                <c:pt idx="172">
                  <c:v>1.7994801822263993</c:v>
                </c:pt>
                <c:pt idx="173">
                  <c:v>1.7495212925899204</c:v>
                </c:pt>
                <c:pt idx="174">
                  <c:v>1.7927319239509583</c:v>
                </c:pt>
                <c:pt idx="175">
                  <c:v>1.6284512596725069</c:v>
                </c:pt>
                <c:pt idx="176">
                  <c:v>1.6945624445273388</c:v>
                </c:pt>
                <c:pt idx="177">
                  <c:v>1.8151970757372311</c:v>
                </c:pt>
                <c:pt idx="178">
                  <c:v>1.7967235264516634</c:v>
                </c:pt>
                <c:pt idx="179">
                  <c:v>1.8348819344272838</c:v>
                </c:pt>
                <c:pt idx="180">
                  <c:v>1.9034142786852402</c:v>
                </c:pt>
                <c:pt idx="181">
                  <c:v>1.8649033272943245</c:v>
                </c:pt>
                <c:pt idx="182">
                  <c:v>1.8712768666070021</c:v>
                </c:pt>
                <c:pt idx="183">
                  <c:v>1.8875125139694007</c:v>
                </c:pt>
                <c:pt idx="184">
                  <c:v>1.9235232143173453</c:v>
                </c:pt>
                <c:pt idx="185">
                  <c:v>1.9536469840789004</c:v>
                </c:pt>
                <c:pt idx="186">
                  <c:v>1.9461254894100277</c:v>
                </c:pt>
                <c:pt idx="187">
                  <c:v>1.9587192526093307</c:v>
                </c:pt>
                <c:pt idx="188">
                  <c:v>1.9700002980025375</c:v>
                </c:pt>
                <c:pt idx="189">
                  <c:v>1.9195081984637412</c:v>
                </c:pt>
                <c:pt idx="190">
                  <c:v>1.9110748170351508</c:v>
                </c:pt>
                <c:pt idx="191">
                  <c:v>1.9461457600282468</c:v>
                </c:pt>
                <c:pt idx="192">
                  <c:v>1.9329073392464009</c:v>
                </c:pt>
                <c:pt idx="193">
                  <c:v>2.0145286388732773</c:v>
                </c:pt>
                <c:pt idx="194">
                  <c:v>2.094381408355348</c:v>
                </c:pt>
                <c:pt idx="195">
                  <c:v>2.1599428904936708</c:v>
                </c:pt>
                <c:pt idx="196">
                  <c:v>2.2078698925520754</c:v>
                </c:pt>
                <c:pt idx="197">
                  <c:v>2.2506939912715924</c:v>
                </c:pt>
                <c:pt idx="198">
                  <c:v>2.2840443014973002</c:v>
                </c:pt>
                <c:pt idx="199">
                  <c:v>2.3043908544566443</c:v>
                </c:pt>
                <c:pt idx="200">
                  <c:v>2.3747758118848834</c:v>
                </c:pt>
                <c:pt idx="201">
                  <c:v>2.391683092885164</c:v>
                </c:pt>
                <c:pt idx="202">
                  <c:v>2.5449372087754032</c:v>
                </c:pt>
                <c:pt idx="203">
                  <c:v>2.6092079366318535</c:v>
                </c:pt>
                <c:pt idx="204">
                  <c:v>2.6323488379293636</c:v>
                </c:pt>
                <c:pt idx="205">
                  <c:v>2.7566742796772798</c:v>
                </c:pt>
                <c:pt idx="206">
                  <c:v>2.7815185885891824</c:v>
                </c:pt>
                <c:pt idx="207">
                  <c:v>2.6700881245160488</c:v>
                </c:pt>
                <c:pt idx="208">
                  <c:v>2.8569006332849303</c:v>
                </c:pt>
                <c:pt idx="209">
                  <c:v>2.8978297061188822</c:v>
                </c:pt>
                <c:pt idx="210">
                  <c:v>2.9589510105409631</c:v>
                </c:pt>
                <c:pt idx="211">
                  <c:v>2.8859006003031502</c:v>
                </c:pt>
                <c:pt idx="212">
                  <c:v>3.0150359952068837</c:v>
                </c:pt>
                <c:pt idx="213">
                  <c:v>3.0288108264667781</c:v>
                </c:pt>
                <c:pt idx="214">
                  <c:v>2.9927804786972003</c:v>
                </c:pt>
                <c:pt idx="215">
                  <c:v>2.9748590172995115</c:v>
                </c:pt>
                <c:pt idx="216">
                  <c:v>2.8836579185080669</c:v>
                </c:pt>
                <c:pt idx="217">
                  <c:v>2.7478777844159223</c:v>
                </c:pt>
                <c:pt idx="218">
                  <c:v>2.7986184070270945</c:v>
                </c:pt>
                <c:pt idx="219">
                  <c:v>2.6330481195117259</c:v>
                </c:pt>
                <c:pt idx="220">
                  <c:v>2.7283847760237383</c:v>
                </c:pt>
                <c:pt idx="221">
                  <c:v>2.7238313583076992</c:v>
                </c:pt>
                <c:pt idx="222">
                  <c:v>2.57163041960776</c:v>
                </c:pt>
                <c:pt idx="223">
                  <c:v>2.3718382424991353</c:v>
                </c:pt>
                <c:pt idx="224">
                  <c:v>2.4426619300227657</c:v>
                </c:pt>
                <c:pt idx="225">
                  <c:v>2.4025916013197226</c:v>
                </c:pt>
                <c:pt idx="226">
                  <c:v>2.535719381313811</c:v>
                </c:pt>
                <c:pt idx="227">
                  <c:v>2.5517245130070072</c:v>
                </c:pt>
                <c:pt idx="228">
                  <c:v>2.6546890179338014</c:v>
                </c:pt>
                <c:pt idx="229">
                  <c:v>2.6593830521380606</c:v>
                </c:pt>
                <c:pt idx="230">
                  <c:v>2.6659919579373543</c:v>
                </c:pt>
                <c:pt idx="231">
                  <c:v>2.6350065773376623</c:v>
                </c:pt>
                <c:pt idx="232">
                  <c:v>2.7110830845331111</c:v>
                </c:pt>
                <c:pt idx="233">
                  <c:v>2.6776304797402801</c:v>
                </c:pt>
                <c:pt idx="234">
                  <c:v>2.6772655330717923</c:v>
                </c:pt>
                <c:pt idx="235">
                  <c:v>2.7003125845313205</c:v>
                </c:pt>
                <c:pt idx="236">
                  <c:v>2.7090641324804978</c:v>
                </c:pt>
                <c:pt idx="237">
                  <c:v>2.7430525774167354</c:v>
                </c:pt>
                <c:pt idx="238">
                  <c:v>2.7102336287224253</c:v>
                </c:pt>
                <c:pt idx="239">
                  <c:v>2.7569342790442439</c:v>
                </c:pt>
                <c:pt idx="240">
                  <c:v>2.8066962836952944</c:v>
                </c:pt>
                <c:pt idx="241">
                  <c:v>2.8023146773816086</c:v>
                </c:pt>
                <c:pt idx="242">
                  <c:v>2.8553920283665066</c:v>
                </c:pt>
                <c:pt idx="243">
                  <c:v>2.8655490268914465</c:v>
                </c:pt>
                <c:pt idx="244">
                  <c:v>2.8216096881985369</c:v>
                </c:pt>
                <c:pt idx="245">
                  <c:v>2.7165603364690001</c:v>
                </c:pt>
                <c:pt idx="246">
                  <c:v>2.6705953280626726</c:v>
                </c:pt>
                <c:pt idx="247">
                  <c:v>2.5766368654571665</c:v>
                </c:pt>
                <c:pt idx="248">
                  <c:v>2.3223022191217413</c:v>
                </c:pt>
                <c:pt idx="249">
                  <c:v>2.1944914202820462</c:v>
                </c:pt>
                <c:pt idx="250">
                  <c:v>2.3425558614771878</c:v>
                </c:pt>
                <c:pt idx="251">
                  <c:v>2.4748466392226267</c:v>
                </c:pt>
                <c:pt idx="252">
                  <c:v>2.5291692655673108</c:v>
                </c:pt>
                <c:pt idx="253">
                  <c:v>2.5723423623314541</c:v>
                </c:pt>
                <c:pt idx="254">
                  <c:v>2.4412977131247513</c:v>
                </c:pt>
                <c:pt idx="255">
                  <c:v>2.5390350802884845</c:v>
                </c:pt>
                <c:pt idx="256">
                  <c:v>2.6293087162537576</c:v>
                </c:pt>
                <c:pt idx="257">
                  <c:v>2.6777025697806867</c:v>
                </c:pt>
                <c:pt idx="258">
                  <c:v>2.6658238253510897</c:v>
                </c:pt>
                <c:pt idx="259">
                  <c:v>2.509787274329613</c:v>
                </c:pt>
                <c:pt idx="260">
                  <c:v>2.6108072275777694</c:v>
                </c:pt>
                <c:pt idx="261">
                  <c:v>2.7189401633331398</c:v>
                </c:pt>
                <c:pt idx="262">
                  <c:v>2.679428878362653</c:v>
                </c:pt>
                <c:pt idx="263">
                  <c:v>2.7311230207337753</c:v>
                </c:pt>
                <c:pt idx="264">
                  <c:v>2.7172991470355305</c:v>
                </c:pt>
                <c:pt idx="265">
                  <c:v>2.8099838389503677</c:v>
                </c:pt>
                <c:pt idx="266">
                  <c:v>2.8300917252710116</c:v>
                </c:pt>
                <c:pt idx="267">
                  <c:v>2.869097207685317</c:v>
                </c:pt>
                <c:pt idx="268">
                  <c:v>2.9580204300400883</c:v>
                </c:pt>
                <c:pt idx="269">
                  <c:v>2.9678943566110809</c:v>
                </c:pt>
                <c:pt idx="270">
                  <c:v>3.0096131022098511</c:v>
                </c:pt>
                <c:pt idx="271">
                  <c:v>3.0138724949647342</c:v>
                </c:pt>
                <c:pt idx="272">
                  <c:v>3.0578794498318618</c:v>
                </c:pt>
                <c:pt idx="273">
                  <c:v>3.056338702241121</c:v>
                </c:pt>
                <c:pt idx="274">
                  <c:v>3.053632019057642</c:v>
                </c:pt>
                <c:pt idx="275">
                  <c:v>2.9797689064956878</c:v>
                </c:pt>
                <c:pt idx="276">
                  <c:v>3.0402982013492665</c:v>
                </c:pt>
                <c:pt idx="277">
                  <c:v>3.0427502817400582</c:v>
                </c:pt>
                <c:pt idx="278">
                  <c:v>3.0606221197972219</c:v>
                </c:pt>
                <c:pt idx="279">
                  <c:v>3.0859187137923167</c:v>
                </c:pt>
                <c:pt idx="280">
                  <c:v>3.1203416162887523</c:v>
                </c:pt>
                <c:pt idx="281">
                  <c:v>3.1656837138741483</c:v>
                </c:pt>
                <c:pt idx="282">
                  <c:v>3.1893096713068849</c:v>
                </c:pt>
                <c:pt idx="283">
                  <c:v>3.2195503149513134</c:v>
                </c:pt>
                <c:pt idx="284">
                  <c:v>3.2756137022925813</c:v>
                </c:pt>
                <c:pt idx="285">
                  <c:v>3.2497056127768187</c:v>
                </c:pt>
                <c:pt idx="286">
                  <c:v>3.2721372175219532</c:v>
                </c:pt>
                <c:pt idx="287">
                  <c:v>3.3467131706704647</c:v>
                </c:pt>
                <c:pt idx="288">
                  <c:v>3.1768401595450197</c:v>
                </c:pt>
                <c:pt idx="289">
                  <c:v>3.3115977193337351</c:v>
                </c:pt>
                <c:pt idx="290">
                  <c:v>3.3505180961324861</c:v>
                </c:pt>
                <c:pt idx="291">
                  <c:v>3.3513175787309084</c:v>
                </c:pt>
                <c:pt idx="292">
                  <c:v>3.4307990310905367</c:v>
                </c:pt>
                <c:pt idx="293">
                  <c:v>3.1726467425091065</c:v>
                </c:pt>
                <c:pt idx="294">
                  <c:v>3.3816530928276958</c:v>
                </c:pt>
                <c:pt idx="295">
                  <c:v>3.4611667713113414</c:v>
                </c:pt>
                <c:pt idx="296">
                  <c:v>3.554560801720565</c:v>
                </c:pt>
                <c:pt idx="297">
                  <c:v>3.5983479223452735</c:v>
                </c:pt>
                <c:pt idx="298">
                  <c:v>3.6576316636603923</c:v>
                </c:pt>
                <c:pt idx="299">
                  <c:v>3.6444176566956705</c:v>
                </c:pt>
                <c:pt idx="300">
                  <c:v>3.7254841913475052</c:v>
                </c:pt>
                <c:pt idx="301">
                  <c:v>3.6521040793886157</c:v>
                </c:pt>
                <c:pt idx="302">
                  <c:v>3.4580070534819538</c:v>
                </c:pt>
                <c:pt idx="303">
                  <c:v>3.4024697444303404</c:v>
                </c:pt>
                <c:pt idx="304">
                  <c:v>3.4588528306980497</c:v>
                </c:pt>
                <c:pt idx="305">
                  <c:v>3.5168244975117102</c:v>
                </c:pt>
                <c:pt idx="306">
                  <c:v>3.5903323716028894</c:v>
                </c:pt>
                <c:pt idx="307">
                  <c:v>3.5485733388997422</c:v>
                </c:pt>
                <c:pt idx="308">
                  <c:v>3.6432534135322223</c:v>
                </c:pt>
                <c:pt idx="309">
                  <c:v>3.7396507109513841</c:v>
                </c:pt>
                <c:pt idx="310">
                  <c:v>3.7745830013991584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8-405E-B239-4C0E3FDBB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806880"/>
        <c:axId val="507808320"/>
      </c:lineChart>
      <c:dateAx>
        <c:axId val="507806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08320"/>
        <c:crosses val="autoZero"/>
        <c:auto val="1"/>
        <c:lblOffset val="100"/>
        <c:baseTimeUnit val="months"/>
      </c:dateAx>
      <c:valAx>
        <c:axId val="5078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0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real vs trend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real'!$F$1</c:f>
              <c:strCache>
                <c:ptCount val="1"/>
                <c:pt idx="0">
                  <c:v>log 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real'!$H$2:$H$312</c:f>
              <c:numCache>
                <c:formatCode>m/d/yy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'Quarterly real'!$F$2:$F$312</c:f>
              <c:numCache>
                <c:formatCode>General</c:formatCode>
                <c:ptCount val="311"/>
                <c:pt idx="0">
                  <c:v>2.7278528283983898</c:v>
                </c:pt>
                <c:pt idx="1">
                  <c:v>2.7193197933604409</c:v>
                </c:pt>
                <c:pt idx="2">
                  <c:v>2.7219531062712017</c:v>
                </c:pt>
                <c:pt idx="3">
                  <c:v>2.715356776284648</c:v>
                </c:pt>
                <c:pt idx="4">
                  <c:v>2.7278528283983898</c:v>
                </c:pt>
                <c:pt idx="5">
                  <c:v>2.7133693625798099</c:v>
                </c:pt>
                <c:pt idx="6">
                  <c:v>2.817801065061329</c:v>
                </c:pt>
                <c:pt idx="7">
                  <c:v>2.7401946544287772</c:v>
                </c:pt>
                <c:pt idx="8">
                  <c:v>2.7212954278522306</c:v>
                </c:pt>
                <c:pt idx="9">
                  <c:v>2.7120422223717475</c:v>
                </c:pt>
                <c:pt idx="10">
                  <c:v>2.6504210882655737</c:v>
                </c:pt>
                <c:pt idx="11">
                  <c:v>2.7459880404426023</c:v>
                </c:pt>
                <c:pt idx="12">
                  <c:v>2.8207834710894493</c:v>
                </c:pt>
                <c:pt idx="13">
                  <c:v>2.8501282996951991</c:v>
                </c:pt>
                <c:pt idx="14">
                  <c:v>2.8729995081716941</c:v>
                </c:pt>
                <c:pt idx="15">
                  <c:v>2.9678470700644555</c:v>
                </c:pt>
                <c:pt idx="16">
                  <c:v>3.0170044088295307</c:v>
                </c:pt>
                <c:pt idx="17">
                  <c:v>3.0671222696406639</c:v>
                </c:pt>
                <c:pt idx="18">
                  <c:v>3.0426158594528414</c:v>
                </c:pt>
                <c:pt idx="19">
                  <c:v>3.1467351470905185</c:v>
                </c:pt>
                <c:pt idx="20">
                  <c:v>3.1684242813721024</c:v>
                </c:pt>
                <c:pt idx="21">
                  <c:v>3.193352867637115</c:v>
                </c:pt>
                <c:pt idx="22">
                  <c:v>3.2172745435012269</c:v>
                </c:pt>
                <c:pt idx="23">
                  <c:v>3.2003044392827653</c:v>
                </c:pt>
                <c:pt idx="24">
                  <c:v>3.279782759771722</c:v>
                </c:pt>
                <c:pt idx="25">
                  <c:v>3.2304090606818736</c:v>
                </c:pt>
                <c:pt idx="26">
                  <c:v>3.1838702156693857</c:v>
                </c:pt>
                <c:pt idx="27">
                  <c:v>3.1505969841149062</c:v>
                </c:pt>
                <c:pt idx="28">
                  <c:v>3.2112467977037098</c:v>
                </c:pt>
                <c:pt idx="29">
                  <c:v>3.2936121709822181</c:v>
                </c:pt>
                <c:pt idx="30">
                  <c:v>3.3745111163996495</c:v>
                </c:pt>
                <c:pt idx="31">
                  <c:v>3.4753767798364068</c:v>
                </c:pt>
                <c:pt idx="32">
                  <c:v>3.5829632285223871</c:v>
                </c:pt>
                <c:pt idx="33">
                  <c:v>3.5995016429627196</c:v>
                </c:pt>
                <c:pt idx="34">
                  <c:v>3.7143035064540948</c:v>
                </c:pt>
                <c:pt idx="35">
                  <c:v>3.7766613674974696</c:v>
                </c:pt>
                <c:pt idx="36">
                  <c:v>3.8172726688823353</c:v>
                </c:pt>
                <c:pt idx="37">
                  <c:v>3.881151341761059</c:v>
                </c:pt>
                <c:pt idx="38">
                  <c:v>3.8495091000389037</c:v>
                </c:pt>
                <c:pt idx="39">
                  <c:v>3.8144101765611458</c:v>
                </c:pt>
                <c:pt idx="40">
                  <c:v>3.8431015599617244</c:v>
                </c:pt>
                <c:pt idx="41">
                  <c:v>3.7866865141168482</c:v>
                </c:pt>
                <c:pt idx="42">
                  <c:v>3.8579891169356602</c:v>
                </c:pt>
                <c:pt idx="43">
                  <c:v>3.7476199491365363</c:v>
                </c:pt>
                <c:pt idx="44">
                  <c:v>3.6886294228587269</c:v>
                </c:pt>
                <c:pt idx="45">
                  <c:v>3.7400477406883357</c:v>
                </c:pt>
                <c:pt idx="46">
                  <c:v>3.8119816512479199</c:v>
                </c:pt>
                <c:pt idx="47">
                  <c:v>3.9132222860036281</c:v>
                </c:pt>
                <c:pt idx="48">
                  <c:v>4.0111440962959533</c:v>
                </c:pt>
                <c:pt idx="49">
                  <c:v>4.0153013548816476</c:v>
                </c:pt>
                <c:pt idx="50">
                  <c:v>4.0685138021875789</c:v>
                </c:pt>
                <c:pt idx="51">
                  <c:v>4.0409437854949859</c:v>
                </c:pt>
                <c:pt idx="52">
                  <c:v>4.0925095462763714</c:v>
                </c:pt>
                <c:pt idx="53">
                  <c:v>4.0134959743587801</c:v>
                </c:pt>
                <c:pt idx="54">
                  <c:v>4.0416467732216512</c:v>
                </c:pt>
                <c:pt idx="55">
                  <c:v>3.9800554158199732</c:v>
                </c:pt>
                <c:pt idx="56">
                  <c:v>4.0623377660870146</c:v>
                </c:pt>
                <c:pt idx="57">
                  <c:v>4.1753099210452058</c:v>
                </c:pt>
                <c:pt idx="58">
                  <c:v>4.1688334142128403</c:v>
                </c:pt>
                <c:pt idx="59">
                  <c:v>4.2006546269155152</c:v>
                </c:pt>
                <c:pt idx="60">
                  <c:v>4.2703965060024602</c:v>
                </c:pt>
                <c:pt idx="61">
                  <c:v>4.2420459183694517</c:v>
                </c:pt>
                <c:pt idx="62">
                  <c:v>4.0027773686966102</c:v>
                </c:pt>
                <c:pt idx="63">
                  <c:v>4.0301615334451872</c:v>
                </c:pt>
                <c:pt idx="64">
                  <c:v>4.1447207695471677</c:v>
                </c:pt>
                <c:pt idx="65">
                  <c:v>4.198254025612612</c:v>
                </c:pt>
                <c:pt idx="66">
                  <c:v>4.2394544973972099</c:v>
                </c:pt>
                <c:pt idx="67">
                  <c:v>4.2724907476055751</c:v>
                </c:pt>
                <c:pt idx="68">
                  <c:v>4.3177547446537412</c:v>
                </c:pt>
                <c:pt idx="69">
                  <c:v>4.3691946558585038</c:v>
                </c:pt>
                <c:pt idx="70">
                  <c:v>4.4029315953537775</c:v>
                </c:pt>
                <c:pt idx="71">
                  <c:v>4.4329573633424246</c:v>
                </c:pt>
                <c:pt idx="72">
                  <c:v>4.43970574626056</c:v>
                </c:pt>
                <c:pt idx="73">
                  <c:v>4.456206032848133</c:v>
                </c:pt>
                <c:pt idx="74">
                  <c:v>4.4322443508344991</c:v>
                </c:pt>
                <c:pt idx="75">
                  <c:v>4.4993651270911146</c:v>
                </c:pt>
                <c:pt idx="76">
                  <c:v>4.526451601276686</c:v>
                </c:pt>
                <c:pt idx="77">
                  <c:v>4.4912173059120599</c:v>
                </c:pt>
                <c:pt idx="78">
                  <c:v>4.4395877451984127</c:v>
                </c:pt>
                <c:pt idx="79">
                  <c:v>4.3380747471446988</c:v>
                </c:pt>
                <c:pt idx="80">
                  <c:v>4.3861431501857213</c:v>
                </c:pt>
                <c:pt idx="81">
                  <c:v>4.5020294270685781</c:v>
                </c:pt>
                <c:pt idx="82">
                  <c:v>4.5068956167197509</c:v>
                </c:pt>
                <c:pt idx="83">
                  <c:v>4.5717168097288718</c:v>
                </c:pt>
                <c:pt idx="84">
                  <c:v>4.5692320791824619</c:v>
                </c:pt>
                <c:pt idx="85">
                  <c:v>4.5020294270685781</c:v>
                </c:pt>
                <c:pt idx="86">
                  <c:v>4.6009613412140364</c:v>
                </c:pt>
                <c:pt idx="87">
                  <c:v>4.6315199613108735</c:v>
                </c:pt>
                <c:pt idx="88">
                  <c:v>4.6430438384161725</c:v>
                </c:pt>
                <c:pt idx="89">
                  <c:v>4.62015731579634</c:v>
                </c:pt>
                <c:pt idx="90">
                  <c:v>4.5820039079562518</c:v>
                </c:pt>
                <c:pt idx="91">
                  <c:v>4.533888983983128</c:v>
                </c:pt>
                <c:pt idx="92">
                  <c:v>4.5224405383890955</c:v>
                </c:pt>
                <c:pt idx="93">
                  <c:v>4.4956900853692705</c:v>
                </c:pt>
                <c:pt idx="94">
                  <c:v>4.2866164498692232</c:v>
                </c:pt>
                <c:pt idx="95">
                  <c:v>4.433313679041901</c:v>
                </c:pt>
                <c:pt idx="96">
                  <c:v>4.5234176841158327</c:v>
                </c:pt>
                <c:pt idx="97">
                  <c:v>4.6082653908953937</c:v>
                </c:pt>
                <c:pt idx="98">
                  <c:v>4.6021656769677923</c:v>
                </c:pt>
                <c:pt idx="99">
                  <c:v>4.5884308619837935</c:v>
                </c:pt>
                <c:pt idx="100">
                  <c:v>4.6258547771809244</c:v>
                </c:pt>
                <c:pt idx="101">
                  <c:v>4.6746962486367014</c:v>
                </c:pt>
                <c:pt idx="102">
                  <c:v>4.6741363904528139</c:v>
                </c:pt>
                <c:pt idx="103">
                  <c:v>4.7054679073034551</c:v>
                </c:pt>
                <c:pt idx="104">
                  <c:v>4.7711082635315218</c:v>
                </c:pt>
                <c:pt idx="105">
                  <c:v>4.7142039470122139</c:v>
                </c:pt>
                <c:pt idx="106">
                  <c:v>4.6468877793399601</c:v>
                </c:pt>
                <c:pt idx="107">
                  <c:v>4.6861048034840902</c:v>
                </c:pt>
                <c:pt idx="108">
                  <c:v>4.5803650670691205</c:v>
                </c:pt>
                <c:pt idx="109">
                  <c:v>4.5430819936746696</c:v>
                </c:pt>
                <c:pt idx="110">
                  <c:v>4.4543472962535073</c:v>
                </c:pt>
                <c:pt idx="111">
                  <c:v>4.1516696288413701</c:v>
                </c:pt>
                <c:pt idx="112">
                  <c:v>4.2277092742895244</c:v>
                </c:pt>
                <c:pt idx="113">
                  <c:v>4.4231685780050567</c:v>
                </c:pt>
                <c:pt idx="114">
                  <c:v>4.5558748942632139</c:v>
                </c:pt>
                <c:pt idx="115">
                  <c:v>4.42926798099632</c:v>
                </c:pt>
                <c:pt idx="116">
                  <c:v>4.5019185561776167</c:v>
                </c:pt>
                <c:pt idx="117">
                  <c:v>4.632493481636982</c:v>
                </c:pt>
                <c:pt idx="118">
                  <c:v>4.6470795890653012</c:v>
                </c:pt>
                <c:pt idx="119">
                  <c:v>4.656243456172092</c:v>
                </c:pt>
                <c:pt idx="120">
                  <c:v>4.677118685300675</c:v>
                </c:pt>
                <c:pt idx="121">
                  <c:v>4.5892440354378321</c:v>
                </c:pt>
                <c:pt idx="122">
                  <c:v>4.6099587027198883</c:v>
                </c:pt>
                <c:pt idx="123">
                  <c:v>4.5698538408605236</c:v>
                </c:pt>
                <c:pt idx="124">
                  <c:v>4.5549289695513444</c:v>
                </c:pt>
                <c:pt idx="125">
                  <c:v>4.490993140925692</c:v>
                </c:pt>
                <c:pt idx="126">
                  <c:v>4.5594403342819172</c:v>
                </c:pt>
                <c:pt idx="127">
                  <c:v>4.6302529663555543</c:v>
                </c:pt>
                <c:pt idx="128">
                  <c:v>4.5654933688351926</c:v>
                </c:pt>
                <c:pt idx="129">
                  <c:v>4.6209451051034538</c:v>
                </c:pt>
                <c:pt idx="130">
                  <c:v>4.6338548198480005</c:v>
                </c:pt>
                <c:pt idx="131">
                  <c:v>4.6942793610598672</c:v>
                </c:pt>
                <c:pt idx="132">
                  <c:v>4.6815755171904971</c:v>
                </c:pt>
                <c:pt idx="133">
                  <c:v>4.6258547771809244</c:v>
                </c:pt>
                <c:pt idx="134">
                  <c:v>4.7383014985912739</c:v>
                </c:pt>
                <c:pt idx="135">
                  <c:v>4.8319869826685968</c:v>
                </c:pt>
                <c:pt idx="136">
                  <c:v>4.910888620925971</c:v>
                </c:pt>
                <c:pt idx="137">
                  <c:v>4.9126548857360524</c:v>
                </c:pt>
                <c:pt idx="138">
                  <c:v>4.8767990931176248</c:v>
                </c:pt>
                <c:pt idx="139">
                  <c:v>4.7551407125643861</c:v>
                </c:pt>
                <c:pt idx="140">
                  <c:v>4.8085191099741218</c:v>
                </c:pt>
                <c:pt idx="141">
                  <c:v>4.7181416646472529</c:v>
                </c:pt>
                <c:pt idx="142">
                  <c:v>4.6969286112276318</c:v>
                </c:pt>
                <c:pt idx="143">
                  <c:v>4.7909856320363016</c:v>
                </c:pt>
                <c:pt idx="144">
                  <c:v>4.9462034339368666</c:v>
                </c:pt>
                <c:pt idx="145">
                  <c:v>5.0301764493030916</c:v>
                </c:pt>
                <c:pt idx="146">
                  <c:v>5.1246185270449676</c:v>
                </c:pt>
                <c:pt idx="147">
                  <c:v>5.1124093862186619</c:v>
                </c:pt>
                <c:pt idx="148">
                  <c:v>5.105521141460061</c:v>
                </c:pt>
                <c:pt idx="149">
                  <c:v>5.0700356373777034</c:v>
                </c:pt>
                <c:pt idx="150">
                  <c:v>5.0316137004814472</c:v>
                </c:pt>
                <c:pt idx="151">
                  <c:v>5.1125900166192491</c:v>
                </c:pt>
                <c:pt idx="152">
                  <c:v>5.1191906827080169</c:v>
                </c:pt>
                <c:pt idx="153">
                  <c:v>5.1966168338627359</c:v>
                </c:pt>
                <c:pt idx="154">
                  <c:v>5.2567138479673945</c:v>
                </c:pt>
                <c:pt idx="155">
                  <c:v>5.2043362920917531</c:v>
                </c:pt>
                <c:pt idx="156">
                  <c:v>5.3531842632558213</c:v>
                </c:pt>
                <c:pt idx="157">
                  <c:v>5.4760450292166523</c:v>
                </c:pt>
                <c:pt idx="158">
                  <c:v>5.5241373250870369</c:v>
                </c:pt>
                <c:pt idx="159">
                  <c:v>5.4438020635511268</c:v>
                </c:pt>
                <c:pt idx="160">
                  <c:v>5.489639950613749</c:v>
                </c:pt>
                <c:pt idx="161">
                  <c:v>5.6753486922757617</c:v>
                </c:pt>
                <c:pt idx="162">
                  <c:v>5.7169947732325159</c:v>
                </c:pt>
                <c:pt idx="163">
                  <c:v>5.774023415425015</c:v>
                </c:pt>
                <c:pt idx="164">
                  <c:v>5.5097931372762314</c:v>
                </c:pt>
                <c:pt idx="165">
                  <c:v>5.5564033189994744</c:v>
                </c:pt>
                <c:pt idx="166">
                  <c:v>5.6113016218620357</c:v>
                </c:pt>
                <c:pt idx="167">
                  <c:v>5.6053976279041686</c:v>
                </c:pt>
                <c:pt idx="168">
                  <c:v>5.6266134154858216</c:v>
                </c:pt>
                <c:pt idx="169">
                  <c:v>5.6865345642900227</c:v>
                </c:pt>
                <c:pt idx="170">
                  <c:v>5.7619885223139331</c:v>
                </c:pt>
                <c:pt idx="171">
                  <c:v>5.855501612107453</c:v>
                </c:pt>
                <c:pt idx="172">
                  <c:v>5.8676005429076667</c:v>
                </c:pt>
                <c:pt idx="173">
                  <c:v>5.8287691373325963</c:v>
                </c:pt>
                <c:pt idx="174">
                  <c:v>5.8805888200375049</c:v>
                </c:pt>
                <c:pt idx="175">
                  <c:v>5.7239118655528038</c:v>
                </c:pt>
                <c:pt idx="176">
                  <c:v>5.7996985678276385</c:v>
                </c:pt>
                <c:pt idx="177">
                  <c:v>5.9275125232805683</c:v>
                </c:pt>
                <c:pt idx="178">
                  <c:v>5.9166871012913838</c:v>
                </c:pt>
                <c:pt idx="179">
                  <c:v>5.9606444110943455</c:v>
                </c:pt>
                <c:pt idx="180">
                  <c:v>6.0331581592592016</c:v>
                </c:pt>
                <c:pt idx="181">
                  <c:v>6.0005977446937271</c:v>
                </c:pt>
                <c:pt idx="182">
                  <c:v>6.0117572797730983</c:v>
                </c:pt>
                <c:pt idx="183">
                  <c:v>6.0350028204005888</c:v>
                </c:pt>
                <c:pt idx="184">
                  <c:v>6.0769539606652829</c:v>
                </c:pt>
                <c:pt idx="185">
                  <c:v>6.1129518534743346</c:v>
                </c:pt>
                <c:pt idx="186">
                  <c:v>6.110446883315876</c:v>
                </c:pt>
                <c:pt idx="187">
                  <c:v>6.1288976777309134</c:v>
                </c:pt>
                <c:pt idx="188">
                  <c:v>6.1452794777206377</c:v>
                </c:pt>
                <c:pt idx="189">
                  <c:v>6.0995563384342741</c:v>
                </c:pt>
                <c:pt idx="190">
                  <c:v>6.0964324609578036</c:v>
                </c:pt>
                <c:pt idx="191">
                  <c:v>6.1370572877261811</c:v>
                </c:pt>
                <c:pt idx="192">
                  <c:v>6.1295076021728487</c:v>
                </c:pt>
                <c:pt idx="193">
                  <c:v>6.2160071433023454</c:v>
                </c:pt>
                <c:pt idx="194">
                  <c:v>6.3003269738247294</c:v>
                </c:pt>
                <c:pt idx="195">
                  <c:v>6.3706027450971199</c:v>
                </c:pt>
                <c:pt idx="196">
                  <c:v>6.4231333093478549</c:v>
                </c:pt>
                <c:pt idx="197">
                  <c:v>6.4700252102866971</c:v>
                </c:pt>
                <c:pt idx="198">
                  <c:v>6.508217576544439</c:v>
                </c:pt>
                <c:pt idx="199">
                  <c:v>6.532785424799</c:v>
                </c:pt>
                <c:pt idx="200">
                  <c:v>6.6076496730312853</c:v>
                </c:pt>
                <c:pt idx="201">
                  <c:v>6.6295217547459941</c:v>
                </c:pt>
                <c:pt idx="202">
                  <c:v>6.785745841533747</c:v>
                </c:pt>
                <c:pt idx="203">
                  <c:v>6.8535947506366695</c:v>
                </c:pt>
                <c:pt idx="204">
                  <c:v>6.8777392650252436</c:v>
                </c:pt>
                <c:pt idx="205">
                  <c:v>7.0046551037220963</c:v>
                </c:pt>
                <c:pt idx="206">
                  <c:v>7.0333653508720548</c:v>
                </c:pt>
                <c:pt idx="207">
                  <c:v>6.9246222386746537</c:v>
                </c:pt>
                <c:pt idx="208">
                  <c:v>7.1141432198059569</c:v>
                </c:pt>
                <c:pt idx="209">
                  <c:v>7.1595795733703369</c:v>
                </c:pt>
                <c:pt idx="210">
                  <c:v>7.2245421387330708</c:v>
                </c:pt>
                <c:pt idx="211">
                  <c:v>7.1567302759262335</c:v>
                </c:pt>
                <c:pt idx="212">
                  <c:v>7.2925073454927603</c:v>
                </c:pt>
                <c:pt idx="213">
                  <c:v>7.3122732426906225</c:v>
                </c:pt>
                <c:pt idx="214">
                  <c:v>7.2824862112210589</c:v>
                </c:pt>
                <c:pt idx="215">
                  <c:v>7.2699788149738138</c:v>
                </c:pt>
                <c:pt idx="216">
                  <c:v>7.1855991362630522</c:v>
                </c:pt>
                <c:pt idx="217">
                  <c:v>7.0564596884812367</c:v>
                </c:pt>
                <c:pt idx="218">
                  <c:v>7.1102225774044303</c:v>
                </c:pt>
                <c:pt idx="219">
                  <c:v>6.9478793733867503</c:v>
                </c:pt>
                <c:pt idx="220">
                  <c:v>7.0458462225378202</c:v>
                </c:pt>
                <c:pt idx="221">
                  <c:v>7.0452450898464818</c:v>
                </c:pt>
                <c:pt idx="222">
                  <c:v>6.8975231154878811</c:v>
                </c:pt>
                <c:pt idx="223">
                  <c:v>6.7035316480910394</c:v>
                </c:pt>
                <c:pt idx="224">
                  <c:v>6.7797173490516052</c:v>
                </c:pt>
                <c:pt idx="225">
                  <c:v>6.743092869165034</c:v>
                </c:pt>
                <c:pt idx="226">
                  <c:v>6.8819245189476153</c:v>
                </c:pt>
                <c:pt idx="227">
                  <c:v>6.9037171075316968</c:v>
                </c:pt>
                <c:pt idx="228">
                  <c:v>7.0138435693476939</c:v>
                </c:pt>
                <c:pt idx="229">
                  <c:v>7.0266132575691849</c:v>
                </c:pt>
                <c:pt idx="230">
                  <c:v>7.0395200823563373</c:v>
                </c:pt>
                <c:pt idx="231">
                  <c:v>7.016232891840775</c:v>
                </c:pt>
                <c:pt idx="232">
                  <c:v>7.0999611941560943</c:v>
                </c:pt>
                <c:pt idx="233">
                  <c:v>7.0737695637022018</c:v>
                </c:pt>
                <c:pt idx="234">
                  <c:v>7.082825572128387</c:v>
                </c:pt>
                <c:pt idx="235">
                  <c:v>7.1138015483950587</c:v>
                </c:pt>
                <c:pt idx="236">
                  <c:v>7.1295299249728403</c:v>
                </c:pt>
                <c:pt idx="237">
                  <c:v>7.1723324815564728</c:v>
                </c:pt>
                <c:pt idx="238">
                  <c:v>7.1468194688856554</c:v>
                </c:pt>
                <c:pt idx="239">
                  <c:v>7.1973005740560856</c:v>
                </c:pt>
                <c:pt idx="240">
                  <c:v>7.2570238838777161</c:v>
                </c:pt>
                <c:pt idx="241">
                  <c:v>7.2589964559120395</c:v>
                </c:pt>
                <c:pt idx="242">
                  <c:v>7.3163222606358547</c:v>
                </c:pt>
                <c:pt idx="243">
                  <c:v>7.3312502275882618</c:v>
                </c:pt>
                <c:pt idx="244">
                  <c:v>7.2916357532431686</c:v>
                </c:pt>
                <c:pt idx="245">
                  <c:v>7.1902313491895704</c:v>
                </c:pt>
                <c:pt idx="246">
                  <c:v>7.1520260238887108</c:v>
                </c:pt>
                <c:pt idx="247">
                  <c:v>7.0597637035325285</c:v>
                </c:pt>
                <c:pt idx="248">
                  <c:v>6.8057114680842252</c:v>
                </c:pt>
                <c:pt idx="249">
                  <c:v>6.6765669891074264</c:v>
                </c:pt>
                <c:pt idx="250">
                  <c:v>6.8252645850169786</c:v>
                </c:pt>
                <c:pt idx="251">
                  <c:v>6.9612107664445926</c:v>
                </c:pt>
                <c:pt idx="252">
                  <c:v>7.018007862041256</c:v>
                </c:pt>
                <c:pt idx="253">
                  <c:v>7.0658097405570279</c:v>
                </c:pt>
                <c:pt idx="254">
                  <c:v>6.9383814492477844</c:v>
                </c:pt>
                <c:pt idx="255">
                  <c:v>7.0418402595985476</c:v>
                </c:pt>
                <c:pt idx="256">
                  <c:v>7.1369763208806098</c:v>
                </c:pt>
                <c:pt idx="257">
                  <c:v>7.1925431522771062</c:v>
                </c:pt>
                <c:pt idx="258">
                  <c:v>7.1858717579223459</c:v>
                </c:pt>
                <c:pt idx="259">
                  <c:v>7.0310431007966079</c:v>
                </c:pt>
                <c:pt idx="260">
                  <c:v>7.1379618165811216</c:v>
                </c:pt>
                <c:pt idx="261">
                  <c:v>7.250259267245351</c:v>
                </c:pt>
                <c:pt idx="262">
                  <c:v>7.2169517158130851</c:v>
                </c:pt>
                <c:pt idx="263">
                  <c:v>7.2730232139951445</c:v>
                </c:pt>
                <c:pt idx="264">
                  <c:v>7.2627617905613375</c:v>
                </c:pt>
                <c:pt idx="265">
                  <c:v>7.3583085033191047</c:v>
                </c:pt>
                <c:pt idx="266">
                  <c:v>7.3838528206937495</c:v>
                </c:pt>
                <c:pt idx="267">
                  <c:v>7.4279825884696109</c:v>
                </c:pt>
                <c:pt idx="268">
                  <c:v>7.5207005644072273</c:v>
                </c:pt>
                <c:pt idx="269">
                  <c:v>7.5358090970418399</c:v>
                </c:pt>
                <c:pt idx="270">
                  <c:v>7.5818674574362843</c:v>
                </c:pt>
                <c:pt idx="271">
                  <c:v>7.5865194892472658</c:v>
                </c:pt>
                <c:pt idx="272">
                  <c:v>7.6299270909844656</c:v>
                </c:pt>
                <c:pt idx="273">
                  <c:v>7.6341582462064137</c:v>
                </c:pt>
                <c:pt idx="274">
                  <c:v>7.6338535596817678</c:v>
                </c:pt>
                <c:pt idx="275">
                  <c:v>7.5598981692402942</c:v>
                </c:pt>
                <c:pt idx="276">
                  <c:v>7.6198223203537729</c:v>
                </c:pt>
                <c:pt idx="277">
                  <c:v>7.6288191944257484</c:v>
                </c:pt>
                <c:pt idx="278">
                  <c:v>7.6493783305170586</c:v>
                </c:pt>
                <c:pt idx="279">
                  <c:v>7.6798661597579274</c:v>
                </c:pt>
                <c:pt idx="280">
                  <c:v>7.7193830598436666</c:v>
                </c:pt>
                <c:pt idx="281">
                  <c:v>7.7674079694579401</c:v>
                </c:pt>
                <c:pt idx="282">
                  <c:v>7.7962183452486959</c:v>
                </c:pt>
                <c:pt idx="283">
                  <c:v>7.8324902382037651</c:v>
                </c:pt>
                <c:pt idx="284">
                  <c:v>7.8949628894539421</c:v>
                </c:pt>
                <c:pt idx="285">
                  <c:v>7.8760500339963162</c:v>
                </c:pt>
                <c:pt idx="286">
                  <c:v>7.9028386887064528</c:v>
                </c:pt>
                <c:pt idx="287">
                  <c:v>7.9814907014112144</c:v>
                </c:pt>
                <c:pt idx="288">
                  <c:v>7.8147872650470482</c:v>
                </c:pt>
                <c:pt idx="289">
                  <c:v>7.9545934148618063</c:v>
                </c:pt>
                <c:pt idx="290">
                  <c:v>7.9967918369989945</c:v>
                </c:pt>
                <c:pt idx="291">
                  <c:v>8.0009160487533464</c:v>
                </c:pt>
                <c:pt idx="292">
                  <c:v>8.0847689050122327</c:v>
                </c:pt>
                <c:pt idx="293">
                  <c:v>7.8232777470171895</c:v>
                </c:pt>
                <c:pt idx="294">
                  <c:v>8.0410652216634642</c:v>
                </c:pt>
                <c:pt idx="295">
                  <c:v>8.1273662031268827</c:v>
                </c:pt>
                <c:pt idx="296">
                  <c:v>8.2333995776338575</c:v>
                </c:pt>
                <c:pt idx="297">
                  <c:v>8.2922430163897349</c:v>
                </c:pt>
                <c:pt idx="298">
                  <c:v>8.3665400500642804</c:v>
                </c:pt>
                <c:pt idx="299">
                  <c:v>8.3703530937786113</c:v>
                </c:pt>
                <c:pt idx="300">
                  <c:v>8.4718066570914807</c:v>
                </c:pt>
                <c:pt idx="301">
                  <c:v>8.4207527343691826</c:v>
                </c:pt>
                <c:pt idx="302">
                  <c:v>8.2377438038909325</c:v>
                </c:pt>
                <c:pt idx="303">
                  <c:v>8.1914021156753734</c:v>
                </c:pt>
                <c:pt idx="304">
                  <c:v>8.2566826179415056</c:v>
                </c:pt>
                <c:pt idx="305">
                  <c:v>8.3192787416832719</c:v>
                </c:pt>
                <c:pt idx="306">
                  <c:v>8.4007672300178982</c:v>
                </c:pt>
                <c:pt idx="307">
                  <c:v>8.36276381075551</c:v>
                </c:pt>
                <c:pt idx="308">
                  <c:v>8.464888900881105</c:v>
                </c:pt>
                <c:pt idx="309">
                  <c:v>8.5675003405723746</c:v>
                </c:pt>
                <c:pt idx="310">
                  <c:v>8.6072313307689914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3-4DDE-87E3-7882D9ECF856}"/>
            </c:ext>
          </c:extLst>
        </c:ser>
        <c:ser>
          <c:idx val="1"/>
          <c:order val="1"/>
          <c:tx>
            <c:strRef>
              <c:f>'Quarterly real'!$J$1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'Quarterly real'!$H$2:$H$312</c:f>
              <c:numCache>
                <c:formatCode>m/d/yy</c:formatCode>
                <c:ptCount val="311"/>
                <c:pt idx="0">
                  <c:v>17168</c:v>
                </c:pt>
                <c:pt idx="1">
                  <c:v>17258</c:v>
                </c:pt>
                <c:pt idx="2">
                  <c:v>17349</c:v>
                </c:pt>
                <c:pt idx="3">
                  <c:v>17441</c:v>
                </c:pt>
                <c:pt idx="4">
                  <c:v>17533</c:v>
                </c:pt>
                <c:pt idx="5">
                  <c:v>17624</c:v>
                </c:pt>
                <c:pt idx="6">
                  <c:v>17715</c:v>
                </c:pt>
                <c:pt idx="7">
                  <c:v>17807</c:v>
                </c:pt>
                <c:pt idx="8">
                  <c:v>17899</c:v>
                </c:pt>
                <c:pt idx="9">
                  <c:v>17989</c:v>
                </c:pt>
                <c:pt idx="10">
                  <c:v>18080</c:v>
                </c:pt>
                <c:pt idx="11">
                  <c:v>18172</c:v>
                </c:pt>
                <c:pt idx="12">
                  <c:v>18264</c:v>
                </c:pt>
                <c:pt idx="13">
                  <c:v>18354</c:v>
                </c:pt>
                <c:pt idx="14">
                  <c:v>18445</c:v>
                </c:pt>
                <c:pt idx="15">
                  <c:v>18537</c:v>
                </c:pt>
                <c:pt idx="16">
                  <c:v>18629</c:v>
                </c:pt>
                <c:pt idx="17">
                  <c:v>18719</c:v>
                </c:pt>
                <c:pt idx="18">
                  <c:v>18810</c:v>
                </c:pt>
                <c:pt idx="19">
                  <c:v>18902</c:v>
                </c:pt>
                <c:pt idx="20">
                  <c:v>18994</c:v>
                </c:pt>
                <c:pt idx="21">
                  <c:v>19085</c:v>
                </c:pt>
                <c:pt idx="22">
                  <c:v>19176</c:v>
                </c:pt>
                <c:pt idx="23">
                  <c:v>19268</c:v>
                </c:pt>
                <c:pt idx="24">
                  <c:v>19360</c:v>
                </c:pt>
                <c:pt idx="25">
                  <c:v>19450</c:v>
                </c:pt>
                <c:pt idx="26">
                  <c:v>19541</c:v>
                </c:pt>
                <c:pt idx="27">
                  <c:v>19633</c:v>
                </c:pt>
                <c:pt idx="28">
                  <c:v>19725</c:v>
                </c:pt>
                <c:pt idx="29">
                  <c:v>19815</c:v>
                </c:pt>
                <c:pt idx="30">
                  <c:v>19906</c:v>
                </c:pt>
                <c:pt idx="31">
                  <c:v>19998</c:v>
                </c:pt>
                <c:pt idx="32">
                  <c:v>20090</c:v>
                </c:pt>
                <c:pt idx="33">
                  <c:v>20180</c:v>
                </c:pt>
                <c:pt idx="34">
                  <c:v>20271</c:v>
                </c:pt>
                <c:pt idx="35">
                  <c:v>20363</c:v>
                </c:pt>
                <c:pt idx="36">
                  <c:v>20455</c:v>
                </c:pt>
                <c:pt idx="37">
                  <c:v>20546</c:v>
                </c:pt>
                <c:pt idx="38">
                  <c:v>20637</c:v>
                </c:pt>
                <c:pt idx="39">
                  <c:v>20729</c:v>
                </c:pt>
                <c:pt idx="40">
                  <c:v>20821</c:v>
                </c:pt>
                <c:pt idx="41">
                  <c:v>20911</c:v>
                </c:pt>
                <c:pt idx="42">
                  <c:v>21002</c:v>
                </c:pt>
                <c:pt idx="43">
                  <c:v>21094</c:v>
                </c:pt>
                <c:pt idx="44">
                  <c:v>21186</c:v>
                </c:pt>
                <c:pt idx="45">
                  <c:v>21276</c:v>
                </c:pt>
                <c:pt idx="46">
                  <c:v>21367</c:v>
                </c:pt>
                <c:pt idx="47">
                  <c:v>21459</c:v>
                </c:pt>
                <c:pt idx="48">
                  <c:v>21551</c:v>
                </c:pt>
                <c:pt idx="49">
                  <c:v>21641</c:v>
                </c:pt>
                <c:pt idx="50">
                  <c:v>21732</c:v>
                </c:pt>
                <c:pt idx="51">
                  <c:v>21824</c:v>
                </c:pt>
                <c:pt idx="52">
                  <c:v>21916</c:v>
                </c:pt>
                <c:pt idx="53">
                  <c:v>22007</c:v>
                </c:pt>
                <c:pt idx="54">
                  <c:v>22098</c:v>
                </c:pt>
                <c:pt idx="55">
                  <c:v>22190</c:v>
                </c:pt>
                <c:pt idx="56">
                  <c:v>22282</c:v>
                </c:pt>
                <c:pt idx="57">
                  <c:v>22372</c:v>
                </c:pt>
                <c:pt idx="58">
                  <c:v>22463</c:v>
                </c:pt>
                <c:pt idx="59">
                  <c:v>22555</c:v>
                </c:pt>
                <c:pt idx="60">
                  <c:v>22647</c:v>
                </c:pt>
                <c:pt idx="61">
                  <c:v>22737</c:v>
                </c:pt>
                <c:pt idx="62">
                  <c:v>22828</c:v>
                </c:pt>
                <c:pt idx="63">
                  <c:v>22920</c:v>
                </c:pt>
                <c:pt idx="64">
                  <c:v>23012</c:v>
                </c:pt>
                <c:pt idx="65">
                  <c:v>23102</c:v>
                </c:pt>
                <c:pt idx="66">
                  <c:v>23193</c:v>
                </c:pt>
                <c:pt idx="67">
                  <c:v>23285</c:v>
                </c:pt>
                <c:pt idx="68">
                  <c:v>23377</c:v>
                </c:pt>
                <c:pt idx="69">
                  <c:v>23468</c:v>
                </c:pt>
                <c:pt idx="70">
                  <c:v>23559</c:v>
                </c:pt>
                <c:pt idx="71">
                  <c:v>23651</c:v>
                </c:pt>
                <c:pt idx="72">
                  <c:v>23743</c:v>
                </c:pt>
                <c:pt idx="73">
                  <c:v>23833</c:v>
                </c:pt>
                <c:pt idx="74">
                  <c:v>23924</c:v>
                </c:pt>
                <c:pt idx="75">
                  <c:v>24016</c:v>
                </c:pt>
                <c:pt idx="76">
                  <c:v>24108</c:v>
                </c:pt>
                <c:pt idx="77">
                  <c:v>24198</c:v>
                </c:pt>
                <c:pt idx="78">
                  <c:v>24289</c:v>
                </c:pt>
                <c:pt idx="79">
                  <c:v>24381</c:v>
                </c:pt>
                <c:pt idx="80">
                  <c:v>24473</c:v>
                </c:pt>
                <c:pt idx="81">
                  <c:v>24563</c:v>
                </c:pt>
                <c:pt idx="82">
                  <c:v>24654</c:v>
                </c:pt>
                <c:pt idx="83">
                  <c:v>24746</c:v>
                </c:pt>
                <c:pt idx="84">
                  <c:v>24838</c:v>
                </c:pt>
                <c:pt idx="85">
                  <c:v>24929</c:v>
                </c:pt>
                <c:pt idx="86">
                  <c:v>25020</c:v>
                </c:pt>
                <c:pt idx="87">
                  <c:v>25112</c:v>
                </c:pt>
                <c:pt idx="88">
                  <c:v>25204</c:v>
                </c:pt>
                <c:pt idx="89">
                  <c:v>25294</c:v>
                </c:pt>
                <c:pt idx="90">
                  <c:v>25385</c:v>
                </c:pt>
                <c:pt idx="91">
                  <c:v>25477</c:v>
                </c:pt>
                <c:pt idx="92">
                  <c:v>25569</c:v>
                </c:pt>
                <c:pt idx="93">
                  <c:v>25659</c:v>
                </c:pt>
                <c:pt idx="94">
                  <c:v>25750</c:v>
                </c:pt>
                <c:pt idx="95">
                  <c:v>25842</c:v>
                </c:pt>
                <c:pt idx="96">
                  <c:v>25934</c:v>
                </c:pt>
                <c:pt idx="97">
                  <c:v>26024</c:v>
                </c:pt>
                <c:pt idx="98">
                  <c:v>26115</c:v>
                </c:pt>
                <c:pt idx="99">
                  <c:v>26207</c:v>
                </c:pt>
                <c:pt idx="100">
                  <c:v>26299</c:v>
                </c:pt>
                <c:pt idx="101">
                  <c:v>26390</c:v>
                </c:pt>
                <c:pt idx="102">
                  <c:v>26481</c:v>
                </c:pt>
                <c:pt idx="103">
                  <c:v>26573</c:v>
                </c:pt>
                <c:pt idx="104">
                  <c:v>26665</c:v>
                </c:pt>
                <c:pt idx="105">
                  <c:v>26755</c:v>
                </c:pt>
                <c:pt idx="106">
                  <c:v>26846</c:v>
                </c:pt>
                <c:pt idx="107">
                  <c:v>26938</c:v>
                </c:pt>
                <c:pt idx="108">
                  <c:v>27030</c:v>
                </c:pt>
                <c:pt idx="109">
                  <c:v>27120</c:v>
                </c:pt>
                <c:pt idx="110">
                  <c:v>27211</c:v>
                </c:pt>
                <c:pt idx="111">
                  <c:v>27303</c:v>
                </c:pt>
                <c:pt idx="112">
                  <c:v>27395</c:v>
                </c:pt>
                <c:pt idx="113">
                  <c:v>27485</c:v>
                </c:pt>
                <c:pt idx="114">
                  <c:v>27576</c:v>
                </c:pt>
                <c:pt idx="115">
                  <c:v>27668</c:v>
                </c:pt>
                <c:pt idx="116">
                  <c:v>27760</c:v>
                </c:pt>
                <c:pt idx="117">
                  <c:v>27851</c:v>
                </c:pt>
                <c:pt idx="118">
                  <c:v>27942</c:v>
                </c:pt>
                <c:pt idx="119">
                  <c:v>28034</c:v>
                </c:pt>
                <c:pt idx="120">
                  <c:v>28126</c:v>
                </c:pt>
                <c:pt idx="121">
                  <c:v>28216</c:v>
                </c:pt>
                <c:pt idx="122">
                  <c:v>28307</c:v>
                </c:pt>
                <c:pt idx="123">
                  <c:v>28399</c:v>
                </c:pt>
                <c:pt idx="124">
                  <c:v>28491</c:v>
                </c:pt>
                <c:pt idx="125">
                  <c:v>28581</c:v>
                </c:pt>
                <c:pt idx="126">
                  <c:v>28672</c:v>
                </c:pt>
                <c:pt idx="127">
                  <c:v>28764</c:v>
                </c:pt>
                <c:pt idx="128">
                  <c:v>28856</c:v>
                </c:pt>
                <c:pt idx="129">
                  <c:v>28946</c:v>
                </c:pt>
                <c:pt idx="130">
                  <c:v>29037</c:v>
                </c:pt>
                <c:pt idx="131">
                  <c:v>29129</c:v>
                </c:pt>
                <c:pt idx="132">
                  <c:v>29221</c:v>
                </c:pt>
                <c:pt idx="133">
                  <c:v>29312</c:v>
                </c:pt>
                <c:pt idx="134">
                  <c:v>29403</c:v>
                </c:pt>
                <c:pt idx="135">
                  <c:v>29495</c:v>
                </c:pt>
                <c:pt idx="136">
                  <c:v>29587</c:v>
                </c:pt>
                <c:pt idx="137">
                  <c:v>29677</c:v>
                </c:pt>
                <c:pt idx="138">
                  <c:v>29768</c:v>
                </c:pt>
                <c:pt idx="139">
                  <c:v>29860</c:v>
                </c:pt>
                <c:pt idx="140">
                  <c:v>29952</c:v>
                </c:pt>
                <c:pt idx="141">
                  <c:v>30042</c:v>
                </c:pt>
                <c:pt idx="142">
                  <c:v>30133</c:v>
                </c:pt>
                <c:pt idx="143">
                  <c:v>30225</c:v>
                </c:pt>
                <c:pt idx="144">
                  <c:v>30317</c:v>
                </c:pt>
                <c:pt idx="145">
                  <c:v>30407</c:v>
                </c:pt>
                <c:pt idx="146">
                  <c:v>30498</c:v>
                </c:pt>
                <c:pt idx="147">
                  <c:v>30590</c:v>
                </c:pt>
                <c:pt idx="148">
                  <c:v>30682</c:v>
                </c:pt>
                <c:pt idx="149">
                  <c:v>30773</c:v>
                </c:pt>
                <c:pt idx="150">
                  <c:v>30864</c:v>
                </c:pt>
                <c:pt idx="151">
                  <c:v>30956</c:v>
                </c:pt>
                <c:pt idx="152">
                  <c:v>31048</c:v>
                </c:pt>
                <c:pt idx="153">
                  <c:v>31138</c:v>
                </c:pt>
                <c:pt idx="154">
                  <c:v>31229</c:v>
                </c:pt>
                <c:pt idx="155">
                  <c:v>31321</c:v>
                </c:pt>
                <c:pt idx="156">
                  <c:v>31413</c:v>
                </c:pt>
                <c:pt idx="157">
                  <c:v>31503</c:v>
                </c:pt>
                <c:pt idx="158">
                  <c:v>31594</c:v>
                </c:pt>
                <c:pt idx="159">
                  <c:v>31686</c:v>
                </c:pt>
                <c:pt idx="160">
                  <c:v>31778</c:v>
                </c:pt>
                <c:pt idx="161">
                  <c:v>31868</c:v>
                </c:pt>
                <c:pt idx="162">
                  <c:v>31959</c:v>
                </c:pt>
                <c:pt idx="163">
                  <c:v>32051</c:v>
                </c:pt>
                <c:pt idx="164">
                  <c:v>32143</c:v>
                </c:pt>
                <c:pt idx="165">
                  <c:v>32234</c:v>
                </c:pt>
                <c:pt idx="166">
                  <c:v>32325</c:v>
                </c:pt>
                <c:pt idx="167">
                  <c:v>32417</c:v>
                </c:pt>
                <c:pt idx="168">
                  <c:v>32509</c:v>
                </c:pt>
                <c:pt idx="169">
                  <c:v>32599</c:v>
                </c:pt>
                <c:pt idx="170">
                  <c:v>32690</c:v>
                </c:pt>
                <c:pt idx="171">
                  <c:v>32782</c:v>
                </c:pt>
                <c:pt idx="172">
                  <c:v>32874</c:v>
                </c:pt>
                <c:pt idx="173">
                  <c:v>32964</c:v>
                </c:pt>
                <c:pt idx="174">
                  <c:v>33055</c:v>
                </c:pt>
                <c:pt idx="175">
                  <c:v>33147</c:v>
                </c:pt>
                <c:pt idx="176">
                  <c:v>33239</c:v>
                </c:pt>
                <c:pt idx="177">
                  <c:v>33329</c:v>
                </c:pt>
                <c:pt idx="178">
                  <c:v>33420</c:v>
                </c:pt>
                <c:pt idx="179">
                  <c:v>33512</c:v>
                </c:pt>
                <c:pt idx="180">
                  <c:v>33604</c:v>
                </c:pt>
                <c:pt idx="181">
                  <c:v>33695</c:v>
                </c:pt>
                <c:pt idx="182">
                  <c:v>33786</c:v>
                </c:pt>
                <c:pt idx="183">
                  <c:v>33878</c:v>
                </c:pt>
                <c:pt idx="184">
                  <c:v>33970</c:v>
                </c:pt>
                <c:pt idx="185">
                  <c:v>34060</c:v>
                </c:pt>
                <c:pt idx="186">
                  <c:v>34151</c:v>
                </c:pt>
                <c:pt idx="187">
                  <c:v>34243</c:v>
                </c:pt>
                <c:pt idx="188">
                  <c:v>34335</c:v>
                </c:pt>
                <c:pt idx="189">
                  <c:v>34425</c:v>
                </c:pt>
                <c:pt idx="190">
                  <c:v>34516</c:v>
                </c:pt>
                <c:pt idx="191">
                  <c:v>34608</c:v>
                </c:pt>
                <c:pt idx="192">
                  <c:v>34700</c:v>
                </c:pt>
                <c:pt idx="193">
                  <c:v>34790</c:v>
                </c:pt>
                <c:pt idx="194">
                  <c:v>34881</c:v>
                </c:pt>
                <c:pt idx="195">
                  <c:v>34973</c:v>
                </c:pt>
                <c:pt idx="196">
                  <c:v>35065</c:v>
                </c:pt>
                <c:pt idx="197">
                  <c:v>35156</c:v>
                </c:pt>
                <c:pt idx="198">
                  <c:v>35247</c:v>
                </c:pt>
                <c:pt idx="199">
                  <c:v>35339</c:v>
                </c:pt>
                <c:pt idx="200">
                  <c:v>35431</c:v>
                </c:pt>
                <c:pt idx="201">
                  <c:v>35521</c:v>
                </c:pt>
                <c:pt idx="202">
                  <c:v>35612</c:v>
                </c:pt>
                <c:pt idx="203">
                  <c:v>35704</c:v>
                </c:pt>
                <c:pt idx="204">
                  <c:v>35796</c:v>
                </c:pt>
                <c:pt idx="205">
                  <c:v>35886</c:v>
                </c:pt>
                <c:pt idx="206">
                  <c:v>35977</c:v>
                </c:pt>
                <c:pt idx="207">
                  <c:v>36069</c:v>
                </c:pt>
                <c:pt idx="208">
                  <c:v>36161</c:v>
                </c:pt>
                <c:pt idx="209">
                  <c:v>36251</c:v>
                </c:pt>
                <c:pt idx="210">
                  <c:v>36342</c:v>
                </c:pt>
                <c:pt idx="211">
                  <c:v>36434</c:v>
                </c:pt>
                <c:pt idx="212">
                  <c:v>36526</c:v>
                </c:pt>
                <c:pt idx="213">
                  <c:v>36617</c:v>
                </c:pt>
                <c:pt idx="214">
                  <c:v>36708</c:v>
                </c:pt>
                <c:pt idx="215">
                  <c:v>36800</c:v>
                </c:pt>
                <c:pt idx="216">
                  <c:v>36892</c:v>
                </c:pt>
                <c:pt idx="217">
                  <c:v>36982</c:v>
                </c:pt>
                <c:pt idx="218">
                  <c:v>37073</c:v>
                </c:pt>
                <c:pt idx="219">
                  <c:v>37165</c:v>
                </c:pt>
                <c:pt idx="220">
                  <c:v>37257</c:v>
                </c:pt>
                <c:pt idx="221">
                  <c:v>37347</c:v>
                </c:pt>
                <c:pt idx="222">
                  <c:v>37438</c:v>
                </c:pt>
                <c:pt idx="223">
                  <c:v>37530</c:v>
                </c:pt>
                <c:pt idx="224">
                  <c:v>37622</c:v>
                </c:pt>
                <c:pt idx="225">
                  <c:v>37712</c:v>
                </c:pt>
                <c:pt idx="226">
                  <c:v>37803</c:v>
                </c:pt>
                <c:pt idx="227">
                  <c:v>37895</c:v>
                </c:pt>
                <c:pt idx="228">
                  <c:v>37987</c:v>
                </c:pt>
                <c:pt idx="229">
                  <c:v>38078</c:v>
                </c:pt>
                <c:pt idx="230">
                  <c:v>38169</c:v>
                </c:pt>
                <c:pt idx="231">
                  <c:v>38261</c:v>
                </c:pt>
                <c:pt idx="232">
                  <c:v>38353</c:v>
                </c:pt>
                <c:pt idx="233">
                  <c:v>38443</c:v>
                </c:pt>
                <c:pt idx="234">
                  <c:v>38534</c:v>
                </c:pt>
                <c:pt idx="235">
                  <c:v>38626</c:v>
                </c:pt>
                <c:pt idx="236">
                  <c:v>38718</c:v>
                </c:pt>
                <c:pt idx="237">
                  <c:v>38808</c:v>
                </c:pt>
                <c:pt idx="238">
                  <c:v>38899</c:v>
                </c:pt>
                <c:pt idx="239">
                  <c:v>38991</c:v>
                </c:pt>
                <c:pt idx="240">
                  <c:v>39083</c:v>
                </c:pt>
                <c:pt idx="241">
                  <c:v>39173</c:v>
                </c:pt>
                <c:pt idx="242">
                  <c:v>39264</c:v>
                </c:pt>
                <c:pt idx="243">
                  <c:v>39356</c:v>
                </c:pt>
                <c:pt idx="244">
                  <c:v>39448</c:v>
                </c:pt>
                <c:pt idx="245">
                  <c:v>39539</c:v>
                </c:pt>
                <c:pt idx="246">
                  <c:v>39630</c:v>
                </c:pt>
                <c:pt idx="247">
                  <c:v>39722</c:v>
                </c:pt>
                <c:pt idx="248">
                  <c:v>39814</c:v>
                </c:pt>
                <c:pt idx="249">
                  <c:v>39904</c:v>
                </c:pt>
                <c:pt idx="250">
                  <c:v>39995</c:v>
                </c:pt>
                <c:pt idx="251">
                  <c:v>40087</c:v>
                </c:pt>
                <c:pt idx="252">
                  <c:v>40179</c:v>
                </c:pt>
                <c:pt idx="253">
                  <c:v>40269</c:v>
                </c:pt>
                <c:pt idx="254">
                  <c:v>40360</c:v>
                </c:pt>
                <c:pt idx="255">
                  <c:v>40452</c:v>
                </c:pt>
                <c:pt idx="256">
                  <c:v>40544</c:v>
                </c:pt>
                <c:pt idx="257">
                  <c:v>40634</c:v>
                </c:pt>
                <c:pt idx="258">
                  <c:v>40725</c:v>
                </c:pt>
                <c:pt idx="259">
                  <c:v>40817</c:v>
                </c:pt>
                <c:pt idx="260">
                  <c:v>40909</c:v>
                </c:pt>
                <c:pt idx="261">
                  <c:v>41000</c:v>
                </c:pt>
                <c:pt idx="262">
                  <c:v>41091</c:v>
                </c:pt>
                <c:pt idx="263">
                  <c:v>41183</c:v>
                </c:pt>
                <c:pt idx="264">
                  <c:v>41275</c:v>
                </c:pt>
                <c:pt idx="265">
                  <c:v>41365</c:v>
                </c:pt>
                <c:pt idx="266">
                  <c:v>41456</c:v>
                </c:pt>
                <c:pt idx="267">
                  <c:v>41548</c:v>
                </c:pt>
                <c:pt idx="268">
                  <c:v>41640</c:v>
                </c:pt>
                <c:pt idx="269">
                  <c:v>41730</c:v>
                </c:pt>
                <c:pt idx="270">
                  <c:v>41821</c:v>
                </c:pt>
                <c:pt idx="271">
                  <c:v>41913</c:v>
                </c:pt>
                <c:pt idx="272">
                  <c:v>42005</c:v>
                </c:pt>
                <c:pt idx="273">
                  <c:v>42095</c:v>
                </c:pt>
                <c:pt idx="274">
                  <c:v>42186</c:v>
                </c:pt>
                <c:pt idx="275">
                  <c:v>42278</c:v>
                </c:pt>
                <c:pt idx="276">
                  <c:v>42370</c:v>
                </c:pt>
                <c:pt idx="277">
                  <c:v>42461</c:v>
                </c:pt>
                <c:pt idx="278">
                  <c:v>42552</c:v>
                </c:pt>
                <c:pt idx="279">
                  <c:v>42644</c:v>
                </c:pt>
                <c:pt idx="280">
                  <c:v>42736</c:v>
                </c:pt>
                <c:pt idx="281">
                  <c:v>42826</c:v>
                </c:pt>
                <c:pt idx="282">
                  <c:v>42917</c:v>
                </c:pt>
                <c:pt idx="283">
                  <c:v>43009</c:v>
                </c:pt>
                <c:pt idx="284">
                  <c:v>43101</c:v>
                </c:pt>
                <c:pt idx="285">
                  <c:v>43191</c:v>
                </c:pt>
                <c:pt idx="286">
                  <c:v>43282</c:v>
                </c:pt>
                <c:pt idx="287">
                  <c:v>43374</c:v>
                </c:pt>
                <c:pt idx="288">
                  <c:v>43466</c:v>
                </c:pt>
                <c:pt idx="289">
                  <c:v>43556</c:v>
                </c:pt>
                <c:pt idx="290">
                  <c:v>43647</c:v>
                </c:pt>
                <c:pt idx="291">
                  <c:v>43739</c:v>
                </c:pt>
                <c:pt idx="292">
                  <c:v>43831</c:v>
                </c:pt>
                <c:pt idx="293">
                  <c:v>43922</c:v>
                </c:pt>
                <c:pt idx="294">
                  <c:v>44013</c:v>
                </c:pt>
                <c:pt idx="295">
                  <c:v>44105</c:v>
                </c:pt>
                <c:pt idx="296">
                  <c:v>44197</c:v>
                </c:pt>
                <c:pt idx="297">
                  <c:v>44287</c:v>
                </c:pt>
                <c:pt idx="298">
                  <c:v>44378</c:v>
                </c:pt>
                <c:pt idx="299">
                  <c:v>44470</c:v>
                </c:pt>
                <c:pt idx="300">
                  <c:v>44562</c:v>
                </c:pt>
                <c:pt idx="301">
                  <c:v>44652</c:v>
                </c:pt>
                <c:pt idx="302">
                  <c:v>44743</c:v>
                </c:pt>
                <c:pt idx="303">
                  <c:v>44835</c:v>
                </c:pt>
                <c:pt idx="304">
                  <c:v>44927</c:v>
                </c:pt>
                <c:pt idx="305">
                  <c:v>45017</c:v>
                </c:pt>
                <c:pt idx="306">
                  <c:v>45108</c:v>
                </c:pt>
                <c:pt idx="307">
                  <c:v>45200</c:v>
                </c:pt>
                <c:pt idx="308">
                  <c:v>45292</c:v>
                </c:pt>
                <c:pt idx="309">
                  <c:v>45383</c:v>
                </c:pt>
                <c:pt idx="310">
                  <c:v>45474</c:v>
                </c:pt>
              </c:numCache>
            </c:numRef>
          </c:cat>
          <c:val>
            <c:numRef>
              <c:f>'Quarterly real'!$J$2:$J$312</c:f>
              <c:numCache>
                <c:formatCode>General</c:formatCode>
                <c:ptCount val="311"/>
                <c:pt idx="0">
                  <c:v>2.8222194479492346</c:v>
                </c:pt>
                <c:pt idx="1">
                  <c:v>2.8399440412599435</c:v>
                </c:pt>
                <c:pt idx="2">
                  <c:v>2.8576686345706528</c:v>
                </c:pt>
                <c:pt idx="3">
                  <c:v>2.8753932278813616</c:v>
                </c:pt>
                <c:pt idx="4">
                  <c:v>2.8931178211920709</c:v>
                </c:pt>
                <c:pt idx="5">
                  <c:v>2.9108424145027803</c:v>
                </c:pt>
                <c:pt idx="6">
                  <c:v>2.9285670078134891</c:v>
                </c:pt>
                <c:pt idx="7">
                  <c:v>2.9462916011241984</c:v>
                </c:pt>
                <c:pt idx="8">
                  <c:v>2.9640161944349077</c:v>
                </c:pt>
                <c:pt idx="9">
                  <c:v>2.9817407877456166</c:v>
                </c:pt>
                <c:pt idx="10">
                  <c:v>2.9994653810563259</c:v>
                </c:pt>
                <c:pt idx="11">
                  <c:v>3.0171899743670352</c:v>
                </c:pt>
                <c:pt idx="12">
                  <c:v>3.034914567677744</c:v>
                </c:pt>
                <c:pt idx="13">
                  <c:v>3.0526391609884533</c:v>
                </c:pt>
                <c:pt idx="14">
                  <c:v>3.0703637542991622</c:v>
                </c:pt>
                <c:pt idx="15">
                  <c:v>3.0880883476098715</c:v>
                </c:pt>
                <c:pt idx="16">
                  <c:v>3.1058129409205808</c:v>
                </c:pt>
                <c:pt idx="17">
                  <c:v>3.1235375342312897</c:v>
                </c:pt>
                <c:pt idx="18">
                  <c:v>3.141262127541999</c:v>
                </c:pt>
                <c:pt idx="19">
                  <c:v>3.1589867208527078</c:v>
                </c:pt>
                <c:pt idx="20">
                  <c:v>3.1767113141634171</c:v>
                </c:pt>
                <c:pt idx="21">
                  <c:v>3.1944359074741264</c:v>
                </c:pt>
                <c:pt idx="22">
                  <c:v>3.2121605007848353</c:v>
                </c:pt>
                <c:pt idx="23">
                  <c:v>3.2298850940955446</c:v>
                </c:pt>
                <c:pt idx="24">
                  <c:v>3.2476096874062539</c:v>
                </c:pt>
                <c:pt idx="25">
                  <c:v>3.2653342807169627</c:v>
                </c:pt>
                <c:pt idx="26">
                  <c:v>3.283058874027672</c:v>
                </c:pt>
                <c:pt idx="27">
                  <c:v>3.3007834673383813</c:v>
                </c:pt>
                <c:pt idx="28">
                  <c:v>3.3185080606490902</c:v>
                </c:pt>
                <c:pt idx="29">
                  <c:v>3.3362326539597995</c:v>
                </c:pt>
                <c:pt idx="30">
                  <c:v>3.3539572472705084</c:v>
                </c:pt>
                <c:pt idx="31">
                  <c:v>3.3716818405812177</c:v>
                </c:pt>
                <c:pt idx="32">
                  <c:v>3.389406433891927</c:v>
                </c:pt>
                <c:pt idx="33">
                  <c:v>3.4071310272026358</c:v>
                </c:pt>
                <c:pt idx="34">
                  <c:v>3.4248556205133451</c:v>
                </c:pt>
                <c:pt idx="35">
                  <c:v>3.442580213824054</c:v>
                </c:pt>
                <c:pt idx="36">
                  <c:v>3.4603048071347633</c:v>
                </c:pt>
                <c:pt idx="37">
                  <c:v>3.4780294004454726</c:v>
                </c:pt>
                <c:pt idx="38">
                  <c:v>3.4957539937561819</c:v>
                </c:pt>
                <c:pt idx="39">
                  <c:v>3.5134785870668908</c:v>
                </c:pt>
                <c:pt idx="40">
                  <c:v>3.5312031803775996</c:v>
                </c:pt>
                <c:pt idx="41">
                  <c:v>3.5489277736883089</c:v>
                </c:pt>
                <c:pt idx="42">
                  <c:v>3.5666523669990182</c:v>
                </c:pt>
                <c:pt idx="43">
                  <c:v>3.5843769603097275</c:v>
                </c:pt>
                <c:pt idx="44">
                  <c:v>3.6021015536204364</c:v>
                </c:pt>
                <c:pt idx="45">
                  <c:v>3.6198261469311457</c:v>
                </c:pt>
                <c:pt idx="46">
                  <c:v>3.6375507402418545</c:v>
                </c:pt>
                <c:pt idx="47">
                  <c:v>3.6552753335525638</c:v>
                </c:pt>
                <c:pt idx="48">
                  <c:v>3.6729999268632731</c:v>
                </c:pt>
                <c:pt idx="49">
                  <c:v>3.690724520173982</c:v>
                </c:pt>
                <c:pt idx="50">
                  <c:v>3.7084491134846913</c:v>
                </c:pt>
                <c:pt idx="51">
                  <c:v>3.7261737067954002</c:v>
                </c:pt>
                <c:pt idx="52">
                  <c:v>3.7438983001061095</c:v>
                </c:pt>
                <c:pt idx="53">
                  <c:v>3.7616228934168188</c:v>
                </c:pt>
                <c:pt idx="54">
                  <c:v>3.7793474867275281</c:v>
                </c:pt>
                <c:pt idx="55">
                  <c:v>3.7970720800382369</c:v>
                </c:pt>
                <c:pt idx="56">
                  <c:v>3.8147966733489458</c:v>
                </c:pt>
                <c:pt idx="57">
                  <c:v>3.8325212666596551</c:v>
                </c:pt>
                <c:pt idx="58">
                  <c:v>3.8502458599703644</c:v>
                </c:pt>
                <c:pt idx="59">
                  <c:v>3.8679704532810737</c:v>
                </c:pt>
                <c:pt idx="60">
                  <c:v>3.8856950465917826</c:v>
                </c:pt>
                <c:pt idx="61">
                  <c:v>3.9034196399024919</c:v>
                </c:pt>
                <c:pt idx="62">
                  <c:v>3.9211442332132007</c:v>
                </c:pt>
                <c:pt idx="63">
                  <c:v>3.93886882652391</c:v>
                </c:pt>
                <c:pt idx="64">
                  <c:v>3.9565934198346193</c:v>
                </c:pt>
                <c:pt idx="65">
                  <c:v>3.9743180131453282</c:v>
                </c:pt>
                <c:pt idx="66">
                  <c:v>3.9920426064560375</c:v>
                </c:pt>
                <c:pt idx="67">
                  <c:v>4.0097671997667463</c:v>
                </c:pt>
                <c:pt idx="68">
                  <c:v>4.0274917930774556</c:v>
                </c:pt>
                <c:pt idx="69">
                  <c:v>4.0452163863881649</c:v>
                </c:pt>
                <c:pt idx="70">
                  <c:v>4.0629409796988742</c:v>
                </c:pt>
                <c:pt idx="71">
                  <c:v>4.0806655730095827</c:v>
                </c:pt>
                <c:pt idx="72">
                  <c:v>4.098390166320292</c:v>
                </c:pt>
                <c:pt idx="73">
                  <c:v>4.1161147596310013</c:v>
                </c:pt>
                <c:pt idx="74">
                  <c:v>4.1338393529417106</c:v>
                </c:pt>
                <c:pt idx="75">
                  <c:v>4.1515639462524199</c:v>
                </c:pt>
                <c:pt idx="76">
                  <c:v>4.1692885395631283</c:v>
                </c:pt>
                <c:pt idx="77">
                  <c:v>4.1870131328738385</c:v>
                </c:pt>
                <c:pt idx="78">
                  <c:v>4.2047377261845469</c:v>
                </c:pt>
                <c:pt idx="79">
                  <c:v>4.2224623194952562</c:v>
                </c:pt>
                <c:pt idx="80">
                  <c:v>4.2401869128059655</c:v>
                </c:pt>
                <c:pt idx="81">
                  <c:v>4.2579115061166739</c:v>
                </c:pt>
                <c:pt idx="82">
                  <c:v>4.2756360994273841</c:v>
                </c:pt>
                <c:pt idx="83">
                  <c:v>4.2933606927380925</c:v>
                </c:pt>
                <c:pt idx="84">
                  <c:v>4.3110852860488018</c:v>
                </c:pt>
                <c:pt idx="85">
                  <c:v>4.3288098793595111</c:v>
                </c:pt>
                <c:pt idx="86">
                  <c:v>4.3465344726702204</c:v>
                </c:pt>
                <c:pt idx="87">
                  <c:v>4.3642590659809297</c:v>
                </c:pt>
                <c:pt idx="88">
                  <c:v>4.3819836592916381</c:v>
                </c:pt>
                <c:pt idx="89">
                  <c:v>4.3997082526023474</c:v>
                </c:pt>
                <c:pt idx="90">
                  <c:v>4.4174328459130567</c:v>
                </c:pt>
                <c:pt idx="91">
                  <c:v>4.435157439223766</c:v>
                </c:pt>
                <c:pt idx="92">
                  <c:v>4.4528820325344753</c:v>
                </c:pt>
                <c:pt idx="93">
                  <c:v>4.4706066258451838</c:v>
                </c:pt>
                <c:pt idx="94">
                  <c:v>4.4883312191558931</c:v>
                </c:pt>
                <c:pt idx="95">
                  <c:v>4.5060558124666024</c:v>
                </c:pt>
                <c:pt idx="96">
                  <c:v>4.5237804057773117</c:v>
                </c:pt>
                <c:pt idx="97">
                  <c:v>4.541504999088021</c:v>
                </c:pt>
                <c:pt idx="98">
                  <c:v>4.5592295923987294</c:v>
                </c:pt>
                <c:pt idx="99">
                  <c:v>4.5769541857094387</c:v>
                </c:pt>
                <c:pt idx="100">
                  <c:v>4.594678779020148</c:v>
                </c:pt>
                <c:pt idx="101">
                  <c:v>4.6124033723308573</c:v>
                </c:pt>
                <c:pt idx="102">
                  <c:v>4.6301279656415666</c:v>
                </c:pt>
                <c:pt idx="103">
                  <c:v>4.647852558952275</c:v>
                </c:pt>
                <c:pt idx="104">
                  <c:v>4.6655771522629843</c:v>
                </c:pt>
                <c:pt idx="105">
                  <c:v>4.6833017455736936</c:v>
                </c:pt>
                <c:pt idx="106">
                  <c:v>4.7010263388844029</c:v>
                </c:pt>
                <c:pt idx="107">
                  <c:v>4.7187509321951122</c:v>
                </c:pt>
                <c:pt idx="108">
                  <c:v>4.7364755255058206</c:v>
                </c:pt>
                <c:pt idx="109">
                  <c:v>4.7542001188165308</c:v>
                </c:pt>
                <c:pt idx="110">
                  <c:v>4.7719247121272392</c:v>
                </c:pt>
                <c:pt idx="111">
                  <c:v>4.7896493054379485</c:v>
                </c:pt>
                <c:pt idx="112">
                  <c:v>4.8073738987486578</c:v>
                </c:pt>
                <c:pt idx="113">
                  <c:v>4.8250984920593663</c:v>
                </c:pt>
                <c:pt idx="114">
                  <c:v>4.8428230853700764</c:v>
                </c:pt>
                <c:pt idx="115">
                  <c:v>4.8605476786807849</c:v>
                </c:pt>
                <c:pt idx="116">
                  <c:v>4.8782722719914942</c:v>
                </c:pt>
                <c:pt idx="117">
                  <c:v>4.8959968653022035</c:v>
                </c:pt>
                <c:pt idx="118">
                  <c:v>4.9137214586129119</c:v>
                </c:pt>
                <c:pt idx="119">
                  <c:v>4.9314460519236221</c:v>
                </c:pt>
                <c:pt idx="120">
                  <c:v>4.9491706452343305</c:v>
                </c:pt>
                <c:pt idx="121">
                  <c:v>4.9668952385450398</c:v>
                </c:pt>
                <c:pt idx="122">
                  <c:v>4.9846198318557491</c:v>
                </c:pt>
                <c:pt idx="123">
                  <c:v>5.0023444251664584</c:v>
                </c:pt>
                <c:pt idx="124">
                  <c:v>5.0200690184771677</c:v>
                </c:pt>
                <c:pt idx="125">
                  <c:v>5.0377936117878761</c:v>
                </c:pt>
                <c:pt idx="126">
                  <c:v>5.0555182050985854</c:v>
                </c:pt>
                <c:pt idx="127">
                  <c:v>5.0732427984092947</c:v>
                </c:pt>
                <c:pt idx="128">
                  <c:v>5.090967391720004</c:v>
                </c:pt>
                <c:pt idx="129">
                  <c:v>5.1086919850307133</c:v>
                </c:pt>
                <c:pt idx="130">
                  <c:v>5.1264165783414217</c:v>
                </c:pt>
                <c:pt idx="131">
                  <c:v>5.144141171652131</c:v>
                </c:pt>
                <c:pt idx="132">
                  <c:v>5.1618657649628403</c:v>
                </c:pt>
                <c:pt idx="133">
                  <c:v>5.1795903582735496</c:v>
                </c:pt>
                <c:pt idx="134">
                  <c:v>5.1973149515842589</c:v>
                </c:pt>
                <c:pt idx="135">
                  <c:v>5.2150395448949673</c:v>
                </c:pt>
                <c:pt idx="136">
                  <c:v>5.2327641382056775</c:v>
                </c:pt>
                <c:pt idx="137">
                  <c:v>5.250488731516386</c:v>
                </c:pt>
                <c:pt idx="138">
                  <c:v>5.2682133248270953</c:v>
                </c:pt>
                <c:pt idx="139">
                  <c:v>5.2859379181378046</c:v>
                </c:pt>
                <c:pt idx="140">
                  <c:v>5.303662511448513</c:v>
                </c:pt>
                <c:pt idx="141">
                  <c:v>5.3213871047592232</c:v>
                </c:pt>
                <c:pt idx="142">
                  <c:v>5.3391116980699316</c:v>
                </c:pt>
                <c:pt idx="143">
                  <c:v>5.3568362913806409</c:v>
                </c:pt>
                <c:pt idx="144">
                  <c:v>5.3745608846913502</c:v>
                </c:pt>
                <c:pt idx="145">
                  <c:v>5.3922854780020586</c:v>
                </c:pt>
                <c:pt idx="146">
                  <c:v>5.4100100713127688</c:v>
                </c:pt>
                <c:pt idx="147">
                  <c:v>5.4277346646234772</c:v>
                </c:pt>
                <c:pt idx="148">
                  <c:v>5.4454592579341865</c:v>
                </c:pt>
                <c:pt idx="149">
                  <c:v>5.4631838512448958</c:v>
                </c:pt>
                <c:pt idx="150">
                  <c:v>5.4809084445556042</c:v>
                </c:pt>
                <c:pt idx="151">
                  <c:v>5.4986330378663144</c:v>
                </c:pt>
                <c:pt idx="152">
                  <c:v>5.5163576311770228</c:v>
                </c:pt>
                <c:pt idx="153">
                  <c:v>5.5340822244877321</c:v>
                </c:pt>
                <c:pt idx="154">
                  <c:v>5.5518068177984414</c:v>
                </c:pt>
                <c:pt idx="155">
                  <c:v>5.5695314111091507</c:v>
                </c:pt>
                <c:pt idx="156">
                  <c:v>5.58725600441986</c:v>
                </c:pt>
                <c:pt idx="157">
                  <c:v>5.6049805977305684</c:v>
                </c:pt>
                <c:pt idx="158">
                  <c:v>5.6227051910412778</c:v>
                </c:pt>
                <c:pt idx="159">
                  <c:v>5.6404297843519871</c:v>
                </c:pt>
                <c:pt idx="160">
                  <c:v>5.6581543776626964</c:v>
                </c:pt>
                <c:pt idx="161">
                  <c:v>5.6758789709734057</c:v>
                </c:pt>
                <c:pt idx="162">
                  <c:v>5.6936035642841141</c:v>
                </c:pt>
                <c:pt idx="163">
                  <c:v>5.7113281575948234</c:v>
                </c:pt>
                <c:pt idx="164">
                  <c:v>5.7290527509055327</c:v>
                </c:pt>
                <c:pt idx="165">
                  <c:v>5.746777344216242</c:v>
                </c:pt>
                <c:pt idx="166">
                  <c:v>5.7645019375269513</c:v>
                </c:pt>
                <c:pt idx="167">
                  <c:v>5.7822265308376597</c:v>
                </c:pt>
                <c:pt idx="168">
                  <c:v>5.7999511241483699</c:v>
                </c:pt>
                <c:pt idx="169">
                  <c:v>5.8176757174590783</c:v>
                </c:pt>
                <c:pt idx="170">
                  <c:v>5.8354003107697876</c:v>
                </c:pt>
                <c:pt idx="171">
                  <c:v>5.8531249040804969</c:v>
                </c:pt>
                <c:pt idx="172">
                  <c:v>5.8708494973912053</c:v>
                </c:pt>
                <c:pt idx="173">
                  <c:v>5.8885740907019155</c:v>
                </c:pt>
                <c:pt idx="174">
                  <c:v>5.9062986840126239</c:v>
                </c:pt>
                <c:pt idx="175">
                  <c:v>5.9240232773233332</c:v>
                </c:pt>
                <c:pt idx="176">
                  <c:v>5.9417478706340425</c:v>
                </c:pt>
                <c:pt idx="177">
                  <c:v>5.9594724639447509</c:v>
                </c:pt>
                <c:pt idx="178">
                  <c:v>5.9771970572554611</c:v>
                </c:pt>
                <c:pt idx="179">
                  <c:v>5.9949216505661695</c:v>
                </c:pt>
                <c:pt idx="180">
                  <c:v>6.0126462438768788</c:v>
                </c:pt>
                <c:pt idx="181">
                  <c:v>6.0303708371875882</c:v>
                </c:pt>
                <c:pt idx="182">
                  <c:v>6.0480954304982966</c:v>
                </c:pt>
                <c:pt idx="183">
                  <c:v>6.0658200238090068</c:v>
                </c:pt>
                <c:pt idx="184">
                  <c:v>6.0835446171197152</c:v>
                </c:pt>
                <c:pt idx="185">
                  <c:v>6.1012692104304245</c:v>
                </c:pt>
                <c:pt idx="186">
                  <c:v>6.1189938037411338</c:v>
                </c:pt>
                <c:pt idx="187">
                  <c:v>6.1367183970518431</c:v>
                </c:pt>
                <c:pt idx="188">
                  <c:v>6.1544429903625524</c:v>
                </c:pt>
                <c:pt idx="189">
                  <c:v>6.1721675836732608</c:v>
                </c:pt>
                <c:pt idx="190">
                  <c:v>6.1898921769839701</c:v>
                </c:pt>
                <c:pt idx="191">
                  <c:v>6.2076167702946794</c:v>
                </c:pt>
                <c:pt idx="192">
                  <c:v>6.2253413636053887</c:v>
                </c:pt>
                <c:pt idx="193">
                  <c:v>6.243065956916098</c:v>
                </c:pt>
                <c:pt idx="194">
                  <c:v>6.2607905502268064</c:v>
                </c:pt>
                <c:pt idx="195">
                  <c:v>6.2785151435375157</c:v>
                </c:pt>
                <c:pt idx="196">
                  <c:v>6.296239736848225</c:v>
                </c:pt>
                <c:pt idx="197">
                  <c:v>6.3139643301589343</c:v>
                </c:pt>
                <c:pt idx="198">
                  <c:v>6.3316889234696436</c:v>
                </c:pt>
                <c:pt idx="199">
                  <c:v>6.349413516780352</c:v>
                </c:pt>
                <c:pt idx="200">
                  <c:v>6.3671381100910622</c:v>
                </c:pt>
                <c:pt idx="201">
                  <c:v>6.3848627034017706</c:v>
                </c:pt>
                <c:pt idx="202">
                  <c:v>6.4025872967124799</c:v>
                </c:pt>
                <c:pt idx="203">
                  <c:v>6.4203118900231892</c:v>
                </c:pt>
                <c:pt idx="204">
                  <c:v>6.4380364833338977</c:v>
                </c:pt>
                <c:pt idx="205">
                  <c:v>6.4557610766446079</c:v>
                </c:pt>
                <c:pt idx="206">
                  <c:v>6.4734856699553163</c:v>
                </c:pt>
                <c:pt idx="207">
                  <c:v>6.4912102632660256</c:v>
                </c:pt>
                <c:pt idx="208">
                  <c:v>6.5089348565767349</c:v>
                </c:pt>
                <c:pt idx="209">
                  <c:v>6.5266594498874433</c:v>
                </c:pt>
                <c:pt idx="210">
                  <c:v>6.5443840431981535</c:v>
                </c:pt>
                <c:pt idx="211">
                  <c:v>6.5621086365088619</c:v>
                </c:pt>
                <c:pt idx="212">
                  <c:v>6.5798332298195712</c:v>
                </c:pt>
                <c:pt idx="213">
                  <c:v>6.5975578231302805</c:v>
                </c:pt>
                <c:pt idx="214">
                  <c:v>6.6152824164409889</c:v>
                </c:pt>
                <c:pt idx="215">
                  <c:v>6.6330070097516991</c:v>
                </c:pt>
                <c:pt idx="216">
                  <c:v>6.6507316030624075</c:v>
                </c:pt>
                <c:pt idx="217">
                  <c:v>6.6684561963731168</c:v>
                </c:pt>
                <c:pt idx="218">
                  <c:v>6.6861807896838261</c:v>
                </c:pt>
                <c:pt idx="219">
                  <c:v>6.7039053829945354</c:v>
                </c:pt>
                <c:pt idx="220">
                  <c:v>6.7216299763052447</c:v>
                </c:pt>
                <c:pt idx="221">
                  <c:v>6.7393545696159531</c:v>
                </c:pt>
                <c:pt idx="222">
                  <c:v>6.7570791629266624</c:v>
                </c:pt>
                <c:pt idx="223">
                  <c:v>6.7748037562373717</c:v>
                </c:pt>
                <c:pt idx="224">
                  <c:v>6.792528349548081</c:v>
                </c:pt>
                <c:pt idx="225">
                  <c:v>6.8102529428587903</c:v>
                </c:pt>
                <c:pt idx="226">
                  <c:v>6.8279775361694988</c:v>
                </c:pt>
                <c:pt idx="227">
                  <c:v>6.8457021294802081</c:v>
                </c:pt>
                <c:pt idx="228">
                  <c:v>6.8634267227909174</c:v>
                </c:pt>
                <c:pt idx="229">
                  <c:v>6.8811513161016267</c:v>
                </c:pt>
                <c:pt idx="230">
                  <c:v>6.898875909412336</c:v>
                </c:pt>
                <c:pt idx="231">
                  <c:v>6.9166005027230444</c:v>
                </c:pt>
                <c:pt idx="232">
                  <c:v>6.9343250960337537</c:v>
                </c:pt>
                <c:pt idx="233">
                  <c:v>6.952049689344463</c:v>
                </c:pt>
                <c:pt idx="234">
                  <c:v>6.9697742826551723</c:v>
                </c:pt>
                <c:pt idx="235">
                  <c:v>6.9874988759658816</c:v>
                </c:pt>
                <c:pt idx="236">
                  <c:v>7.0052234692765909</c:v>
                </c:pt>
                <c:pt idx="237">
                  <c:v>7.0229480625872993</c:v>
                </c:pt>
                <c:pt idx="238">
                  <c:v>7.0406726558980086</c:v>
                </c:pt>
                <c:pt idx="239">
                  <c:v>7.0583972492087179</c:v>
                </c:pt>
                <c:pt idx="240">
                  <c:v>7.0761218425194272</c:v>
                </c:pt>
                <c:pt idx="241">
                  <c:v>7.0938464358301365</c:v>
                </c:pt>
                <c:pt idx="242">
                  <c:v>7.1115710291408449</c:v>
                </c:pt>
                <c:pt idx="243">
                  <c:v>7.1292956224515542</c:v>
                </c:pt>
                <c:pt idx="244">
                  <c:v>7.1470202157622635</c:v>
                </c:pt>
                <c:pt idx="245">
                  <c:v>7.1647448090729728</c:v>
                </c:pt>
                <c:pt idx="246">
                  <c:v>7.1824694023836821</c:v>
                </c:pt>
                <c:pt idx="247">
                  <c:v>7.2001939956943914</c:v>
                </c:pt>
                <c:pt idx="248">
                  <c:v>7.2179185890050999</c:v>
                </c:pt>
                <c:pt idx="249">
                  <c:v>7.2356431823158092</c:v>
                </c:pt>
                <c:pt idx="250">
                  <c:v>7.2533677756265185</c:v>
                </c:pt>
                <c:pt idx="251">
                  <c:v>7.2710923689372278</c:v>
                </c:pt>
                <c:pt idx="252">
                  <c:v>7.2888169622479371</c:v>
                </c:pt>
                <c:pt idx="253">
                  <c:v>7.3065415555586455</c:v>
                </c:pt>
                <c:pt idx="254">
                  <c:v>7.3242661488693548</c:v>
                </c:pt>
                <c:pt idx="255">
                  <c:v>7.3419907421800641</c:v>
                </c:pt>
                <c:pt idx="256">
                  <c:v>7.3597153354907734</c:v>
                </c:pt>
                <c:pt idx="257">
                  <c:v>7.3774399288014827</c:v>
                </c:pt>
                <c:pt idx="258">
                  <c:v>7.3951645221121911</c:v>
                </c:pt>
                <c:pt idx="259">
                  <c:v>7.4128891154229004</c:v>
                </c:pt>
                <c:pt idx="260">
                  <c:v>7.4306137087336097</c:v>
                </c:pt>
                <c:pt idx="261">
                  <c:v>7.448338302044319</c:v>
                </c:pt>
                <c:pt idx="262">
                  <c:v>7.4660628953550283</c:v>
                </c:pt>
                <c:pt idx="263">
                  <c:v>7.4837874886657367</c:v>
                </c:pt>
                <c:pt idx="264">
                  <c:v>7.501512081976446</c:v>
                </c:pt>
                <c:pt idx="265">
                  <c:v>7.5192366752871553</c:v>
                </c:pt>
                <c:pt idx="266">
                  <c:v>7.5369612685978646</c:v>
                </c:pt>
                <c:pt idx="267">
                  <c:v>7.5546858619085739</c:v>
                </c:pt>
                <c:pt idx="268">
                  <c:v>7.5724104552192832</c:v>
                </c:pt>
                <c:pt idx="269">
                  <c:v>7.5901350485299917</c:v>
                </c:pt>
                <c:pt idx="270">
                  <c:v>7.607859641840701</c:v>
                </c:pt>
                <c:pt idx="271">
                  <c:v>7.6255842351514103</c:v>
                </c:pt>
                <c:pt idx="272">
                  <c:v>7.6433088284621196</c:v>
                </c:pt>
                <c:pt idx="273">
                  <c:v>7.6610334217728289</c:v>
                </c:pt>
                <c:pt idx="274">
                  <c:v>7.6787580150835373</c:v>
                </c:pt>
                <c:pt idx="275">
                  <c:v>7.6964826083942466</c:v>
                </c:pt>
                <c:pt idx="276">
                  <c:v>7.7142072017049559</c:v>
                </c:pt>
                <c:pt idx="277">
                  <c:v>7.7319317950156652</c:v>
                </c:pt>
                <c:pt idx="278">
                  <c:v>7.7496563883263745</c:v>
                </c:pt>
                <c:pt idx="279">
                  <c:v>7.7673809816370838</c:v>
                </c:pt>
                <c:pt idx="280">
                  <c:v>7.7851055749477922</c:v>
                </c:pt>
                <c:pt idx="281">
                  <c:v>7.8028301682585015</c:v>
                </c:pt>
                <c:pt idx="282">
                  <c:v>7.8205547615692108</c:v>
                </c:pt>
                <c:pt idx="283">
                  <c:v>7.8382793548799201</c:v>
                </c:pt>
                <c:pt idx="284">
                  <c:v>7.8560039481906294</c:v>
                </c:pt>
                <c:pt idx="285">
                  <c:v>7.8737285415013378</c:v>
                </c:pt>
                <c:pt idx="286">
                  <c:v>7.8914531348120471</c:v>
                </c:pt>
                <c:pt idx="287">
                  <c:v>7.9091777281227564</c:v>
                </c:pt>
                <c:pt idx="288">
                  <c:v>7.9269023214334657</c:v>
                </c:pt>
                <c:pt idx="289">
                  <c:v>7.944626914744175</c:v>
                </c:pt>
                <c:pt idx="290">
                  <c:v>7.9623515080548835</c:v>
                </c:pt>
                <c:pt idx="291">
                  <c:v>7.9800761013655928</c:v>
                </c:pt>
                <c:pt idx="292">
                  <c:v>7.9978006946763021</c:v>
                </c:pt>
                <c:pt idx="293">
                  <c:v>8.0155252879870105</c:v>
                </c:pt>
                <c:pt idx="294">
                  <c:v>8.0332498812977207</c:v>
                </c:pt>
                <c:pt idx="295">
                  <c:v>8.0509744746084291</c:v>
                </c:pt>
                <c:pt idx="296">
                  <c:v>8.0686990679191375</c:v>
                </c:pt>
                <c:pt idx="297">
                  <c:v>8.0864236612298477</c:v>
                </c:pt>
                <c:pt idx="298">
                  <c:v>8.1041482545405579</c:v>
                </c:pt>
                <c:pt idx="299">
                  <c:v>8.1218728478512663</c:v>
                </c:pt>
                <c:pt idx="300">
                  <c:v>8.1395974411619747</c:v>
                </c:pt>
                <c:pt idx="301">
                  <c:v>8.1573220344726849</c:v>
                </c:pt>
                <c:pt idx="302">
                  <c:v>8.1750466277833933</c:v>
                </c:pt>
                <c:pt idx="303">
                  <c:v>8.1927712210941017</c:v>
                </c:pt>
                <c:pt idx="304">
                  <c:v>8.2104958144048119</c:v>
                </c:pt>
                <c:pt idx="305">
                  <c:v>8.2282204077155221</c:v>
                </c:pt>
                <c:pt idx="306">
                  <c:v>8.2459450010262287</c:v>
                </c:pt>
                <c:pt idx="307">
                  <c:v>8.2636695943369389</c:v>
                </c:pt>
                <c:pt idx="308">
                  <c:v>8.2813941876476491</c:v>
                </c:pt>
                <c:pt idx="309">
                  <c:v>8.2991187809583575</c:v>
                </c:pt>
                <c:pt idx="310">
                  <c:v>8.3168433742690659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3-4DDE-87E3-7882D9EC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60928"/>
        <c:axId val="2133861408"/>
      </c:lineChart>
      <c:dateAx>
        <c:axId val="21338609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61408"/>
        <c:crosses val="autoZero"/>
        <c:auto val="1"/>
        <c:lblOffset val="100"/>
        <c:baseTimeUnit val="months"/>
      </c:dateAx>
      <c:valAx>
        <c:axId val="21338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6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S&amp;P 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real'!$F$1</c:f>
              <c:strCache>
                <c:ptCount val="1"/>
                <c:pt idx="0">
                  <c:v>log 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'Quarterly real'!$F$2:$F$312</c:f>
              <c:numCache>
                <c:formatCode>General</c:formatCode>
                <c:ptCount val="311"/>
                <c:pt idx="0">
                  <c:v>2.7278528283983898</c:v>
                </c:pt>
                <c:pt idx="1">
                  <c:v>2.7193197933604409</c:v>
                </c:pt>
                <c:pt idx="2">
                  <c:v>2.7219531062712017</c:v>
                </c:pt>
                <c:pt idx="3">
                  <c:v>2.715356776284648</c:v>
                </c:pt>
                <c:pt idx="4">
                  <c:v>2.7278528283983898</c:v>
                </c:pt>
                <c:pt idx="5">
                  <c:v>2.7133693625798099</c:v>
                </c:pt>
                <c:pt idx="6">
                  <c:v>2.817801065061329</c:v>
                </c:pt>
                <c:pt idx="7">
                  <c:v>2.7401946544287772</c:v>
                </c:pt>
                <c:pt idx="8">
                  <c:v>2.7212954278522306</c:v>
                </c:pt>
                <c:pt idx="9">
                  <c:v>2.7120422223717475</c:v>
                </c:pt>
                <c:pt idx="10">
                  <c:v>2.6504210882655737</c:v>
                </c:pt>
                <c:pt idx="11">
                  <c:v>2.7459880404426023</c:v>
                </c:pt>
                <c:pt idx="12">
                  <c:v>2.8207834710894493</c:v>
                </c:pt>
                <c:pt idx="13">
                  <c:v>2.8501282996951991</c:v>
                </c:pt>
                <c:pt idx="14">
                  <c:v>2.8729995081716941</c:v>
                </c:pt>
                <c:pt idx="15">
                  <c:v>2.9678470700644555</c:v>
                </c:pt>
                <c:pt idx="16">
                  <c:v>3.0170044088295307</c:v>
                </c:pt>
                <c:pt idx="17">
                  <c:v>3.0671222696406639</c:v>
                </c:pt>
                <c:pt idx="18">
                  <c:v>3.0426158594528414</c:v>
                </c:pt>
                <c:pt idx="19">
                  <c:v>3.1467351470905185</c:v>
                </c:pt>
                <c:pt idx="20">
                  <c:v>3.1684242813721024</c:v>
                </c:pt>
                <c:pt idx="21">
                  <c:v>3.193352867637115</c:v>
                </c:pt>
                <c:pt idx="22">
                  <c:v>3.2172745435012269</c:v>
                </c:pt>
                <c:pt idx="23">
                  <c:v>3.2003044392827653</c:v>
                </c:pt>
                <c:pt idx="24">
                  <c:v>3.279782759771722</c:v>
                </c:pt>
                <c:pt idx="25">
                  <c:v>3.2304090606818736</c:v>
                </c:pt>
                <c:pt idx="26">
                  <c:v>3.1838702156693857</c:v>
                </c:pt>
                <c:pt idx="27">
                  <c:v>3.1505969841149062</c:v>
                </c:pt>
                <c:pt idx="28">
                  <c:v>3.2112467977037098</c:v>
                </c:pt>
                <c:pt idx="29">
                  <c:v>3.2936121709822181</c:v>
                </c:pt>
                <c:pt idx="30">
                  <c:v>3.3745111163996495</c:v>
                </c:pt>
                <c:pt idx="31">
                  <c:v>3.4753767798364068</c:v>
                </c:pt>
                <c:pt idx="32">
                  <c:v>3.5829632285223871</c:v>
                </c:pt>
                <c:pt idx="33">
                  <c:v>3.5995016429627196</c:v>
                </c:pt>
                <c:pt idx="34">
                  <c:v>3.7143035064540948</c:v>
                </c:pt>
                <c:pt idx="35">
                  <c:v>3.7766613674974696</c:v>
                </c:pt>
                <c:pt idx="36">
                  <c:v>3.8172726688823353</c:v>
                </c:pt>
                <c:pt idx="37">
                  <c:v>3.881151341761059</c:v>
                </c:pt>
                <c:pt idx="38">
                  <c:v>3.8495091000389037</c:v>
                </c:pt>
                <c:pt idx="39">
                  <c:v>3.8144101765611458</c:v>
                </c:pt>
                <c:pt idx="40">
                  <c:v>3.8431015599617244</c:v>
                </c:pt>
                <c:pt idx="41">
                  <c:v>3.7866865141168482</c:v>
                </c:pt>
                <c:pt idx="42">
                  <c:v>3.8579891169356602</c:v>
                </c:pt>
                <c:pt idx="43">
                  <c:v>3.7476199491365363</c:v>
                </c:pt>
                <c:pt idx="44">
                  <c:v>3.6886294228587269</c:v>
                </c:pt>
                <c:pt idx="45">
                  <c:v>3.7400477406883357</c:v>
                </c:pt>
                <c:pt idx="46">
                  <c:v>3.8119816512479199</c:v>
                </c:pt>
                <c:pt idx="47">
                  <c:v>3.9132222860036281</c:v>
                </c:pt>
                <c:pt idx="48">
                  <c:v>4.0111440962959533</c:v>
                </c:pt>
                <c:pt idx="49">
                  <c:v>4.0153013548816476</c:v>
                </c:pt>
                <c:pt idx="50">
                  <c:v>4.0685138021875789</c:v>
                </c:pt>
                <c:pt idx="51">
                  <c:v>4.0409437854949859</c:v>
                </c:pt>
                <c:pt idx="52">
                  <c:v>4.0925095462763714</c:v>
                </c:pt>
                <c:pt idx="53">
                  <c:v>4.0134959743587801</c:v>
                </c:pt>
                <c:pt idx="54">
                  <c:v>4.0416467732216512</c:v>
                </c:pt>
                <c:pt idx="55">
                  <c:v>3.9800554158199732</c:v>
                </c:pt>
                <c:pt idx="56">
                  <c:v>4.0623377660870146</c:v>
                </c:pt>
                <c:pt idx="57">
                  <c:v>4.1753099210452058</c:v>
                </c:pt>
                <c:pt idx="58">
                  <c:v>4.1688334142128403</c:v>
                </c:pt>
                <c:pt idx="59">
                  <c:v>4.2006546269155152</c:v>
                </c:pt>
                <c:pt idx="60">
                  <c:v>4.2703965060024602</c:v>
                </c:pt>
                <c:pt idx="61">
                  <c:v>4.2420459183694517</c:v>
                </c:pt>
                <c:pt idx="62">
                  <c:v>4.0027773686966102</c:v>
                </c:pt>
                <c:pt idx="63">
                  <c:v>4.0301615334451872</c:v>
                </c:pt>
                <c:pt idx="64">
                  <c:v>4.1447207695471677</c:v>
                </c:pt>
                <c:pt idx="65">
                  <c:v>4.198254025612612</c:v>
                </c:pt>
                <c:pt idx="66">
                  <c:v>4.2394544973972099</c:v>
                </c:pt>
                <c:pt idx="67">
                  <c:v>4.2724907476055751</c:v>
                </c:pt>
                <c:pt idx="68">
                  <c:v>4.3177547446537412</c:v>
                </c:pt>
                <c:pt idx="69">
                  <c:v>4.3691946558585038</c:v>
                </c:pt>
                <c:pt idx="70">
                  <c:v>4.4029315953537775</c:v>
                </c:pt>
                <c:pt idx="71">
                  <c:v>4.4329573633424246</c:v>
                </c:pt>
                <c:pt idx="72">
                  <c:v>4.43970574626056</c:v>
                </c:pt>
                <c:pt idx="73">
                  <c:v>4.456206032848133</c:v>
                </c:pt>
                <c:pt idx="74">
                  <c:v>4.4322443508344991</c:v>
                </c:pt>
                <c:pt idx="75">
                  <c:v>4.4993651270911146</c:v>
                </c:pt>
                <c:pt idx="76">
                  <c:v>4.526451601276686</c:v>
                </c:pt>
                <c:pt idx="77">
                  <c:v>4.4912173059120599</c:v>
                </c:pt>
                <c:pt idx="78">
                  <c:v>4.4395877451984127</c:v>
                </c:pt>
                <c:pt idx="79">
                  <c:v>4.3380747471446988</c:v>
                </c:pt>
                <c:pt idx="80">
                  <c:v>4.3861431501857213</c:v>
                </c:pt>
                <c:pt idx="81">
                  <c:v>4.5020294270685781</c:v>
                </c:pt>
                <c:pt idx="82">
                  <c:v>4.5068956167197509</c:v>
                </c:pt>
                <c:pt idx="83">
                  <c:v>4.5717168097288718</c:v>
                </c:pt>
                <c:pt idx="84">
                  <c:v>4.5692320791824619</c:v>
                </c:pt>
                <c:pt idx="85">
                  <c:v>4.5020294270685781</c:v>
                </c:pt>
                <c:pt idx="86">
                  <c:v>4.6009613412140364</c:v>
                </c:pt>
                <c:pt idx="87">
                  <c:v>4.6315199613108735</c:v>
                </c:pt>
                <c:pt idx="88">
                  <c:v>4.6430438384161725</c:v>
                </c:pt>
                <c:pt idx="89">
                  <c:v>4.62015731579634</c:v>
                </c:pt>
                <c:pt idx="90">
                  <c:v>4.5820039079562518</c:v>
                </c:pt>
                <c:pt idx="91">
                  <c:v>4.533888983983128</c:v>
                </c:pt>
                <c:pt idx="92">
                  <c:v>4.5224405383890955</c:v>
                </c:pt>
                <c:pt idx="93">
                  <c:v>4.4956900853692705</c:v>
                </c:pt>
                <c:pt idx="94">
                  <c:v>4.2866164498692232</c:v>
                </c:pt>
                <c:pt idx="95">
                  <c:v>4.433313679041901</c:v>
                </c:pt>
                <c:pt idx="96">
                  <c:v>4.5234176841158327</c:v>
                </c:pt>
                <c:pt idx="97">
                  <c:v>4.6082653908953937</c:v>
                </c:pt>
                <c:pt idx="98">
                  <c:v>4.6021656769677923</c:v>
                </c:pt>
                <c:pt idx="99">
                  <c:v>4.5884308619837935</c:v>
                </c:pt>
                <c:pt idx="100">
                  <c:v>4.6258547771809244</c:v>
                </c:pt>
                <c:pt idx="101">
                  <c:v>4.6746962486367014</c:v>
                </c:pt>
                <c:pt idx="102">
                  <c:v>4.6741363904528139</c:v>
                </c:pt>
                <c:pt idx="103">
                  <c:v>4.7054679073034551</c:v>
                </c:pt>
                <c:pt idx="104">
                  <c:v>4.7711082635315218</c:v>
                </c:pt>
                <c:pt idx="105">
                  <c:v>4.7142039470122139</c:v>
                </c:pt>
                <c:pt idx="106">
                  <c:v>4.6468877793399601</c:v>
                </c:pt>
                <c:pt idx="107">
                  <c:v>4.6861048034840902</c:v>
                </c:pt>
                <c:pt idx="108">
                  <c:v>4.5803650670691205</c:v>
                </c:pt>
                <c:pt idx="109">
                  <c:v>4.5430819936746696</c:v>
                </c:pt>
                <c:pt idx="110">
                  <c:v>4.4543472962535073</c:v>
                </c:pt>
                <c:pt idx="111">
                  <c:v>4.1516696288413701</c:v>
                </c:pt>
                <c:pt idx="112">
                  <c:v>4.2277092742895244</c:v>
                </c:pt>
                <c:pt idx="113">
                  <c:v>4.4231685780050567</c:v>
                </c:pt>
                <c:pt idx="114">
                  <c:v>4.5558748942632139</c:v>
                </c:pt>
                <c:pt idx="115">
                  <c:v>4.42926798099632</c:v>
                </c:pt>
                <c:pt idx="116">
                  <c:v>4.5019185561776167</c:v>
                </c:pt>
                <c:pt idx="117">
                  <c:v>4.632493481636982</c:v>
                </c:pt>
                <c:pt idx="118">
                  <c:v>4.6470795890653012</c:v>
                </c:pt>
                <c:pt idx="119">
                  <c:v>4.656243456172092</c:v>
                </c:pt>
                <c:pt idx="120">
                  <c:v>4.677118685300675</c:v>
                </c:pt>
                <c:pt idx="121">
                  <c:v>4.5892440354378321</c:v>
                </c:pt>
                <c:pt idx="122">
                  <c:v>4.6099587027198883</c:v>
                </c:pt>
                <c:pt idx="123">
                  <c:v>4.5698538408605236</c:v>
                </c:pt>
                <c:pt idx="124">
                  <c:v>4.5549289695513444</c:v>
                </c:pt>
                <c:pt idx="125">
                  <c:v>4.490993140925692</c:v>
                </c:pt>
                <c:pt idx="126">
                  <c:v>4.5594403342819172</c:v>
                </c:pt>
                <c:pt idx="127">
                  <c:v>4.6302529663555543</c:v>
                </c:pt>
                <c:pt idx="128">
                  <c:v>4.5654933688351926</c:v>
                </c:pt>
                <c:pt idx="129">
                  <c:v>4.6209451051034538</c:v>
                </c:pt>
                <c:pt idx="130">
                  <c:v>4.6338548198480005</c:v>
                </c:pt>
                <c:pt idx="131">
                  <c:v>4.6942793610598672</c:v>
                </c:pt>
                <c:pt idx="132">
                  <c:v>4.6815755171904971</c:v>
                </c:pt>
                <c:pt idx="133">
                  <c:v>4.6258547771809244</c:v>
                </c:pt>
                <c:pt idx="134">
                  <c:v>4.7383014985912739</c:v>
                </c:pt>
                <c:pt idx="135">
                  <c:v>4.8319869826685968</c:v>
                </c:pt>
                <c:pt idx="136">
                  <c:v>4.910888620925971</c:v>
                </c:pt>
                <c:pt idx="137">
                  <c:v>4.9126548857360524</c:v>
                </c:pt>
                <c:pt idx="138">
                  <c:v>4.8767990931176248</c:v>
                </c:pt>
                <c:pt idx="139">
                  <c:v>4.7551407125643861</c:v>
                </c:pt>
                <c:pt idx="140">
                  <c:v>4.8085191099741218</c:v>
                </c:pt>
                <c:pt idx="141">
                  <c:v>4.7181416646472529</c:v>
                </c:pt>
                <c:pt idx="142">
                  <c:v>4.6969286112276318</c:v>
                </c:pt>
                <c:pt idx="143">
                  <c:v>4.7909856320363016</c:v>
                </c:pt>
                <c:pt idx="144">
                  <c:v>4.9462034339368666</c:v>
                </c:pt>
                <c:pt idx="145">
                  <c:v>5.0301764493030916</c:v>
                </c:pt>
                <c:pt idx="146">
                  <c:v>5.1246185270449676</c:v>
                </c:pt>
                <c:pt idx="147">
                  <c:v>5.1124093862186619</c:v>
                </c:pt>
                <c:pt idx="148">
                  <c:v>5.105521141460061</c:v>
                </c:pt>
                <c:pt idx="149">
                  <c:v>5.0700356373777034</c:v>
                </c:pt>
                <c:pt idx="150">
                  <c:v>5.0316137004814472</c:v>
                </c:pt>
                <c:pt idx="151">
                  <c:v>5.1125900166192491</c:v>
                </c:pt>
                <c:pt idx="152">
                  <c:v>5.1191906827080169</c:v>
                </c:pt>
                <c:pt idx="153">
                  <c:v>5.1966168338627359</c:v>
                </c:pt>
                <c:pt idx="154">
                  <c:v>5.2567138479673945</c:v>
                </c:pt>
                <c:pt idx="155">
                  <c:v>5.2043362920917531</c:v>
                </c:pt>
                <c:pt idx="156">
                  <c:v>5.3531842632558213</c:v>
                </c:pt>
                <c:pt idx="157">
                  <c:v>5.4760450292166523</c:v>
                </c:pt>
                <c:pt idx="158">
                  <c:v>5.5241373250870369</c:v>
                </c:pt>
                <c:pt idx="159">
                  <c:v>5.4438020635511268</c:v>
                </c:pt>
                <c:pt idx="160">
                  <c:v>5.489639950613749</c:v>
                </c:pt>
                <c:pt idx="161">
                  <c:v>5.6753486922757617</c:v>
                </c:pt>
                <c:pt idx="162">
                  <c:v>5.7169947732325159</c:v>
                </c:pt>
                <c:pt idx="163">
                  <c:v>5.774023415425015</c:v>
                </c:pt>
                <c:pt idx="164">
                  <c:v>5.5097931372762314</c:v>
                </c:pt>
                <c:pt idx="165">
                  <c:v>5.5564033189994744</c:v>
                </c:pt>
                <c:pt idx="166">
                  <c:v>5.6113016218620357</c:v>
                </c:pt>
                <c:pt idx="167">
                  <c:v>5.6053976279041686</c:v>
                </c:pt>
                <c:pt idx="168">
                  <c:v>5.6266134154858216</c:v>
                </c:pt>
                <c:pt idx="169">
                  <c:v>5.6865345642900227</c:v>
                </c:pt>
                <c:pt idx="170">
                  <c:v>5.7619885223139331</c:v>
                </c:pt>
                <c:pt idx="171">
                  <c:v>5.855501612107453</c:v>
                </c:pt>
                <c:pt idx="172">
                  <c:v>5.8676005429076667</c:v>
                </c:pt>
                <c:pt idx="173">
                  <c:v>5.8287691373325963</c:v>
                </c:pt>
                <c:pt idx="174">
                  <c:v>5.8805888200375049</c:v>
                </c:pt>
                <c:pt idx="175">
                  <c:v>5.7239118655528038</c:v>
                </c:pt>
                <c:pt idx="176">
                  <c:v>5.7996985678276385</c:v>
                </c:pt>
                <c:pt idx="177">
                  <c:v>5.9275125232805683</c:v>
                </c:pt>
                <c:pt idx="178">
                  <c:v>5.9166871012913838</c:v>
                </c:pt>
                <c:pt idx="179">
                  <c:v>5.9606444110943455</c:v>
                </c:pt>
                <c:pt idx="180">
                  <c:v>6.0331581592592016</c:v>
                </c:pt>
                <c:pt idx="181">
                  <c:v>6.0005977446937271</c:v>
                </c:pt>
                <c:pt idx="182">
                  <c:v>6.0117572797730983</c:v>
                </c:pt>
                <c:pt idx="183">
                  <c:v>6.0350028204005888</c:v>
                </c:pt>
                <c:pt idx="184">
                  <c:v>6.0769539606652829</c:v>
                </c:pt>
                <c:pt idx="185">
                  <c:v>6.1129518534743346</c:v>
                </c:pt>
                <c:pt idx="186">
                  <c:v>6.110446883315876</c:v>
                </c:pt>
                <c:pt idx="187">
                  <c:v>6.1288976777309134</c:v>
                </c:pt>
                <c:pt idx="188">
                  <c:v>6.1452794777206377</c:v>
                </c:pt>
                <c:pt idx="189">
                  <c:v>6.0995563384342741</c:v>
                </c:pt>
                <c:pt idx="190">
                  <c:v>6.0964324609578036</c:v>
                </c:pt>
                <c:pt idx="191">
                  <c:v>6.1370572877261811</c:v>
                </c:pt>
                <c:pt idx="192">
                  <c:v>6.1295076021728487</c:v>
                </c:pt>
                <c:pt idx="193">
                  <c:v>6.2160071433023454</c:v>
                </c:pt>
                <c:pt idx="194">
                  <c:v>6.3003269738247294</c:v>
                </c:pt>
                <c:pt idx="195">
                  <c:v>6.3706027450971199</c:v>
                </c:pt>
                <c:pt idx="196">
                  <c:v>6.4231333093478549</c:v>
                </c:pt>
                <c:pt idx="197">
                  <c:v>6.4700252102866971</c:v>
                </c:pt>
                <c:pt idx="198">
                  <c:v>6.508217576544439</c:v>
                </c:pt>
                <c:pt idx="199">
                  <c:v>6.532785424799</c:v>
                </c:pt>
                <c:pt idx="200">
                  <c:v>6.6076496730312853</c:v>
                </c:pt>
                <c:pt idx="201">
                  <c:v>6.6295217547459941</c:v>
                </c:pt>
                <c:pt idx="202">
                  <c:v>6.785745841533747</c:v>
                </c:pt>
                <c:pt idx="203">
                  <c:v>6.8535947506366695</c:v>
                </c:pt>
                <c:pt idx="204">
                  <c:v>6.8777392650252436</c:v>
                </c:pt>
                <c:pt idx="205">
                  <c:v>7.0046551037220963</c:v>
                </c:pt>
                <c:pt idx="206">
                  <c:v>7.0333653508720548</c:v>
                </c:pt>
                <c:pt idx="207">
                  <c:v>6.9246222386746537</c:v>
                </c:pt>
                <c:pt idx="208">
                  <c:v>7.1141432198059569</c:v>
                </c:pt>
                <c:pt idx="209">
                  <c:v>7.1595795733703369</c:v>
                </c:pt>
                <c:pt idx="210">
                  <c:v>7.2245421387330708</c:v>
                </c:pt>
                <c:pt idx="211">
                  <c:v>7.1567302759262335</c:v>
                </c:pt>
                <c:pt idx="212">
                  <c:v>7.2925073454927603</c:v>
                </c:pt>
                <c:pt idx="213">
                  <c:v>7.3122732426906225</c:v>
                </c:pt>
                <c:pt idx="214">
                  <c:v>7.2824862112210589</c:v>
                </c:pt>
                <c:pt idx="215">
                  <c:v>7.2699788149738138</c:v>
                </c:pt>
                <c:pt idx="216">
                  <c:v>7.1855991362630522</c:v>
                </c:pt>
                <c:pt idx="217">
                  <c:v>7.0564596884812367</c:v>
                </c:pt>
                <c:pt idx="218">
                  <c:v>7.1102225774044303</c:v>
                </c:pt>
                <c:pt idx="219">
                  <c:v>6.9478793733867503</c:v>
                </c:pt>
                <c:pt idx="220">
                  <c:v>7.0458462225378202</c:v>
                </c:pt>
                <c:pt idx="221">
                  <c:v>7.0452450898464818</c:v>
                </c:pt>
                <c:pt idx="222">
                  <c:v>6.8975231154878811</c:v>
                </c:pt>
                <c:pt idx="223">
                  <c:v>6.7035316480910394</c:v>
                </c:pt>
                <c:pt idx="224">
                  <c:v>6.7797173490516052</c:v>
                </c:pt>
                <c:pt idx="225">
                  <c:v>6.743092869165034</c:v>
                </c:pt>
                <c:pt idx="226">
                  <c:v>6.8819245189476153</c:v>
                </c:pt>
                <c:pt idx="227">
                  <c:v>6.9037171075316968</c:v>
                </c:pt>
                <c:pt idx="228">
                  <c:v>7.0138435693476939</c:v>
                </c:pt>
                <c:pt idx="229">
                  <c:v>7.0266132575691849</c:v>
                </c:pt>
                <c:pt idx="230">
                  <c:v>7.0395200823563373</c:v>
                </c:pt>
                <c:pt idx="231">
                  <c:v>7.016232891840775</c:v>
                </c:pt>
                <c:pt idx="232">
                  <c:v>7.0999611941560943</c:v>
                </c:pt>
                <c:pt idx="233">
                  <c:v>7.0737695637022018</c:v>
                </c:pt>
                <c:pt idx="234">
                  <c:v>7.082825572128387</c:v>
                </c:pt>
                <c:pt idx="235">
                  <c:v>7.1138015483950587</c:v>
                </c:pt>
                <c:pt idx="236">
                  <c:v>7.1295299249728403</c:v>
                </c:pt>
                <c:pt idx="237">
                  <c:v>7.1723324815564728</c:v>
                </c:pt>
                <c:pt idx="238">
                  <c:v>7.1468194688856554</c:v>
                </c:pt>
                <c:pt idx="239">
                  <c:v>7.1973005740560856</c:v>
                </c:pt>
                <c:pt idx="240">
                  <c:v>7.2570238838777161</c:v>
                </c:pt>
                <c:pt idx="241">
                  <c:v>7.2589964559120395</c:v>
                </c:pt>
                <c:pt idx="242">
                  <c:v>7.3163222606358547</c:v>
                </c:pt>
                <c:pt idx="243">
                  <c:v>7.3312502275882618</c:v>
                </c:pt>
                <c:pt idx="244">
                  <c:v>7.2916357532431686</c:v>
                </c:pt>
                <c:pt idx="245">
                  <c:v>7.1902313491895704</c:v>
                </c:pt>
                <c:pt idx="246">
                  <c:v>7.1520260238887108</c:v>
                </c:pt>
                <c:pt idx="247">
                  <c:v>7.0597637035325285</c:v>
                </c:pt>
                <c:pt idx="248">
                  <c:v>6.8057114680842252</c:v>
                </c:pt>
                <c:pt idx="249">
                  <c:v>6.6765669891074264</c:v>
                </c:pt>
                <c:pt idx="250">
                  <c:v>6.8252645850169786</c:v>
                </c:pt>
                <c:pt idx="251">
                  <c:v>6.9612107664445926</c:v>
                </c:pt>
                <c:pt idx="252">
                  <c:v>7.018007862041256</c:v>
                </c:pt>
                <c:pt idx="253">
                  <c:v>7.0658097405570279</c:v>
                </c:pt>
                <c:pt idx="254">
                  <c:v>6.9383814492477844</c:v>
                </c:pt>
                <c:pt idx="255">
                  <c:v>7.0418402595985476</c:v>
                </c:pt>
                <c:pt idx="256">
                  <c:v>7.1369763208806098</c:v>
                </c:pt>
                <c:pt idx="257">
                  <c:v>7.1925431522771062</c:v>
                </c:pt>
                <c:pt idx="258">
                  <c:v>7.1858717579223459</c:v>
                </c:pt>
                <c:pt idx="259">
                  <c:v>7.0310431007966079</c:v>
                </c:pt>
                <c:pt idx="260">
                  <c:v>7.1379618165811216</c:v>
                </c:pt>
                <c:pt idx="261">
                  <c:v>7.250259267245351</c:v>
                </c:pt>
                <c:pt idx="262">
                  <c:v>7.2169517158130851</c:v>
                </c:pt>
                <c:pt idx="263">
                  <c:v>7.2730232139951445</c:v>
                </c:pt>
                <c:pt idx="264">
                  <c:v>7.2627617905613375</c:v>
                </c:pt>
                <c:pt idx="265">
                  <c:v>7.3583085033191047</c:v>
                </c:pt>
                <c:pt idx="266">
                  <c:v>7.3838528206937495</c:v>
                </c:pt>
                <c:pt idx="267">
                  <c:v>7.4279825884696109</c:v>
                </c:pt>
                <c:pt idx="268">
                  <c:v>7.5207005644072273</c:v>
                </c:pt>
                <c:pt idx="269">
                  <c:v>7.5358090970418399</c:v>
                </c:pt>
                <c:pt idx="270">
                  <c:v>7.5818674574362843</c:v>
                </c:pt>
                <c:pt idx="271">
                  <c:v>7.5865194892472658</c:v>
                </c:pt>
                <c:pt idx="272">
                  <c:v>7.6299270909844656</c:v>
                </c:pt>
                <c:pt idx="273">
                  <c:v>7.6341582462064137</c:v>
                </c:pt>
                <c:pt idx="274">
                  <c:v>7.6338535596817678</c:v>
                </c:pt>
                <c:pt idx="275">
                  <c:v>7.5598981692402942</c:v>
                </c:pt>
                <c:pt idx="276">
                  <c:v>7.6198223203537729</c:v>
                </c:pt>
                <c:pt idx="277">
                  <c:v>7.6288191944257484</c:v>
                </c:pt>
                <c:pt idx="278">
                  <c:v>7.6493783305170586</c:v>
                </c:pt>
                <c:pt idx="279">
                  <c:v>7.6798661597579274</c:v>
                </c:pt>
                <c:pt idx="280">
                  <c:v>7.7193830598436666</c:v>
                </c:pt>
                <c:pt idx="281">
                  <c:v>7.7674079694579401</c:v>
                </c:pt>
                <c:pt idx="282">
                  <c:v>7.7962183452486959</c:v>
                </c:pt>
                <c:pt idx="283">
                  <c:v>7.8324902382037651</c:v>
                </c:pt>
                <c:pt idx="284">
                  <c:v>7.8949628894539421</c:v>
                </c:pt>
                <c:pt idx="285">
                  <c:v>7.8760500339963162</c:v>
                </c:pt>
                <c:pt idx="286">
                  <c:v>7.9028386887064528</c:v>
                </c:pt>
                <c:pt idx="287">
                  <c:v>7.9814907014112144</c:v>
                </c:pt>
                <c:pt idx="288">
                  <c:v>7.8147872650470482</c:v>
                </c:pt>
                <c:pt idx="289">
                  <c:v>7.9545934148618063</c:v>
                </c:pt>
                <c:pt idx="290">
                  <c:v>7.9967918369989945</c:v>
                </c:pt>
                <c:pt idx="291">
                  <c:v>8.0009160487533464</c:v>
                </c:pt>
                <c:pt idx="292">
                  <c:v>8.0847689050122327</c:v>
                </c:pt>
                <c:pt idx="293">
                  <c:v>7.8232777470171895</c:v>
                </c:pt>
                <c:pt idx="294">
                  <c:v>8.0410652216634642</c:v>
                </c:pt>
                <c:pt idx="295">
                  <c:v>8.1273662031268827</c:v>
                </c:pt>
                <c:pt idx="296">
                  <c:v>8.2333995776338575</c:v>
                </c:pt>
                <c:pt idx="297">
                  <c:v>8.2922430163897349</c:v>
                </c:pt>
                <c:pt idx="298">
                  <c:v>8.3665400500642804</c:v>
                </c:pt>
                <c:pt idx="299">
                  <c:v>8.3703530937786113</c:v>
                </c:pt>
                <c:pt idx="300">
                  <c:v>8.4718066570914807</c:v>
                </c:pt>
                <c:pt idx="301">
                  <c:v>8.4207527343691826</c:v>
                </c:pt>
                <c:pt idx="302">
                  <c:v>8.2377438038909325</c:v>
                </c:pt>
                <c:pt idx="303">
                  <c:v>8.1914021156753734</c:v>
                </c:pt>
                <c:pt idx="304">
                  <c:v>8.2566826179415056</c:v>
                </c:pt>
                <c:pt idx="305">
                  <c:v>8.3192787416832719</c:v>
                </c:pt>
                <c:pt idx="306">
                  <c:v>8.4007672300178982</c:v>
                </c:pt>
                <c:pt idx="307">
                  <c:v>8.36276381075551</c:v>
                </c:pt>
                <c:pt idx="308">
                  <c:v>8.464888900881105</c:v>
                </c:pt>
                <c:pt idx="309">
                  <c:v>8.5675003405723746</c:v>
                </c:pt>
                <c:pt idx="310">
                  <c:v>8.6072313307689914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E-4AD3-9492-B8D9FE3D2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495872"/>
        <c:axId val="1908497792"/>
      </c:lineChart>
      <c:catAx>
        <c:axId val="190849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97792"/>
        <c:crosses val="autoZero"/>
        <c:auto val="1"/>
        <c:lblAlgn val="ctr"/>
        <c:lblOffset val="100"/>
        <c:noMultiLvlLbl val="0"/>
      </c:catAx>
      <c:valAx>
        <c:axId val="19084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49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(Residual Ratio) log actual to log fit-1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real'!$M$1</c:f>
              <c:strCache>
                <c:ptCount val="1"/>
                <c:pt idx="0">
                  <c:v>log actual to log fit-1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'Quarterly real'!$M$2:$M$312</c:f>
              <c:numCache>
                <c:formatCode>General</c:formatCode>
                <c:ptCount val="311"/>
                <c:pt idx="0">
                  <c:v>-0.8878213673253722</c:v>
                </c:pt>
                <c:pt idx="1">
                  <c:v>-0.89629476378292183</c:v>
                </c:pt>
                <c:pt idx="2">
                  <c:v>-0.90148579748563906</c:v>
                </c:pt>
                <c:pt idx="3">
                  <c:v>-0.91146530285020155</c:v>
                </c:pt>
                <c:pt idx="4">
                  <c:v>-0.9116491728434114</c:v>
                </c:pt>
                <c:pt idx="5">
                  <c:v>-0.92119813882350776</c:v>
                </c:pt>
                <c:pt idx="6">
                  <c:v>-0.89191674278151833</c:v>
                </c:pt>
                <c:pt idx="7">
                  <c:v>-0.91876817699940871</c:v>
                </c:pt>
                <c:pt idx="8">
                  <c:v>-0.92452154094717431</c:v>
                </c:pt>
                <c:pt idx="9">
                  <c:v>-0.92599738803825793</c:v>
                </c:pt>
                <c:pt idx="10">
                  <c:v>-0.94456854847588745</c:v>
                </c:pt>
                <c:pt idx="11">
                  <c:v>-0.91313709338333371</c:v>
                </c:pt>
                <c:pt idx="12">
                  <c:v>-0.88806356386257956</c:v>
                </c:pt>
                <c:pt idx="13">
                  <c:v>-0.88046789912800349</c:v>
                </c:pt>
                <c:pt idx="14">
                  <c:v>-0.88042228112087784</c:v>
                </c:pt>
                <c:pt idx="15">
                  <c:v>-0.85553313346781901</c:v>
                </c:pt>
                <c:pt idx="16">
                  <c:v>-0.85123775998391515</c:v>
                </c:pt>
                <c:pt idx="17">
                  <c:v>-0.83787207584755585</c:v>
                </c:pt>
                <c:pt idx="18">
                  <c:v>-0.84761952906507687</c:v>
                </c:pt>
                <c:pt idx="19">
                  <c:v>-0.81965571280624716</c:v>
                </c:pt>
                <c:pt idx="20">
                  <c:v>-0.81424085206808305</c:v>
                </c:pt>
                <c:pt idx="21">
                  <c:v>-0.80865357527987825</c:v>
                </c:pt>
                <c:pt idx="22">
                  <c:v>-0.80460734346992691</c:v>
                </c:pt>
                <c:pt idx="23">
                  <c:v>-0.81202381724513661</c:v>
                </c:pt>
                <c:pt idx="24">
                  <c:v>-0.78887608155061018</c:v>
                </c:pt>
                <c:pt idx="25">
                  <c:v>-0.80587393308645938</c:v>
                </c:pt>
                <c:pt idx="26">
                  <c:v>-0.822230429122496</c:v>
                </c:pt>
                <c:pt idx="27">
                  <c:v>-0.8341639432114365</c:v>
                </c:pt>
                <c:pt idx="28">
                  <c:v>-0.81804245690992516</c:v>
                </c:pt>
                <c:pt idx="29">
                  <c:v>-0.79487296000427432</c:v>
                </c:pt>
                <c:pt idx="30">
                  <c:v>-0.77157313725301813</c:v>
                </c:pt>
                <c:pt idx="31">
                  <c:v>-0.74325136751255694</c:v>
                </c:pt>
                <c:pt idx="32">
                  <c:v>-0.71395676233024208</c:v>
                </c:pt>
                <c:pt idx="33">
                  <c:v>-0.71222085359627518</c:v>
                </c:pt>
                <c:pt idx="34">
                  <c:v>-0.68218334253559931</c:v>
                </c:pt>
                <c:pt idx="35">
                  <c:v>-0.66763384372070489</c:v>
                </c:pt>
                <c:pt idx="36">
                  <c:v>-0.66043274398735163</c:v>
                </c:pt>
                <c:pt idx="37">
                  <c:v>-0.64648648212459503</c:v>
                </c:pt>
                <c:pt idx="38">
                  <c:v>-0.66048103940177971</c:v>
                </c:pt>
                <c:pt idx="39">
                  <c:v>-0.67392561825088859</c:v>
                </c:pt>
                <c:pt idx="40">
                  <c:v>-0.67065875865764002</c:v>
                </c:pt>
                <c:pt idx="41">
                  <c:v>-0.69018261456801633</c:v>
                </c:pt>
                <c:pt idx="42">
                  <c:v>-0.67387927548908066</c:v>
                </c:pt>
                <c:pt idx="43">
                  <c:v>-0.70791852697598157</c:v>
                </c:pt>
                <c:pt idx="44">
                  <c:v>-0.7280532747782007</c:v>
                </c:pt>
                <c:pt idx="45">
                  <c:v>-0.71635524701230713</c:v>
                </c:pt>
                <c:pt idx="46">
                  <c:v>-0.69861753105233448</c:v>
                </c:pt>
                <c:pt idx="47">
                  <c:v>-0.67272549710540275</c:v>
                </c:pt>
                <c:pt idx="48">
                  <c:v>-0.64891919388959263</c:v>
                </c:pt>
                <c:pt idx="49">
                  <c:v>-0.6502617790373787</c:v>
                </c:pt>
                <c:pt idx="50">
                  <c:v>-0.63873136222226923</c:v>
                </c:pt>
                <c:pt idx="51">
                  <c:v>-0.64888081863211911</c:v>
                </c:pt>
                <c:pt idx="52">
                  <c:v>-0.63727321996945696</c:v>
                </c:pt>
                <c:pt idx="53">
                  <c:v>-0.66093517736168517</c:v>
                </c:pt>
                <c:pt idx="54">
                  <c:v>-0.6562211957810743</c:v>
                </c:pt>
                <c:pt idx="55">
                  <c:v>-0.67519777670317649</c:v>
                </c:pt>
                <c:pt idx="56">
                  <c:v>-0.65544008131742415</c:v>
                </c:pt>
                <c:pt idx="57">
                  <c:v>-0.62807401442146149</c:v>
                </c:pt>
                <c:pt idx="58">
                  <c:v>-0.63201567455407315</c:v>
                </c:pt>
                <c:pt idx="59">
                  <c:v>-0.62606819464686247</c:v>
                </c:pt>
                <c:pt idx="60">
                  <c:v>-0.61110011720366098</c:v>
                </c:pt>
                <c:pt idx="61">
                  <c:v>-0.62082583687702497</c:v>
                </c:pt>
                <c:pt idx="62">
                  <c:v>-0.6841713095819778</c:v>
                </c:pt>
                <c:pt idx="63">
                  <c:v>-0.67924743748221517</c:v>
                </c:pt>
                <c:pt idx="64">
                  <c:v>-0.65296662018591856</c:v>
                </c:pt>
                <c:pt idx="65">
                  <c:v>-0.64126479043439777</c:v>
                </c:pt>
                <c:pt idx="66">
                  <c:v>-0.63280294843203644</c:v>
                </c:pt>
                <c:pt idx="67">
                  <c:v>-0.62781680248206762</c:v>
                </c:pt>
                <c:pt idx="68">
                  <c:v>-0.61915372890280784</c:v>
                </c:pt>
                <c:pt idx="69">
                  <c:v>-0.60882317795176721</c:v>
                </c:pt>
                <c:pt idx="70">
                  <c:v>-0.60343640217032823</c:v>
                </c:pt>
                <c:pt idx="71">
                  <c:v>-0.59883544407019607</c:v>
                </c:pt>
                <c:pt idx="72">
                  <c:v>-0.59999409462738296</c:v>
                </c:pt>
                <c:pt idx="73">
                  <c:v>-0.59884242249905817</c:v>
                </c:pt>
                <c:pt idx="74">
                  <c:v>-0.60745422299807106</c:v>
                </c:pt>
                <c:pt idx="75">
                  <c:v>-0.59453883797469442</c:v>
                </c:pt>
                <c:pt idx="76">
                  <c:v>-0.59122541210388924</c:v>
                </c:pt>
                <c:pt idx="77">
                  <c:v>-0.60352049181740952</c:v>
                </c:pt>
                <c:pt idx="78">
                  <c:v>-0.61955037213364128</c:v>
                </c:pt>
                <c:pt idx="79">
                  <c:v>-0.64711804777729154</c:v>
                </c:pt>
                <c:pt idx="80">
                  <c:v>-0.63823885166829042</c:v>
                </c:pt>
                <c:pt idx="81">
                  <c:v>-0.6139335997999944</c:v>
                </c:pt>
                <c:pt idx="82">
                  <c:v>-0.61649317532305292</c:v>
                </c:pt>
                <c:pt idx="83">
                  <c:v>-0.60553364614353522</c:v>
                </c:pt>
                <c:pt idx="84">
                  <c:v>-0.61024891318832264</c:v>
                </c:pt>
                <c:pt idx="85">
                  <c:v>-0.62995086107255216</c:v>
                </c:pt>
                <c:pt idx="86">
                  <c:v>-0.61089063415468758</c:v>
                </c:pt>
                <c:pt idx="87">
                  <c:v>-0.60864328137186885</c:v>
                </c:pt>
                <c:pt idx="88">
                  <c:v>-0.60986632738423652</c:v>
                </c:pt>
                <c:pt idx="89">
                  <c:v>-0.61961960413761186</c:v>
                </c:pt>
                <c:pt idx="90">
                  <c:v>-0.63298202821553751</c:v>
                </c:pt>
                <c:pt idx="91">
                  <c:v>-0.64810513802801983</c:v>
                </c:pt>
                <c:pt idx="92">
                  <c:v>-0.65514521888041233</c:v>
                </c:pt>
                <c:pt idx="93">
                  <c:v>-0.66570026522009296</c:v>
                </c:pt>
                <c:pt idx="94">
                  <c:v>-0.71542270154713994</c:v>
                </c:pt>
                <c:pt idx="95">
                  <c:v>-0.68686846769303145</c:v>
                </c:pt>
                <c:pt idx="96">
                  <c:v>-0.67149958606010751</c:v>
                </c:pt>
                <c:pt idx="97">
                  <c:v>-0.65703625569492841</c:v>
                </c:pt>
                <c:pt idx="98">
                  <c:v>-0.66190738398515947</c:v>
                </c:pt>
                <c:pt idx="99">
                  <c:v>-0.66802199343957569</c:v>
                </c:pt>
                <c:pt idx="100">
                  <c:v>-0.66461908080445531</c:v>
                </c:pt>
                <c:pt idx="101">
                  <c:v>-0.65664337591171817</c:v>
                </c:pt>
                <c:pt idx="102">
                  <c:v>-0.66002360897925871</c:v>
                </c:pt>
                <c:pt idx="103">
                  <c:v>-0.65700777447326053</c:v>
                </c:pt>
                <c:pt idx="104">
                  <c:v>-0.64694557125572527</c:v>
                </c:pt>
                <c:pt idx="105">
                  <c:v>-0.66393469012785533</c:v>
                </c:pt>
                <c:pt idx="106">
                  <c:v>-0.68355110752075454</c:v>
                </c:pt>
                <c:pt idx="107">
                  <c:v>-0.68006845104273317</c:v>
                </c:pt>
                <c:pt idx="108">
                  <c:v>-0.70782104620581587</c:v>
                </c:pt>
                <c:pt idx="109">
                  <c:v>-0.72137347344885883</c:v>
                </c:pt>
                <c:pt idx="110">
                  <c:v>-0.74736332017501095</c:v>
                </c:pt>
                <c:pt idx="111">
                  <c:v>-0.81773635896873054</c:v>
                </c:pt>
                <c:pt idx="112">
                  <c:v>-0.80724116865155482</c:v>
                </c:pt>
                <c:pt idx="113">
                  <c:v>-0.77041982144254306</c:v>
                </c:pt>
                <c:pt idx="114">
                  <c:v>-0.74747773279353413</c:v>
                </c:pt>
                <c:pt idx="115">
                  <c:v>-0.77785426570886307</c:v>
                </c:pt>
                <c:pt idx="116">
                  <c:v>-0.76599437149298444</c:v>
                </c:pt>
                <c:pt idx="117">
                  <c:v>-0.74220413158618181</c:v>
                </c:pt>
                <c:pt idx="118">
                  <c:v>-0.74274485568926185</c:v>
                </c:pt>
                <c:pt idx="119">
                  <c:v>-0.74523085433876057</c:v>
                </c:pt>
                <c:pt idx="120">
                  <c:v>-0.74515677614705833</c:v>
                </c:pt>
                <c:pt idx="121">
                  <c:v>-0.76692097144001747</c:v>
                </c:pt>
                <c:pt idx="122">
                  <c:v>-0.76633874246946621</c:v>
                </c:pt>
                <c:pt idx="123">
                  <c:v>-0.7784974917345755</c:v>
                </c:pt>
                <c:pt idx="124">
                  <c:v>-0.78548837881131817</c:v>
                </c:pt>
                <c:pt idx="125">
                  <c:v>-0.80285349621320701</c:v>
                </c:pt>
                <c:pt idx="126">
                  <c:v>-0.79346513756549331</c:v>
                </c:pt>
                <c:pt idx="127">
                  <c:v>-0.7840887809217173</c:v>
                </c:pt>
                <c:pt idx="128">
                  <c:v>-0.80119324995355079</c:v>
                </c:pt>
                <c:pt idx="129">
                  <c:v>-0.79570195605467409</c:v>
                </c:pt>
                <c:pt idx="130">
                  <c:v>-0.79792122132935961</c:v>
                </c:pt>
                <c:pt idx="131">
                  <c:v>-0.79038420671492904</c:v>
                </c:pt>
                <c:pt idx="132">
                  <c:v>-0.79775470933262305</c:v>
                </c:pt>
                <c:pt idx="133">
                  <c:v>-0.8137336464906969</c:v>
                </c:pt>
                <c:pt idx="134">
                  <c:v>-0.79697427437026314</c:v>
                </c:pt>
                <c:pt idx="135">
                  <c:v>-0.78472026258917282</c:v>
                </c:pt>
                <c:pt idx="136">
                  <c:v>-0.7753700123935825</c:v>
                </c:pt>
                <c:pt idx="137">
                  <c:v>-0.77933549620960108</c:v>
                </c:pt>
                <c:pt idx="138">
                  <c:v>-0.79053874340499009</c:v>
                </c:pt>
                <c:pt idx="139">
                  <c:v>-0.81735624582313471</c:v>
                </c:pt>
                <c:pt idx="140">
                  <c:v>-0.81058491302092339</c:v>
                </c:pt>
                <c:pt idx="141">
                  <c:v>-0.8306789369611367</c:v>
                </c:pt>
                <c:pt idx="142">
                  <c:v>-0.83779532138158253</c:v>
                </c:pt>
                <c:pt idx="143">
                  <c:v>-0.82265509891541067</c:v>
                </c:pt>
                <c:pt idx="144">
                  <c:v>-0.79584018904587706</c:v>
                </c:pt>
                <c:pt idx="145">
                  <c:v>-0.78230817868601954</c:v>
                </c:pt>
                <c:pt idx="146">
                  <c:v>-0.76752013363006744</c:v>
                </c:pt>
                <c:pt idx="147">
                  <c:v>-0.7718997784052346</c:v>
                </c:pt>
                <c:pt idx="148">
                  <c:v>-0.77570986829060196</c:v>
                </c:pt>
                <c:pt idx="149">
                  <c:v>-0.78457059420835429</c:v>
                </c:pt>
                <c:pt idx="150">
                  <c:v>-0.79391740665670463</c:v>
                </c:pt>
                <c:pt idx="151">
                  <c:v>-0.78112170927446789</c:v>
                </c:pt>
                <c:pt idx="152">
                  <c:v>-0.78247713718989553</c:v>
                </c:pt>
                <c:pt idx="153">
                  <c:v>-0.77024551900168015</c:v>
                </c:pt>
                <c:pt idx="154">
                  <c:v>-0.76134849716761988</c:v>
                </c:pt>
                <c:pt idx="155">
                  <c:v>-0.7724428750663328</c:v>
                </c:pt>
                <c:pt idx="156">
                  <c:v>-0.74740530329335964</c:v>
                </c:pt>
                <c:pt idx="157">
                  <c:v>-0.72690646515390922</c:v>
                </c:pt>
                <c:pt idx="158">
                  <c:v>-0.72005843938581782</c:v>
                </c:pt>
                <c:pt idx="159">
                  <c:v>-0.73623248057556812</c:v>
                </c:pt>
                <c:pt idx="160">
                  <c:v>-0.72998284666176705</c:v>
                </c:pt>
                <c:pt idx="161">
                  <c:v>-0.69929988918937047</c:v>
                </c:pt>
                <c:pt idx="162">
                  <c:v>-0.69427388853672789</c:v>
                </c:pt>
                <c:pt idx="163">
                  <c:v>-0.68654610725014087</c:v>
                </c:pt>
                <c:pt idx="164">
                  <c:v>-0.73498023555929271</c:v>
                </c:pt>
                <c:pt idx="165">
                  <c:v>-0.72941731172618818</c:v>
                </c:pt>
                <c:pt idx="166">
                  <c:v>-0.72283549934760027</c:v>
                </c:pt>
                <c:pt idx="167">
                  <c:v>-0.72628943606737517</c:v>
                </c:pt>
                <c:pt idx="168">
                  <c:v>-0.72512076793606728</c:v>
                </c:pt>
                <c:pt idx="169">
                  <c:v>-0.71750776613077971</c:v>
                </c:pt>
                <c:pt idx="170">
                  <c:v>-0.70670242269754513</c:v>
                </c:pt>
                <c:pt idx="171">
                  <c:v>-0.69277628762499965</c:v>
                </c:pt>
                <c:pt idx="172">
                  <c:v>-0.69348896049438435</c:v>
                </c:pt>
                <c:pt idx="173">
                  <c:v>-0.70289559651589983</c:v>
                </c:pt>
                <c:pt idx="174">
                  <c:v>-0.69647117088683852</c:v>
                </c:pt>
                <c:pt idx="175">
                  <c:v>-0.72511059065110661</c:v>
                </c:pt>
                <c:pt idx="176">
                  <c:v>-0.71480404732378644</c:v>
                </c:pt>
                <c:pt idx="177">
                  <c:v>-0.69540977213682797</c:v>
                </c:pt>
                <c:pt idx="178">
                  <c:v>-0.69940366542362886</c:v>
                </c:pt>
                <c:pt idx="179">
                  <c:v>-0.69392728689723659</c:v>
                </c:pt>
                <c:pt idx="180">
                  <c:v>-0.68343152058486267</c:v>
                </c:pt>
                <c:pt idx="181">
                  <c:v>-0.69074815170669202</c:v>
                </c:pt>
                <c:pt idx="182">
                  <c:v>-0.69060063814951589</c:v>
                </c:pt>
                <c:pt idx="183">
                  <c:v>-0.68882813757073114</c:v>
                </c:pt>
                <c:pt idx="184">
                  <c:v>-0.68381538471759462</c:v>
                </c:pt>
                <c:pt idx="185">
                  <c:v>-0.67979662645617356</c:v>
                </c:pt>
                <c:pt idx="186">
                  <c:v>-0.68195334856848966</c:v>
                </c:pt>
                <c:pt idx="187">
                  <c:v>-0.68081975970246189</c:v>
                </c:pt>
                <c:pt idx="188">
                  <c:v>-0.67990599619048764</c:v>
                </c:pt>
                <c:pt idx="189">
                  <c:v>-0.68900581968298102</c:v>
                </c:pt>
                <c:pt idx="190">
                  <c:v>-0.69125878732732249</c:v>
                </c:pt>
                <c:pt idx="191">
                  <c:v>-0.68649067233964223</c:v>
                </c:pt>
                <c:pt idx="192">
                  <c:v>-0.6895098234216408</c:v>
                </c:pt>
                <c:pt idx="193">
                  <c:v>-0.67731741859277128</c:v>
                </c:pt>
                <c:pt idx="194">
                  <c:v>-0.66547652543983027</c:v>
                </c:pt>
                <c:pt idx="195">
                  <c:v>-0.65597870816368054</c:v>
                </c:pt>
                <c:pt idx="196">
                  <c:v>-0.64933516117077006</c:v>
                </c:pt>
                <c:pt idx="197">
                  <c:v>-0.64353710702465461</c:v>
                </c:pt>
                <c:pt idx="198">
                  <c:v>-0.63926776424043141</c:v>
                </c:pt>
                <c:pt idx="199">
                  <c:v>-0.63707028241796571</c:v>
                </c:pt>
                <c:pt idx="200">
                  <c:v>-0.6270261818066768</c:v>
                </c:pt>
                <c:pt idx="201">
                  <c:v>-0.62541354387919623</c:v>
                </c:pt>
                <c:pt idx="202">
                  <c:v>-0.60251425074951404</c:v>
                </c:pt>
                <c:pt idx="203">
                  <c:v>-0.59360106154867354</c:v>
                </c:pt>
                <c:pt idx="204">
                  <c:v>-0.59112551711322114</c:v>
                </c:pt>
                <c:pt idx="205">
                  <c:v>-0.57299003991175179</c:v>
                </c:pt>
                <c:pt idx="206">
                  <c:v>-0.57032134920777811</c:v>
                </c:pt>
                <c:pt idx="207">
                  <c:v>-0.58866097134055784</c:v>
                </c:pt>
                <c:pt idx="208">
                  <c:v>-0.56108016192568422</c:v>
                </c:pt>
                <c:pt idx="209">
                  <c:v>-0.55600108625724953</c:v>
                </c:pt>
                <c:pt idx="210">
                  <c:v>-0.54786409370086986</c:v>
                </c:pt>
                <c:pt idx="211">
                  <c:v>-0.56021749102915008</c:v>
                </c:pt>
                <c:pt idx="212">
                  <c:v>-0.54177622898664857</c:v>
                </c:pt>
                <c:pt idx="213">
                  <c:v>-0.54091939659124844</c:v>
                </c:pt>
                <c:pt idx="214">
                  <c:v>-0.54759596185051285</c:v>
                </c:pt>
                <c:pt idx="215">
                  <c:v>-0.55150672795521849</c:v>
                </c:pt>
                <c:pt idx="216">
                  <c:v>-0.56641493137683496</c:v>
                </c:pt>
                <c:pt idx="217">
                  <c:v>-0.58792894434690057</c:v>
                </c:pt>
                <c:pt idx="218">
                  <c:v>-0.58143243578679327</c:v>
                </c:pt>
                <c:pt idx="219">
                  <c:v>-0.6072366823387978</c:v>
                </c:pt>
                <c:pt idx="220">
                  <c:v>-0.59408881690278936</c:v>
                </c:pt>
                <c:pt idx="221">
                  <c:v>-0.59583201474693759</c:v>
                </c:pt>
                <c:pt idx="222">
                  <c:v>-0.61941685784632394</c:v>
                </c:pt>
                <c:pt idx="223">
                  <c:v>-0.64990303367600122</c:v>
                </c:pt>
                <c:pt idx="224">
                  <c:v>-0.64038988071573077</c:v>
                </c:pt>
                <c:pt idx="225">
                  <c:v>-0.64720963795638853</c:v>
                </c:pt>
                <c:pt idx="226">
                  <c:v>-0.62862804280162421</c:v>
                </c:pt>
                <c:pt idx="227">
                  <c:v>-0.62725160038466954</c:v>
                </c:pt>
                <c:pt idx="228">
                  <c:v>-0.61321230266529181</c:v>
                </c:pt>
                <c:pt idx="229">
                  <c:v>-0.61352643911270954</c:v>
                </c:pt>
                <c:pt idx="230">
                  <c:v>-0.61356139856058811</c:v>
                </c:pt>
                <c:pt idx="231">
                  <c:v>-0.61903154934273452</c:v>
                </c:pt>
                <c:pt idx="232">
                  <c:v>-0.60903432605376739</c:v>
                </c:pt>
                <c:pt idx="233">
                  <c:v>-0.61484301761474258</c:v>
                </c:pt>
                <c:pt idx="234">
                  <c:v>-0.61587485842484502</c:v>
                </c:pt>
                <c:pt idx="235">
                  <c:v>-0.61355090963673953</c:v>
                </c:pt>
                <c:pt idx="236">
                  <c:v>-0.61327941294637167</c:v>
                </c:pt>
                <c:pt idx="237">
                  <c:v>-0.60941579619112596</c:v>
                </c:pt>
                <c:pt idx="238">
                  <c:v>-0.61506041238090392</c:v>
                </c:pt>
                <c:pt idx="239">
                  <c:v>-0.60941072290124931</c:v>
                </c:pt>
                <c:pt idx="240">
                  <c:v>-0.60335670496369231</c:v>
                </c:pt>
                <c:pt idx="241">
                  <c:v>-0.60496541576831075</c:v>
                </c:pt>
                <c:pt idx="242">
                  <c:v>-0.59848646428952712</c:v>
                </c:pt>
                <c:pt idx="243">
                  <c:v>-0.59806000779834845</c:v>
                </c:pt>
                <c:pt idx="244">
                  <c:v>-0.60520474225388787</c:v>
                </c:pt>
                <c:pt idx="245">
                  <c:v>-0.6208433923523804</c:v>
                </c:pt>
                <c:pt idx="246">
                  <c:v>-0.62817866969591707</c:v>
                </c:pt>
                <c:pt idx="247">
                  <c:v>-0.64214341071949499</c:v>
                </c:pt>
                <c:pt idx="248">
                  <c:v>-0.67825874031618283</c:v>
                </c:pt>
                <c:pt idx="249">
                  <c:v>-0.69671093985874433</c:v>
                </c:pt>
                <c:pt idx="250">
                  <c:v>-0.67703886884808528</c:v>
                </c:pt>
                <c:pt idx="251">
                  <c:v>-0.65963207264490298</c:v>
                </c:pt>
                <c:pt idx="252">
                  <c:v>-0.65300689005266332</c:v>
                </c:pt>
                <c:pt idx="253">
                  <c:v>-0.64793981629044772</c:v>
                </c:pt>
                <c:pt idx="254">
                  <c:v>-0.66668364263338331</c:v>
                </c:pt>
                <c:pt idx="255">
                  <c:v>-0.6541762078639497</c:v>
                </c:pt>
                <c:pt idx="256">
                  <c:v>-0.64274315019027495</c:v>
                </c:pt>
                <c:pt idx="257">
                  <c:v>-0.63704176575847793</c:v>
                </c:pt>
                <c:pt idx="258">
                  <c:v>-0.63951798267908133</c:v>
                </c:pt>
                <c:pt idx="259">
                  <c:v>-0.66142927065941537</c:v>
                </c:pt>
                <c:pt idx="260">
                  <c:v>-0.64864177712412319</c:v>
                </c:pt>
                <c:pt idx="261">
                  <c:v>-0.63496016788242793</c:v>
                </c:pt>
                <c:pt idx="262">
                  <c:v>-0.64111889815050371</c:v>
                </c:pt>
                <c:pt idx="263">
                  <c:v>-0.63506138771710374</c:v>
                </c:pt>
                <c:pt idx="264">
                  <c:v>-0.63776647729938796</c:v>
                </c:pt>
                <c:pt idx="265">
                  <c:v>-0.62629400292908644</c:v>
                </c:pt>
                <c:pt idx="266">
                  <c:v>-0.62450493980082422</c:v>
                </c:pt>
                <c:pt idx="267">
                  <c:v>-0.62022283121637511</c:v>
                </c:pt>
                <c:pt idx="268">
                  <c:v>-0.60936871455491781</c:v>
                </c:pt>
                <c:pt idx="269">
                  <c:v>-0.6089800329460695</c:v>
                </c:pt>
                <c:pt idx="270">
                  <c:v>-0.60440738343042255</c:v>
                </c:pt>
                <c:pt idx="271">
                  <c:v>-0.60476831649543872</c:v>
                </c:pt>
                <c:pt idx="272">
                  <c:v>-0.59992726730536594</c:v>
                </c:pt>
                <c:pt idx="273">
                  <c:v>-0.60105399180808461</c:v>
                </c:pt>
                <c:pt idx="274">
                  <c:v>-0.60232735384298719</c:v>
                </c:pt>
                <c:pt idx="275">
                  <c:v>-0.61284016893044457</c:v>
                </c:pt>
                <c:pt idx="276">
                  <c:v>-0.60588325904996232</c:v>
                </c:pt>
                <c:pt idx="277">
                  <c:v>-0.60646959098869113</c:v>
                </c:pt>
                <c:pt idx="278">
                  <c:v>-0.60506350650493834</c:v>
                </c:pt>
                <c:pt idx="279">
                  <c:v>-0.60270794993991439</c:v>
                </c:pt>
                <c:pt idx="280">
                  <c:v>-0.59919084124820265</c:v>
                </c:pt>
                <c:pt idx="281">
                  <c:v>-0.59429032215105981</c:v>
                </c:pt>
                <c:pt idx="282">
                  <c:v>-0.59218881926645528</c:v>
                </c:pt>
                <c:pt idx="283">
                  <c:v>-0.58925292539530372</c:v>
                </c:pt>
                <c:pt idx="284">
                  <c:v>-0.58304327188544625</c:v>
                </c:pt>
                <c:pt idx="285">
                  <c:v>-0.58727233284103353</c:v>
                </c:pt>
                <c:pt idx="286">
                  <c:v>-0.58535682064848427</c:v>
                </c:pt>
                <c:pt idx="287">
                  <c:v>-0.57685700262234374</c:v>
                </c:pt>
                <c:pt idx="288">
                  <c:v>-0.59923308869907532</c:v>
                </c:pt>
                <c:pt idx="289">
                  <c:v>-0.58316510581663072</c:v>
                </c:pt>
                <c:pt idx="290">
                  <c:v>-0.57920495060497756</c:v>
                </c:pt>
                <c:pt idx="291">
                  <c:v>-0.58003939609580746</c:v>
                </c:pt>
                <c:pt idx="292">
                  <c:v>-0.57103219221576351</c:v>
                </c:pt>
                <c:pt idx="293">
                  <c:v>-0.60418729546471517</c:v>
                </c:pt>
                <c:pt idx="294">
                  <c:v>-0.57904295984859733</c:v>
                </c:pt>
                <c:pt idx="295">
                  <c:v>-0.57009343623839026</c:v>
                </c:pt>
                <c:pt idx="296">
                  <c:v>-0.55946296028645148</c:v>
                </c:pt>
                <c:pt idx="297">
                  <c:v>-0.55501367809882862</c:v>
                </c:pt>
                <c:pt idx="298">
                  <c:v>-0.54867167421189389</c:v>
                </c:pt>
                <c:pt idx="299">
                  <c:v>-0.55128358631472019</c:v>
                </c:pt>
                <c:pt idx="300">
                  <c:v>-0.54230117419471902</c:v>
                </c:pt>
                <c:pt idx="301">
                  <c:v>-0.55229129560474699</c:v>
                </c:pt>
                <c:pt idx="302">
                  <c:v>-0.57700460793340236</c:v>
                </c:pt>
                <c:pt idx="303">
                  <c:v>-0.58469855283277905</c:v>
                </c:pt>
                <c:pt idx="304">
                  <c:v>-0.57872789793891566</c:v>
                </c:pt>
                <c:pt idx="305">
                  <c:v>-0.57258990118762276</c:v>
                </c:pt>
                <c:pt idx="306">
                  <c:v>-0.56459418888240664</c:v>
                </c:pt>
                <c:pt idx="307">
                  <c:v>-0.57058141078975788</c:v>
                </c:pt>
                <c:pt idx="308">
                  <c:v>-0.56006762496990881</c:v>
                </c:pt>
                <c:pt idx="309">
                  <c:v>-0.54939183187355944</c:v>
                </c:pt>
                <c:pt idx="310">
                  <c:v>-0.54615196757497053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8-4B54-B909-70FA168B7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497904"/>
        <c:axId val="1540493104"/>
      </c:lineChart>
      <c:catAx>
        <c:axId val="154049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493104"/>
        <c:crosses val="autoZero"/>
        <c:auto val="1"/>
        <c:lblAlgn val="ctr"/>
        <c:lblOffset val="100"/>
        <c:noMultiLvlLbl val="0"/>
      </c:catAx>
      <c:valAx>
        <c:axId val="154049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49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'Acf pacf ginned up data'!$H$29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'Acf pacf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 ginned up data'!$H$30:$H$39</c:f>
              <c:numCache>
                <c:formatCode>General</c:formatCode>
                <c:ptCount val="10"/>
                <c:pt idx="0">
                  <c:v>0.97115223290114228</c:v>
                </c:pt>
                <c:pt idx="1">
                  <c:v>0.87482490158040116</c:v>
                </c:pt>
                <c:pt idx="2">
                  <c:v>0.78348725636961747</c:v>
                </c:pt>
                <c:pt idx="3">
                  <c:v>0.70034910241251147</c:v>
                </c:pt>
                <c:pt idx="4">
                  <c:v>0.62854591038642804</c:v>
                </c:pt>
                <c:pt idx="5">
                  <c:v>0.56216314790756061</c:v>
                </c:pt>
                <c:pt idx="6">
                  <c:v>0.49941663393098301</c:v>
                </c:pt>
                <c:pt idx="7">
                  <c:v>0.44302790864093222</c:v>
                </c:pt>
                <c:pt idx="8">
                  <c:v>0.38984170666694584</c:v>
                </c:pt>
                <c:pt idx="9">
                  <c:v>0.34408505105305659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8-4590-8F82-AABA96584367}"/>
            </c:ext>
          </c:extLst>
        </c:ser>
        <c:ser>
          <c:idx val="1"/>
          <c:order val="1"/>
          <c:tx>
            <c:strRef>
              <c:f>'Acf pacf ginned up data'!$I$29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'Acf pacf ginned up data'!$G$30:$G$39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 ginned up data'!$I$30:$I$39</c:f>
              <c:numCache>
                <c:formatCode>General</c:formatCode>
                <c:ptCount val="10"/>
                <c:pt idx="0">
                  <c:v>0.97115223290114228</c:v>
                </c:pt>
                <c:pt idx="1">
                  <c:v>-1.201332128053247</c:v>
                </c:pt>
                <c:pt idx="2">
                  <c:v>-3.1719174355003439</c:v>
                </c:pt>
                <c:pt idx="3">
                  <c:v>0.91986212878115303</c:v>
                </c:pt>
                <c:pt idx="4">
                  <c:v>-1.6578301584758606</c:v>
                </c:pt>
                <c:pt idx="5">
                  <c:v>-1.6720988834068411</c:v>
                </c:pt>
                <c:pt idx="6">
                  <c:v>0.91041382542593619</c:v>
                </c:pt>
                <c:pt idx="7">
                  <c:v>-2.8797776549610958</c:v>
                </c:pt>
                <c:pt idx="8">
                  <c:v>-1.2280340241286911</c:v>
                </c:pt>
                <c:pt idx="9">
                  <c:v>1.0504481764722651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8-4590-8F82-AABA96584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'Acf pacf'!$H$28</c:f>
              <c:strCache>
                <c:ptCount val="1"/>
                <c:pt idx="0">
                  <c:v>ACF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'Acf pacf'!$G$29:$G$38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pacf'!$H$29:$H$38</c:f>
              <c:numCache>
                <c:formatCode>General</c:formatCode>
                <c:ptCount val="10"/>
                <c:pt idx="0">
                  <c:v>-0.48145714140027157</c:v>
                </c:pt>
                <c:pt idx="1">
                  <c:v>2.1807427256663174E-2</c:v>
                </c:pt>
                <c:pt idx="2">
                  <c:v>-1.1966516222799256E-2</c:v>
                </c:pt>
                <c:pt idx="3">
                  <c:v>5.0414184843917053E-3</c:v>
                </c:pt>
                <c:pt idx="4">
                  <c:v>-1.5233237874322838E-2</c:v>
                </c:pt>
                <c:pt idx="5">
                  <c:v>-1.6860108210680659E-2</c:v>
                </c:pt>
                <c:pt idx="6">
                  <c:v>5.1197626192547277E-4</c:v>
                </c:pt>
                <c:pt idx="7">
                  <c:v>1.3859572308614695E-2</c:v>
                </c:pt>
                <c:pt idx="8">
                  <c:v>-1.6983874019301706E-2</c:v>
                </c:pt>
                <c:pt idx="9">
                  <c:v>2.1333057231513405E-2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6-4963-BA9C-A802DD4A1586}"/>
            </c:ext>
          </c:extLst>
        </c:ser>
        <c:ser>
          <c:idx val="1"/>
          <c:order val="1"/>
          <c:tx>
            <c:strRef>
              <c:f>'Acf pacf'!$I$28</c:f>
              <c:strCache>
                <c:ptCount val="1"/>
                <c:pt idx="0">
                  <c:v>PACF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'Acf pacf'!$G$29:$G$38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'Acf pacf'!$I$29:$I$38</c:f>
              <c:numCache>
                <c:formatCode>General</c:formatCode>
                <c:ptCount val="10"/>
                <c:pt idx="0">
                  <c:v>-0.48145714140027157</c:v>
                </c:pt>
                <c:pt idx="1">
                  <c:v>-0.27335826525365031</c:v>
                </c:pt>
                <c:pt idx="2">
                  <c:v>-0.1831854211381688</c:v>
                </c:pt>
                <c:pt idx="3">
                  <c:v>-0.12035880674643397</c:v>
                </c:pt>
                <c:pt idx="4">
                  <c:v>-0.10216019177822662</c:v>
                </c:pt>
                <c:pt idx="5">
                  <c:v>-0.11028264742591669</c:v>
                </c:pt>
                <c:pt idx="6">
                  <c:v>-0.1044219454476078</c:v>
                </c:pt>
                <c:pt idx="7">
                  <c:v>-7.235514231684495E-2</c:v>
                </c:pt>
                <c:pt idx="8">
                  <c:v>-7.7366543924309306E-2</c:v>
                </c:pt>
                <c:pt idx="9">
                  <c:v>-4.4440214169478159E-2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6-4963-BA9C-A802DD4A1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732927"/>
        <c:axId val="1189736767"/>
      </c:lineChart>
      <c:catAx>
        <c:axId val="11897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6767"/>
        <c:crosses val="autoZero"/>
        <c:auto val="1"/>
        <c:lblAlgn val="ctr"/>
        <c:lblOffset val="100"/>
        <c:noMultiLvlLbl val="0"/>
      </c:catAx>
      <c:valAx>
        <c:axId val="11897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567690</xdr:colOff>
      <xdr:row>2</xdr:row>
      <xdr:rowOff>125730</xdr:rowOff>
    </xdr:from>
    <xdr:to>
      <xdr:col>21</xdr:col>
      <xdr:colOff>262890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603B4-1381-60A9-1538-001F720C7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20</xdr:row>
      <xdr:rowOff>163830</xdr:rowOff>
    </xdr:from>
    <xdr:to>
      <xdr:col>21</xdr:col>
      <xdr:colOff>312420</xdr:colOff>
      <xdr:row>35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F663D-ABEE-16DA-D918-7F13DCF38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561975</xdr:colOff>
      <xdr:row>2</xdr:row>
      <xdr:rowOff>100013</xdr:rowOff>
    </xdr:from>
    <xdr:to>
      <xdr:col>29</xdr:col>
      <xdr:colOff>257175</xdr:colOff>
      <xdr:row>17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F6B7A-5D40-F0AC-B612-705F958C9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66675</xdr:colOff>
      <xdr:row>36</xdr:row>
      <xdr:rowOff>147638</xdr:rowOff>
    </xdr:from>
    <xdr:to>
      <xdr:col>21</xdr:col>
      <xdr:colOff>371475</xdr:colOff>
      <xdr:row>51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C98383-B8D3-555A-9B06-F85DC7403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24</xdr:row>
      <xdr:rowOff>179070</xdr:rowOff>
    </xdr:from>
    <xdr:to>
      <xdr:col>18</xdr:col>
      <xdr:colOff>106680</xdr:colOff>
      <xdr:row>39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D8B83-CB1B-4608-A3D2-E7BF28744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23</xdr:row>
      <xdr:rowOff>179070</xdr:rowOff>
    </xdr:from>
    <xdr:to>
      <xdr:col>18</xdr:col>
      <xdr:colOff>106680</xdr:colOff>
      <xdr:row>38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FF09A3-F66A-79E9-C71A-CC233264A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7C2D-035F-4D9B-908B-7B7EC50D4ECC}">
  <dimension ref="A1:N312"/>
  <sheetViews>
    <sheetView tabSelected="1" zoomScale="80" zoomScaleNormal="80" workbookViewId="0"/>
  </sheetViews>
  <sheetFormatPr baseColWidth="10" defaultColWidth="8.83203125" defaultRowHeight="15" x14ac:dyDescent="0.2"/>
  <cols>
    <col min="1" max="1" width="9" bestFit="1" customWidth="1"/>
    <col min="2" max="2" width="10.1640625" bestFit="1" customWidth="1"/>
    <col min="3" max="3" width="9" bestFit="1" customWidth="1"/>
    <col min="4" max="4" width="9.5" bestFit="1" customWidth="1"/>
    <col min="5" max="5" width="9" bestFit="1" customWidth="1"/>
    <col min="7" max="7" width="9" bestFit="1" customWidth="1"/>
    <col min="8" max="8" width="9.6640625" bestFit="1" customWidth="1"/>
    <col min="9" max="10" width="9" bestFit="1" customWidth="1"/>
  </cols>
  <sheetData>
    <row r="1" spans="1:14" x14ac:dyDescent="0.2">
      <c r="B1" t="s">
        <v>3</v>
      </c>
      <c r="C1" t="s">
        <v>4</v>
      </c>
      <c r="D1" t="s">
        <v>1</v>
      </c>
      <c r="E1" t="s">
        <v>2</v>
      </c>
      <c r="F1" t="s">
        <v>7</v>
      </c>
      <c r="G1" t="s">
        <v>5</v>
      </c>
      <c r="H1" s="1" t="str">
        <f>B1</f>
        <v>Date</v>
      </c>
      <c r="I1" t="s">
        <v>6</v>
      </c>
      <c r="J1" t="s">
        <v>0</v>
      </c>
      <c r="M1" t="s">
        <v>8</v>
      </c>
    </row>
    <row r="2" spans="1:14" x14ac:dyDescent="0.2">
      <c r="A2">
        <v>1</v>
      </c>
      <c r="B2" s="1">
        <v>17168</v>
      </c>
      <c r="C2">
        <v>15.3</v>
      </c>
      <c r="D2" s="1">
        <v>17168</v>
      </c>
      <c r="E2">
        <v>11.148</v>
      </c>
      <c r="F2">
        <f>LN(C2)</f>
        <v>2.7278528283983898</v>
      </c>
      <c r="G2">
        <f>C2/E2</f>
        <v>1.372443487621098</v>
      </c>
      <c r="H2" s="1">
        <f t="shared" ref="H2:H65" si="0">B2</f>
        <v>17168</v>
      </c>
      <c r="I2">
        <f t="shared" ref="I2:I65" si="1">LN(G2)</f>
        <v>0.31659271877868805</v>
      </c>
      <c r="J2">
        <f>$L$2+$K$2*A2</f>
        <v>2.8222194479492346</v>
      </c>
      <c r="K2">
        <f t="array" ref="K2:L6">LINEST(F2:F312,A2:A312,TRUE,TRUE)</f>
        <v>1.7724593310709136E-2</v>
      </c>
      <c r="L2">
        <v>2.8044948546385253</v>
      </c>
      <c r="M2">
        <f>I2/J2-1</f>
        <v>-0.8878213673253722</v>
      </c>
      <c r="N2" t="s">
        <v>16</v>
      </c>
    </row>
    <row r="3" spans="1:14" x14ac:dyDescent="0.2">
      <c r="A3">
        <v>2</v>
      </c>
      <c r="B3" s="1">
        <v>17258</v>
      </c>
      <c r="C3">
        <v>15.17</v>
      </c>
      <c r="D3" s="1">
        <v>17258</v>
      </c>
      <c r="E3">
        <v>11.3</v>
      </c>
      <c r="F3">
        <f t="shared" ref="F3:F66" si="2">LN(C3)</f>
        <v>2.7193197933604409</v>
      </c>
      <c r="G3">
        <f t="shared" ref="G3:G66" si="3">C3/E3</f>
        <v>1.3424778761061946</v>
      </c>
      <c r="H3" s="1">
        <f t="shared" si="0"/>
        <v>17258</v>
      </c>
      <c r="I3">
        <f t="shared" si="1"/>
        <v>0.29451706764214597</v>
      </c>
      <c r="J3">
        <f t="shared" ref="J3:J66" si="4">$L$2+$K$2*A3</f>
        <v>2.8399440412599435</v>
      </c>
      <c r="K3">
        <v>1.7348273948634288E-4</v>
      </c>
      <c r="L3">
        <v>3.1224965462050357E-2</v>
      </c>
      <c r="M3">
        <f t="shared" ref="M3:M66" si="5">I3/J3-1</f>
        <v>-0.89629476378292183</v>
      </c>
      <c r="N3">
        <f>F2-J2</f>
        <v>-9.4366619550844799E-2</v>
      </c>
    </row>
    <row r="4" spans="1:14" x14ac:dyDescent="0.2">
      <c r="A4">
        <v>3</v>
      </c>
      <c r="B4" s="1">
        <v>17349</v>
      </c>
      <c r="C4">
        <v>15.21</v>
      </c>
      <c r="D4" s="1">
        <v>17349</v>
      </c>
      <c r="E4">
        <v>11.478</v>
      </c>
      <c r="F4">
        <f t="shared" si="2"/>
        <v>2.7219531062712017</v>
      </c>
      <c r="G4">
        <f t="shared" si="3"/>
        <v>1.3251437532671198</v>
      </c>
      <c r="H4" s="1">
        <f t="shared" si="0"/>
        <v>17349</v>
      </c>
      <c r="I4">
        <f t="shared" si="1"/>
        <v>0.28152094658503068</v>
      </c>
      <c r="J4">
        <f t="shared" si="4"/>
        <v>2.8576686345706528</v>
      </c>
      <c r="K4">
        <v>0.97124925113257099</v>
      </c>
      <c r="L4">
        <v>0.27466542073367678</v>
      </c>
      <c r="M4">
        <f t="shared" si="5"/>
        <v>-0.90148579748563906</v>
      </c>
      <c r="N4">
        <f t="shared" ref="N4:N67" si="6">F3-J3</f>
        <v>-0.12062424789950255</v>
      </c>
    </row>
    <row r="5" spans="1:14" x14ac:dyDescent="0.2">
      <c r="A5">
        <v>4</v>
      </c>
      <c r="B5" s="1">
        <v>17441</v>
      </c>
      <c r="C5">
        <v>15.11</v>
      </c>
      <c r="D5" s="1">
        <v>17441</v>
      </c>
      <c r="E5">
        <v>11.714</v>
      </c>
      <c r="F5">
        <f t="shared" si="2"/>
        <v>2.715356776284648</v>
      </c>
      <c r="G5">
        <f t="shared" si="3"/>
        <v>1.2899095099880484</v>
      </c>
      <c r="H5" s="1">
        <f t="shared" si="0"/>
        <v>17441</v>
      </c>
      <c r="I5">
        <f t="shared" si="1"/>
        <v>0.25457206861705761</v>
      </c>
      <c r="J5">
        <f t="shared" si="4"/>
        <v>2.8753932278813616</v>
      </c>
      <c r="K5">
        <v>10438.546139574091</v>
      </c>
      <c r="L5">
        <v>309</v>
      </c>
      <c r="M5">
        <f t="shared" si="5"/>
        <v>-0.91146530285020155</v>
      </c>
      <c r="N5">
        <f t="shared" si="6"/>
        <v>-0.1357155282994511</v>
      </c>
    </row>
    <row r="6" spans="1:14" x14ac:dyDescent="0.2">
      <c r="A6">
        <v>5</v>
      </c>
      <c r="B6" s="1">
        <v>17533</v>
      </c>
      <c r="C6">
        <v>15.3</v>
      </c>
      <c r="D6" s="1">
        <v>17533</v>
      </c>
      <c r="E6">
        <v>11.849</v>
      </c>
      <c r="F6">
        <f t="shared" si="2"/>
        <v>2.7278528283983898</v>
      </c>
      <c r="G6">
        <f t="shared" si="3"/>
        <v>1.2912482065997131</v>
      </c>
      <c r="H6" s="1">
        <f t="shared" si="0"/>
        <v>17533</v>
      </c>
      <c r="I6">
        <f t="shared" si="1"/>
        <v>0.25560935256378686</v>
      </c>
      <c r="J6">
        <f t="shared" si="4"/>
        <v>2.8931178211920709</v>
      </c>
      <c r="K6">
        <v>787.49533372056806</v>
      </c>
      <c r="L6">
        <v>23.311297844163576</v>
      </c>
      <c r="M6">
        <f t="shared" si="5"/>
        <v>-0.9116491728434114</v>
      </c>
      <c r="N6">
        <f t="shared" si="6"/>
        <v>-0.16003645159671365</v>
      </c>
    </row>
    <row r="7" spans="1:14" x14ac:dyDescent="0.2">
      <c r="A7">
        <v>6</v>
      </c>
      <c r="B7" s="1">
        <v>17624</v>
      </c>
      <c r="C7">
        <v>15.08</v>
      </c>
      <c r="D7" s="1">
        <v>17624</v>
      </c>
      <c r="E7">
        <v>11.989000000000001</v>
      </c>
      <c r="F7">
        <f t="shared" si="2"/>
        <v>2.7133693625798099</v>
      </c>
      <c r="G7">
        <f t="shared" si="3"/>
        <v>1.2578196680290266</v>
      </c>
      <c r="H7" s="1">
        <f t="shared" si="0"/>
        <v>17624</v>
      </c>
      <c r="I7">
        <f t="shared" si="1"/>
        <v>0.22937979985429341</v>
      </c>
      <c r="J7">
        <f t="shared" si="4"/>
        <v>2.9108424145027803</v>
      </c>
      <c r="M7">
        <f t="shared" si="5"/>
        <v>-0.92119813882350776</v>
      </c>
      <c r="N7">
        <f t="shared" si="6"/>
        <v>-0.16526499279368112</v>
      </c>
    </row>
    <row r="8" spans="1:14" x14ac:dyDescent="0.2">
      <c r="A8">
        <v>7</v>
      </c>
      <c r="B8" s="1">
        <v>17715</v>
      </c>
      <c r="C8">
        <v>16.739999999999998</v>
      </c>
      <c r="D8" s="1">
        <v>17715</v>
      </c>
      <c r="E8">
        <v>12.198</v>
      </c>
      <c r="F8">
        <f t="shared" si="2"/>
        <v>2.817801065061329</v>
      </c>
      <c r="G8">
        <f t="shared" si="3"/>
        <v>1.3723561239547466</v>
      </c>
      <c r="H8" s="1">
        <f t="shared" si="0"/>
        <v>17715</v>
      </c>
      <c r="I8">
        <f t="shared" si="1"/>
        <v>0.31652906118706464</v>
      </c>
      <c r="J8">
        <f t="shared" si="4"/>
        <v>2.9285670078134891</v>
      </c>
      <c r="M8">
        <f t="shared" si="5"/>
        <v>-0.89191674278151833</v>
      </c>
      <c r="N8">
        <f t="shared" si="6"/>
        <v>-0.19747305192297038</v>
      </c>
    </row>
    <row r="9" spans="1:14" x14ac:dyDescent="0.2">
      <c r="A9">
        <v>8</v>
      </c>
      <c r="B9" s="1">
        <v>17807</v>
      </c>
      <c r="C9">
        <v>15.49</v>
      </c>
      <c r="D9" s="1">
        <v>17807</v>
      </c>
      <c r="E9">
        <v>12.193</v>
      </c>
      <c r="F9">
        <f t="shared" si="2"/>
        <v>2.7401946544287772</v>
      </c>
      <c r="G9">
        <f t="shared" si="3"/>
        <v>1.2704010497826623</v>
      </c>
      <c r="H9" s="1">
        <f t="shared" si="0"/>
        <v>17807</v>
      </c>
      <c r="I9">
        <f t="shared" si="1"/>
        <v>0.23933263785064968</v>
      </c>
      <c r="J9">
        <f t="shared" si="4"/>
        <v>2.9462916011241984</v>
      </c>
      <c r="M9">
        <f t="shared" si="5"/>
        <v>-0.91876817699940871</v>
      </c>
      <c r="N9">
        <f t="shared" si="6"/>
        <v>-0.11076594275216012</v>
      </c>
    </row>
    <row r="10" spans="1:14" x14ac:dyDescent="0.2">
      <c r="A10">
        <v>9</v>
      </c>
      <c r="B10" s="1">
        <v>17899</v>
      </c>
      <c r="C10">
        <v>15.2</v>
      </c>
      <c r="D10" s="1">
        <v>17899</v>
      </c>
      <c r="E10">
        <v>12.153</v>
      </c>
      <c r="F10">
        <f t="shared" si="2"/>
        <v>2.7212954278522306</v>
      </c>
      <c r="G10">
        <f t="shared" si="3"/>
        <v>1.2507199868345265</v>
      </c>
      <c r="H10" s="1">
        <f t="shared" si="0"/>
        <v>17899</v>
      </c>
      <c r="I10">
        <f t="shared" si="1"/>
        <v>0.2237193749635675</v>
      </c>
      <c r="J10">
        <f t="shared" si="4"/>
        <v>2.9640161944349077</v>
      </c>
      <c r="M10">
        <f t="shared" si="5"/>
        <v>-0.92452154094717431</v>
      </c>
      <c r="N10">
        <f t="shared" si="6"/>
        <v>-0.20609694669542122</v>
      </c>
    </row>
    <row r="11" spans="1:14" x14ac:dyDescent="0.2">
      <c r="A11">
        <v>10</v>
      </c>
      <c r="B11" s="1">
        <v>17989</v>
      </c>
      <c r="C11">
        <v>15.06</v>
      </c>
      <c r="D11" s="1">
        <v>17989</v>
      </c>
      <c r="E11">
        <v>12.077999999999999</v>
      </c>
      <c r="F11">
        <f t="shared" si="2"/>
        <v>2.7120422223717475</v>
      </c>
      <c r="G11">
        <f t="shared" si="3"/>
        <v>1.2468951813214109</v>
      </c>
      <c r="H11" s="1">
        <f t="shared" si="0"/>
        <v>17989</v>
      </c>
      <c r="I11">
        <f t="shared" si="1"/>
        <v>0.2206566064860381</v>
      </c>
      <c r="J11">
        <f t="shared" si="4"/>
        <v>2.9817407877456166</v>
      </c>
      <c r="M11">
        <f t="shared" si="5"/>
        <v>-0.92599738803825793</v>
      </c>
      <c r="N11">
        <f t="shared" si="6"/>
        <v>-0.24272076658267716</v>
      </c>
    </row>
    <row r="12" spans="1:14" x14ac:dyDescent="0.2">
      <c r="A12">
        <v>11</v>
      </c>
      <c r="B12" s="1">
        <v>18080</v>
      </c>
      <c r="C12">
        <v>14.16</v>
      </c>
      <c r="D12" s="1">
        <v>18080</v>
      </c>
      <c r="E12">
        <v>11.991</v>
      </c>
      <c r="F12">
        <f t="shared" si="2"/>
        <v>2.6504210882655737</v>
      </c>
      <c r="G12">
        <f t="shared" si="3"/>
        <v>1.1808856642481862</v>
      </c>
      <c r="H12" s="1">
        <f t="shared" si="0"/>
        <v>18080</v>
      </c>
      <c r="I12">
        <f t="shared" si="1"/>
        <v>0.16626471986827759</v>
      </c>
      <c r="J12">
        <f t="shared" si="4"/>
        <v>2.9994653810563259</v>
      </c>
      <c r="M12">
        <f t="shared" si="5"/>
        <v>-0.94456854847588745</v>
      </c>
      <c r="N12">
        <f t="shared" si="6"/>
        <v>-0.26969856537386905</v>
      </c>
    </row>
    <row r="13" spans="1:14" x14ac:dyDescent="0.2">
      <c r="A13">
        <v>12</v>
      </c>
      <c r="B13" s="1">
        <v>18172</v>
      </c>
      <c r="C13">
        <v>15.58</v>
      </c>
      <c r="D13" s="1">
        <v>18172</v>
      </c>
      <c r="E13">
        <v>11.988</v>
      </c>
      <c r="F13">
        <f t="shared" si="2"/>
        <v>2.7459880404426023</v>
      </c>
      <c r="G13">
        <f t="shared" si="3"/>
        <v>1.2996329662996331</v>
      </c>
      <c r="H13" s="1">
        <f t="shared" si="0"/>
        <v>18172</v>
      </c>
      <c r="I13">
        <f t="shared" si="1"/>
        <v>0.26208189098818552</v>
      </c>
      <c r="J13">
        <f t="shared" si="4"/>
        <v>3.0171899743670352</v>
      </c>
      <c r="M13">
        <f t="shared" si="5"/>
        <v>-0.91313709338333371</v>
      </c>
      <c r="N13">
        <f t="shared" si="6"/>
        <v>-0.34904429279075222</v>
      </c>
    </row>
    <row r="14" spans="1:14" x14ac:dyDescent="0.2">
      <c r="A14">
        <v>13</v>
      </c>
      <c r="B14" s="1">
        <v>18264</v>
      </c>
      <c r="C14">
        <v>16.79</v>
      </c>
      <c r="D14" s="1">
        <v>18264</v>
      </c>
      <c r="E14">
        <v>11.954000000000001</v>
      </c>
      <c r="F14">
        <f t="shared" si="2"/>
        <v>2.8207834710894493</v>
      </c>
      <c r="G14">
        <f t="shared" si="3"/>
        <v>1.4045507779822652</v>
      </c>
      <c r="H14" s="1">
        <f t="shared" si="0"/>
        <v>18264</v>
      </c>
      <c r="I14">
        <f t="shared" si="1"/>
        <v>0.33971752068738692</v>
      </c>
      <c r="J14">
        <f t="shared" si="4"/>
        <v>3.034914567677744</v>
      </c>
      <c r="M14">
        <f t="shared" si="5"/>
        <v>-0.88806356386257956</v>
      </c>
      <c r="N14">
        <f t="shared" si="6"/>
        <v>-0.27120193392443293</v>
      </c>
    </row>
    <row r="15" spans="1:14" x14ac:dyDescent="0.2">
      <c r="A15">
        <v>14</v>
      </c>
      <c r="B15" s="1">
        <v>18354</v>
      </c>
      <c r="C15">
        <v>17.29</v>
      </c>
      <c r="D15" s="1">
        <v>18354</v>
      </c>
      <c r="E15">
        <v>12.004</v>
      </c>
      <c r="F15">
        <f t="shared" si="2"/>
        <v>2.8501282996951991</v>
      </c>
      <c r="G15">
        <f t="shared" si="3"/>
        <v>1.4403532155948018</v>
      </c>
      <c r="H15" s="1">
        <f t="shared" si="0"/>
        <v>18354</v>
      </c>
      <c r="I15">
        <f t="shared" si="1"/>
        <v>0.36488837211707847</v>
      </c>
      <c r="J15">
        <f t="shared" si="4"/>
        <v>3.0526391609884533</v>
      </c>
      <c r="M15">
        <f t="shared" si="5"/>
        <v>-0.88046789912800349</v>
      </c>
      <c r="N15">
        <f t="shared" si="6"/>
        <v>-0.21413109658829477</v>
      </c>
    </row>
    <row r="16" spans="1:14" x14ac:dyDescent="0.2">
      <c r="A16">
        <v>15</v>
      </c>
      <c r="B16" s="1">
        <v>18445</v>
      </c>
      <c r="C16">
        <v>17.690000000000001</v>
      </c>
      <c r="D16" s="1">
        <v>18445</v>
      </c>
      <c r="E16">
        <v>12.254</v>
      </c>
      <c r="F16">
        <f t="shared" si="2"/>
        <v>2.8729995081716941</v>
      </c>
      <c r="G16">
        <f t="shared" si="3"/>
        <v>1.4436102497143792</v>
      </c>
      <c r="H16" s="1">
        <f t="shared" si="0"/>
        <v>18445</v>
      </c>
      <c r="I16">
        <f t="shared" si="1"/>
        <v>0.36714709386823124</v>
      </c>
      <c r="J16">
        <f t="shared" si="4"/>
        <v>3.0703637542991622</v>
      </c>
      <c r="M16">
        <f t="shared" si="5"/>
        <v>-0.88042228112087784</v>
      </c>
      <c r="N16">
        <f t="shared" si="6"/>
        <v>-0.20251086129325424</v>
      </c>
    </row>
    <row r="17" spans="1:14" x14ac:dyDescent="0.2">
      <c r="A17">
        <v>16</v>
      </c>
      <c r="B17" s="1">
        <v>18537</v>
      </c>
      <c r="C17">
        <v>19.45</v>
      </c>
      <c r="D17" s="1">
        <v>18537</v>
      </c>
      <c r="E17">
        <v>12.45</v>
      </c>
      <c r="F17">
        <f t="shared" si="2"/>
        <v>2.9678470700644555</v>
      </c>
      <c r="G17">
        <f t="shared" si="3"/>
        <v>1.5622489959839359</v>
      </c>
      <c r="H17" s="1">
        <f t="shared" si="0"/>
        <v>18537</v>
      </c>
      <c r="I17">
        <f t="shared" si="1"/>
        <v>0.44612644715373873</v>
      </c>
      <c r="J17">
        <f t="shared" si="4"/>
        <v>3.0880883476098715</v>
      </c>
      <c r="M17">
        <f t="shared" si="5"/>
        <v>-0.85553313346781901</v>
      </c>
      <c r="N17">
        <f t="shared" si="6"/>
        <v>-0.19736424612746806</v>
      </c>
    </row>
    <row r="18" spans="1:14" x14ac:dyDescent="0.2">
      <c r="A18">
        <v>17</v>
      </c>
      <c r="B18" s="1">
        <v>18629</v>
      </c>
      <c r="C18">
        <v>20.43</v>
      </c>
      <c r="D18" s="1">
        <v>18629</v>
      </c>
      <c r="E18">
        <v>12.871</v>
      </c>
      <c r="F18">
        <f t="shared" si="2"/>
        <v>3.0170044088295307</v>
      </c>
      <c r="G18">
        <f t="shared" si="3"/>
        <v>1.587289254914148</v>
      </c>
      <c r="H18" s="1">
        <f t="shared" si="0"/>
        <v>18629</v>
      </c>
      <c r="I18">
        <f t="shared" si="1"/>
        <v>0.46202769016228989</v>
      </c>
      <c r="J18">
        <f t="shared" si="4"/>
        <v>3.1058129409205808</v>
      </c>
      <c r="M18">
        <f t="shared" si="5"/>
        <v>-0.85123775998391515</v>
      </c>
      <c r="N18">
        <f t="shared" si="6"/>
        <v>-0.12024127754541603</v>
      </c>
    </row>
    <row r="19" spans="1:14" x14ac:dyDescent="0.2">
      <c r="A19">
        <v>18</v>
      </c>
      <c r="B19" s="1">
        <v>18719</v>
      </c>
      <c r="C19">
        <v>21.48</v>
      </c>
      <c r="D19" s="1">
        <v>18719</v>
      </c>
      <c r="E19">
        <v>12.945</v>
      </c>
      <c r="F19">
        <f t="shared" si="2"/>
        <v>3.0671222696406639</v>
      </c>
      <c r="G19">
        <f t="shared" si="3"/>
        <v>1.6593279258400926</v>
      </c>
      <c r="H19" s="1">
        <f t="shared" si="0"/>
        <v>18719</v>
      </c>
      <c r="I19">
        <f t="shared" si="1"/>
        <v>0.50641265643716293</v>
      </c>
      <c r="J19">
        <f t="shared" si="4"/>
        <v>3.1235375342312897</v>
      </c>
      <c r="M19">
        <f t="shared" si="5"/>
        <v>-0.83787207584755585</v>
      </c>
      <c r="N19">
        <f t="shared" si="6"/>
        <v>-8.8808532091050107E-2</v>
      </c>
    </row>
    <row r="20" spans="1:14" x14ac:dyDescent="0.2">
      <c r="A20">
        <v>19</v>
      </c>
      <c r="B20" s="1">
        <v>18810</v>
      </c>
      <c r="C20">
        <v>20.96</v>
      </c>
      <c r="D20" s="1">
        <v>18810</v>
      </c>
      <c r="E20">
        <v>12.987</v>
      </c>
      <c r="F20">
        <f t="shared" si="2"/>
        <v>3.0426158594528414</v>
      </c>
      <c r="G20">
        <f t="shared" si="3"/>
        <v>1.6139216139216139</v>
      </c>
      <c r="H20" s="1">
        <f t="shared" si="0"/>
        <v>18810</v>
      </c>
      <c r="I20">
        <f t="shared" si="1"/>
        <v>0.47866700232488824</v>
      </c>
      <c r="J20">
        <f t="shared" si="4"/>
        <v>3.141262127541999</v>
      </c>
      <c r="M20">
        <f t="shared" si="5"/>
        <v>-0.84761952906507687</v>
      </c>
      <c r="N20">
        <f t="shared" si="6"/>
        <v>-5.6415264590625736E-2</v>
      </c>
    </row>
    <row r="21" spans="1:14" x14ac:dyDescent="0.2">
      <c r="A21">
        <v>20</v>
      </c>
      <c r="B21" s="1">
        <v>18902</v>
      </c>
      <c r="C21">
        <v>23.26</v>
      </c>
      <c r="D21" s="1">
        <v>18902</v>
      </c>
      <c r="E21">
        <v>13.157999999999999</v>
      </c>
      <c r="F21">
        <f t="shared" si="2"/>
        <v>3.1467351470905185</v>
      </c>
      <c r="G21">
        <f t="shared" si="3"/>
        <v>1.767745858033136</v>
      </c>
      <c r="H21" s="1">
        <f t="shared" si="0"/>
        <v>18902</v>
      </c>
      <c r="I21">
        <f t="shared" si="1"/>
        <v>0.56970520842671235</v>
      </c>
      <c r="J21">
        <f t="shared" si="4"/>
        <v>3.1589867208527078</v>
      </c>
      <c r="M21">
        <f t="shared" si="5"/>
        <v>-0.81965571280624716</v>
      </c>
      <c r="N21">
        <f t="shared" si="6"/>
        <v>-9.8646268089157552E-2</v>
      </c>
    </row>
    <row r="22" spans="1:14" x14ac:dyDescent="0.2">
      <c r="A22">
        <v>21</v>
      </c>
      <c r="B22" s="1">
        <v>18994</v>
      </c>
      <c r="C22">
        <v>23.77</v>
      </c>
      <c r="D22" s="1">
        <v>18994</v>
      </c>
      <c r="E22">
        <v>13.175000000000001</v>
      </c>
      <c r="F22">
        <f t="shared" si="2"/>
        <v>3.1684242813721024</v>
      </c>
      <c r="G22">
        <f t="shared" si="3"/>
        <v>1.8041745730550283</v>
      </c>
      <c r="H22" s="1">
        <f t="shared" si="0"/>
        <v>18994</v>
      </c>
      <c r="I22">
        <f t="shared" si="1"/>
        <v>0.59010318694467645</v>
      </c>
      <c r="J22">
        <f t="shared" si="4"/>
        <v>3.1767113141634171</v>
      </c>
      <c r="M22">
        <f t="shared" si="5"/>
        <v>-0.81424085206808305</v>
      </c>
      <c r="N22">
        <f t="shared" si="6"/>
        <v>-1.2251573762189327E-2</v>
      </c>
    </row>
    <row r="23" spans="1:14" x14ac:dyDescent="0.2">
      <c r="A23">
        <v>22</v>
      </c>
      <c r="B23" s="1">
        <v>19085</v>
      </c>
      <c r="C23">
        <v>24.37</v>
      </c>
      <c r="D23" s="1">
        <v>19085</v>
      </c>
      <c r="E23">
        <v>13.225</v>
      </c>
      <c r="F23">
        <f t="shared" si="2"/>
        <v>3.193352867637115</v>
      </c>
      <c r="G23">
        <f t="shared" si="3"/>
        <v>1.8427221172022685</v>
      </c>
      <c r="H23" s="1">
        <f t="shared" si="0"/>
        <v>19085</v>
      </c>
      <c r="I23">
        <f t="shared" si="1"/>
        <v>0.6112438898927518</v>
      </c>
      <c r="J23">
        <f t="shared" si="4"/>
        <v>3.1944359074741264</v>
      </c>
      <c r="M23">
        <f t="shared" si="5"/>
        <v>-0.80865357527987825</v>
      </c>
      <c r="N23">
        <f t="shared" si="6"/>
        <v>-8.2870327913147079E-3</v>
      </c>
    </row>
    <row r="24" spans="1:14" x14ac:dyDescent="0.2">
      <c r="A24">
        <v>23</v>
      </c>
      <c r="B24" s="1">
        <v>19176</v>
      </c>
      <c r="C24">
        <v>24.96</v>
      </c>
      <c r="D24" s="1">
        <v>19176</v>
      </c>
      <c r="E24">
        <v>13.324999999999999</v>
      </c>
      <c r="F24">
        <f t="shared" si="2"/>
        <v>3.2172745435012269</v>
      </c>
      <c r="G24">
        <f t="shared" si="3"/>
        <v>1.8731707317073172</v>
      </c>
      <c r="H24" s="1">
        <f t="shared" si="0"/>
        <v>19176</v>
      </c>
      <c r="I24">
        <f t="shared" si="1"/>
        <v>0.62763257344931878</v>
      </c>
      <c r="J24">
        <f t="shared" si="4"/>
        <v>3.2121605007848353</v>
      </c>
      <c r="M24">
        <f t="shared" si="5"/>
        <v>-0.80460734346992691</v>
      </c>
      <c r="N24">
        <f t="shared" si="6"/>
        <v>-1.0830398370114125E-3</v>
      </c>
    </row>
    <row r="25" spans="1:14" x14ac:dyDescent="0.2">
      <c r="A25">
        <v>24</v>
      </c>
      <c r="B25" s="1">
        <v>19268</v>
      </c>
      <c r="C25">
        <v>24.54</v>
      </c>
      <c r="D25" s="1">
        <v>19268</v>
      </c>
      <c r="E25">
        <v>13.372</v>
      </c>
      <c r="F25">
        <f t="shared" si="2"/>
        <v>3.2003044392827653</v>
      </c>
      <c r="G25">
        <f t="shared" si="3"/>
        <v>1.8351779838468441</v>
      </c>
      <c r="H25" s="1">
        <f t="shared" si="0"/>
        <v>19268</v>
      </c>
      <c r="I25">
        <f t="shared" si="1"/>
        <v>0.6071414707249132</v>
      </c>
      <c r="J25">
        <f t="shared" si="4"/>
        <v>3.2298850940955446</v>
      </c>
      <c r="M25">
        <f t="shared" si="5"/>
        <v>-0.81202381724513661</v>
      </c>
      <c r="N25">
        <f t="shared" si="6"/>
        <v>5.114042716391598E-3</v>
      </c>
    </row>
    <row r="26" spans="1:14" x14ac:dyDescent="0.2">
      <c r="A26">
        <v>25</v>
      </c>
      <c r="B26" s="1">
        <v>19360</v>
      </c>
      <c r="C26">
        <v>26.57</v>
      </c>
      <c r="D26" s="1">
        <v>19360</v>
      </c>
      <c r="E26">
        <v>13.385</v>
      </c>
      <c r="F26">
        <f t="shared" si="2"/>
        <v>3.279782759771722</v>
      </c>
      <c r="G26">
        <f t="shared" si="3"/>
        <v>1.9850579006350393</v>
      </c>
      <c r="H26" s="1">
        <f t="shared" si="0"/>
        <v>19360</v>
      </c>
      <c r="I26">
        <f t="shared" si="1"/>
        <v>0.68564808279940637</v>
      </c>
      <c r="J26">
        <f t="shared" si="4"/>
        <v>3.2476096874062539</v>
      </c>
      <c r="M26">
        <f t="shared" si="5"/>
        <v>-0.78887608155061018</v>
      </c>
      <c r="N26">
        <f t="shared" si="6"/>
        <v>-2.9580654812779272E-2</v>
      </c>
    </row>
    <row r="27" spans="1:14" x14ac:dyDescent="0.2">
      <c r="A27">
        <v>26</v>
      </c>
      <c r="B27" s="1">
        <v>19450</v>
      </c>
      <c r="C27">
        <v>25.29</v>
      </c>
      <c r="D27" s="1">
        <v>19450</v>
      </c>
      <c r="E27">
        <v>13.417</v>
      </c>
      <c r="F27">
        <f t="shared" si="2"/>
        <v>3.2304090606818736</v>
      </c>
      <c r="G27">
        <f t="shared" si="3"/>
        <v>1.8849221137363046</v>
      </c>
      <c r="H27" s="1">
        <f t="shared" si="0"/>
        <v>19450</v>
      </c>
      <c r="I27">
        <f t="shared" si="1"/>
        <v>0.63388650107353905</v>
      </c>
      <c r="J27">
        <f t="shared" si="4"/>
        <v>3.2653342807169627</v>
      </c>
      <c r="M27">
        <f t="shared" si="5"/>
        <v>-0.80587393308645938</v>
      </c>
      <c r="N27">
        <f t="shared" si="6"/>
        <v>3.2173072365468069E-2</v>
      </c>
    </row>
    <row r="28" spans="1:14" x14ac:dyDescent="0.2">
      <c r="A28">
        <v>27</v>
      </c>
      <c r="B28" s="1">
        <v>19541</v>
      </c>
      <c r="C28">
        <v>24.14</v>
      </c>
      <c r="D28" s="1">
        <v>19541</v>
      </c>
      <c r="E28">
        <v>13.467000000000001</v>
      </c>
      <c r="F28">
        <f t="shared" si="2"/>
        <v>3.1838702156693857</v>
      </c>
      <c r="G28">
        <f t="shared" si="3"/>
        <v>1.7925298878740625</v>
      </c>
      <c r="H28" s="1">
        <f t="shared" si="0"/>
        <v>19541</v>
      </c>
      <c r="I28">
        <f t="shared" si="1"/>
        <v>0.58362796720148069</v>
      </c>
      <c r="J28">
        <f t="shared" si="4"/>
        <v>3.283058874027672</v>
      </c>
      <c r="M28">
        <f t="shared" si="5"/>
        <v>-0.822230429122496</v>
      </c>
      <c r="N28">
        <f t="shared" si="6"/>
        <v>-3.4925220035089133E-2</v>
      </c>
    </row>
    <row r="29" spans="1:14" x14ac:dyDescent="0.2">
      <c r="A29">
        <v>28</v>
      </c>
      <c r="B29" s="1">
        <v>19633</v>
      </c>
      <c r="C29">
        <v>23.35</v>
      </c>
      <c r="D29" s="1">
        <v>19633</v>
      </c>
      <c r="E29">
        <v>13.507</v>
      </c>
      <c r="F29">
        <f t="shared" si="2"/>
        <v>3.1505969841149062</v>
      </c>
      <c r="G29">
        <f t="shared" si="3"/>
        <v>1.7287332494262235</v>
      </c>
      <c r="H29" s="1">
        <f t="shared" si="0"/>
        <v>19633</v>
      </c>
      <c r="I29">
        <f t="shared" si="1"/>
        <v>0.54738891453627925</v>
      </c>
      <c r="J29">
        <f t="shared" si="4"/>
        <v>3.3007834673383813</v>
      </c>
      <c r="M29">
        <f t="shared" si="5"/>
        <v>-0.8341639432114365</v>
      </c>
      <c r="N29">
        <f t="shared" si="6"/>
        <v>-9.9188658358286386E-2</v>
      </c>
    </row>
    <row r="30" spans="1:14" x14ac:dyDescent="0.2">
      <c r="A30">
        <v>29</v>
      </c>
      <c r="B30" s="1">
        <v>19725</v>
      </c>
      <c r="C30">
        <v>24.81</v>
      </c>
      <c r="D30" s="1">
        <v>19725</v>
      </c>
      <c r="E30">
        <v>13.564</v>
      </c>
      <c r="F30">
        <f t="shared" si="2"/>
        <v>3.2112467977037098</v>
      </c>
      <c r="G30">
        <f t="shared" si="3"/>
        <v>1.8291064582718961</v>
      </c>
      <c r="H30" s="1">
        <f t="shared" si="0"/>
        <v>19725</v>
      </c>
      <c r="I30">
        <f t="shared" si="1"/>
        <v>0.60382757344031746</v>
      </c>
      <c r="J30">
        <f t="shared" si="4"/>
        <v>3.3185080606490902</v>
      </c>
      <c r="M30">
        <f t="shared" si="5"/>
        <v>-0.81804245690992516</v>
      </c>
      <c r="N30">
        <f t="shared" si="6"/>
        <v>-0.15018648322347516</v>
      </c>
    </row>
    <row r="31" spans="1:14" x14ac:dyDescent="0.2">
      <c r="A31">
        <v>30</v>
      </c>
      <c r="B31" s="1">
        <v>19815</v>
      </c>
      <c r="C31">
        <v>26.94</v>
      </c>
      <c r="D31" s="1">
        <v>19815</v>
      </c>
      <c r="E31">
        <v>13.589</v>
      </c>
      <c r="F31">
        <f t="shared" si="2"/>
        <v>3.2936121709822181</v>
      </c>
      <c r="G31">
        <f t="shared" si="3"/>
        <v>1.9824858341305469</v>
      </c>
      <c r="H31" s="1">
        <f t="shared" si="0"/>
        <v>19815</v>
      </c>
      <c r="I31">
        <f t="shared" si="1"/>
        <v>0.68435152904385765</v>
      </c>
      <c r="J31">
        <f t="shared" si="4"/>
        <v>3.3362326539597995</v>
      </c>
      <c r="M31">
        <f t="shared" si="5"/>
        <v>-0.79487296000427432</v>
      </c>
      <c r="N31">
        <f t="shared" si="6"/>
        <v>-0.10726126294538041</v>
      </c>
    </row>
    <row r="32" spans="1:14" x14ac:dyDescent="0.2">
      <c r="A32">
        <v>31</v>
      </c>
      <c r="B32" s="1">
        <v>19906</v>
      </c>
      <c r="C32">
        <v>29.21</v>
      </c>
      <c r="D32" s="1">
        <v>19906</v>
      </c>
      <c r="E32">
        <v>13.577</v>
      </c>
      <c r="F32">
        <f t="shared" si="2"/>
        <v>3.3745111163996495</v>
      </c>
      <c r="G32">
        <f t="shared" si="3"/>
        <v>2.1514325697871399</v>
      </c>
      <c r="H32" s="1">
        <f t="shared" si="0"/>
        <v>19906</v>
      </c>
      <c r="I32">
        <f t="shared" si="1"/>
        <v>0.76613393178150535</v>
      </c>
      <c r="J32">
        <f t="shared" si="4"/>
        <v>3.3539572472705084</v>
      </c>
      <c r="M32">
        <f t="shared" si="5"/>
        <v>-0.77157313725301813</v>
      </c>
      <c r="N32">
        <f t="shared" si="6"/>
        <v>-4.2620482977581364E-2</v>
      </c>
    </row>
    <row r="33" spans="1:14" x14ac:dyDescent="0.2">
      <c r="A33">
        <v>32</v>
      </c>
      <c r="B33" s="1">
        <v>19998</v>
      </c>
      <c r="C33">
        <v>32.31</v>
      </c>
      <c r="D33" s="1">
        <v>19998</v>
      </c>
      <c r="E33">
        <v>13.595000000000001</v>
      </c>
      <c r="F33">
        <f t="shared" si="2"/>
        <v>3.4753767798364068</v>
      </c>
      <c r="G33">
        <f t="shared" si="3"/>
        <v>2.3766090474439134</v>
      </c>
      <c r="H33" s="1">
        <f t="shared" si="0"/>
        <v>19998</v>
      </c>
      <c r="I33">
        <f t="shared" si="1"/>
        <v>0.86567470175197292</v>
      </c>
      <c r="J33">
        <f t="shared" si="4"/>
        <v>3.3716818405812177</v>
      </c>
      <c r="M33">
        <f t="shared" si="5"/>
        <v>-0.74325136751255694</v>
      </c>
      <c r="N33">
        <f t="shared" si="6"/>
        <v>2.0553869129141145E-2</v>
      </c>
    </row>
    <row r="34" spans="1:14" x14ac:dyDescent="0.2">
      <c r="A34">
        <v>33</v>
      </c>
      <c r="B34" s="1">
        <v>20090</v>
      </c>
      <c r="C34">
        <v>35.979999999999997</v>
      </c>
      <c r="D34" s="1">
        <v>20090</v>
      </c>
      <c r="E34">
        <v>13.646000000000001</v>
      </c>
      <c r="F34">
        <f t="shared" si="2"/>
        <v>3.5829632285223871</v>
      </c>
      <c r="G34">
        <f t="shared" si="3"/>
        <v>2.6366700864722259</v>
      </c>
      <c r="H34" s="1">
        <f t="shared" si="0"/>
        <v>20090</v>
      </c>
      <c r="I34">
        <f t="shared" si="1"/>
        <v>0.96951679012915504</v>
      </c>
      <c r="J34">
        <f t="shared" si="4"/>
        <v>3.389406433891927</v>
      </c>
      <c r="M34">
        <f t="shared" si="5"/>
        <v>-0.71395676233024208</v>
      </c>
      <c r="N34">
        <f t="shared" si="6"/>
        <v>0.10369493925518913</v>
      </c>
    </row>
    <row r="35" spans="1:14" x14ac:dyDescent="0.2">
      <c r="A35">
        <v>34</v>
      </c>
      <c r="B35" s="1">
        <v>20180</v>
      </c>
      <c r="C35">
        <v>36.58</v>
      </c>
      <c r="D35" s="1">
        <v>20180</v>
      </c>
      <c r="E35">
        <v>13.722</v>
      </c>
      <c r="F35">
        <f t="shared" si="2"/>
        <v>3.5995016429627196</v>
      </c>
      <c r="G35">
        <f t="shared" si="3"/>
        <v>2.6657921585774669</v>
      </c>
      <c r="H35" s="1">
        <f t="shared" si="0"/>
        <v>20180</v>
      </c>
      <c r="I35">
        <f t="shared" si="1"/>
        <v>0.98050125869402061</v>
      </c>
      <c r="J35">
        <f t="shared" si="4"/>
        <v>3.4071310272026358</v>
      </c>
      <c r="M35">
        <f t="shared" si="5"/>
        <v>-0.71222085359627518</v>
      </c>
      <c r="N35">
        <f t="shared" si="6"/>
        <v>0.19355679463046016</v>
      </c>
    </row>
    <row r="36" spans="1:14" x14ac:dyDescent="0.2">
      <c r="A36">
        <v>35</v>
      </c>
      <c r="B36" s="1">
        <v>20271</v>
      </c>
      <c r="C36">
        <v>41.03</v>
      </c>
      <c r="D36" s="1">
        <v>20271</v>
      </c>
      <c r="E36">
        <v>13.816000000000001</v>
      </c>
      <c r="F36">
        <f t="shared" si="2"/>
        <v>3.7143035064540948</v>
      </c>
      <c r="G36">
        <f t="shared" si="3"/>
        <v>2.9697452229299364</v>
      </c>
      <c r="H36" s="1">
        <f t="shared" si="0"/>
        <v>20271</v>
      </c>
      <c r="I36">
        <f t="shared" si="1"/>
        <v>1.0884761656097173</v>
      </c>
      <c r="J36">
        <f t="shared" si="4"/>
        <v>3.4248556205133451</v>
      </c>
      <c r="M36">
        <f t="shared" si="5"/>
        <v>-0.68218334253559931</v>
      </c>
      <c r="N36">
        <f t="shared" si="6"/>
        <v>0.19237061576008374</v>
      </c>
    </row>
    <row r="37" spans="1:14" x14ac:dyDescent="0.2">
      <c r="A37">
        <v>36</v>
      </c>
      <c r="B37" s="1">
        <v>20363</v>
      </c>
      <c r="C37">
        <v>43.67</v>
      </c>
      <c r="D37" s="1">
        <v>20363</v>
      </c>
      <c r="E37">
        <v>13.907999999999999</v>
      </c>
      <c r="F37">
        <f t="shared" si="2"/>
        <v>3.7766613674974696</v>
      </c>
      <c r="G37">
        <f t="shared" si="3"/>
        <v>3.1399194708081684</v>
      </c>
      <c r="H37" s="1">
        <f t="shared" si="0"/>
        <v>20363</v>
      </c>
      <c r="I37">
        <f t="shared" si="1"/>
        <v>1.1441971533518547</v>
      </c>
      <c r="J37">
        <f t="shared" si="4"/>
        <v>3.442580213824054</v>
      </c>
      <c r="M37">
        <f t="shared" si="5"/>
        <v>-0.66763384372070489</v>
      </c>
      <c r="N37">
        <f t="shared" si="6"/>
        <v>0.28944788594074966</v>
      </c>
    </row>
    <row r="38" spans="1:14" x14ac:dyDescent="0.2">
      <c r="A38">
        <v>37</v>
      </c>
      <c r="B38" s="1">
        <v>20455</v>
      </c>
      <c r="C38">
        <v>45.48</v>
      </c>
      <c r="D38" s="1">
        <v>20455</v>
      </c>
      <c r="E38">
        <v>14.045</v>
      </c>
      <c r="F38">
        <f t="shared" si="2"/>
        <v>3.8172726688823353</v>
      </c>
      <c r="G38">
        <f t="shared" si="3"/>
        <v>3.2381630473478102</v>
      </c>
      <c r="H38" s="1">
        <f t="shared" si="0"/>
        <v>20455</v>
      </c>
      <c r="I38">
        <f t="shared" si="1"/>
        <v>1.1750062083261281</v>
      </c>
      <c r="J38">
        <f t="shared" si="4"/>
        <v>3.4603048071347633</v>
      </c>
      <c r="M38">
        <f t="shared" si="5"/>
        <v>-0.66043274398735163</v>
      </c>
      <c r="N38">
        <f t="shared" si="6"/>
        <v>0.33408115367341562</v>
      </c>
    </row>
    <row r="39" spans="1:14" x14ac:dyDescent="0.2">
      <c r="A39">
        <v>38</v>
      </c>
      <c r="B39" s="1">
        <v>20546</v>
      </c>
      <c r="C39">
        <v>48.48</v>
      </c>
      <c r="D39" s="1">
        <v>20546</v>
      </c>
      <c r="E39">
        <v>14.177</v>
      </c>
      <c r="F39">
        <f t="shared" si="2"/>
        <v>3.881151341761059</v>
      </c>
      <c r="G39">
        <f t="shared" si="3"/>
        <v>3.419623333568456</v>
      </c>
      <c r="H39" s="1">
        <f t="shared" si="0"/>
        <v>20546</v>
      </c>
      <c r="I39">
        <f t="shared" si="1"/>
        <v>1.2295304086255645</v>
      </c>
      <c r="J39">
        <f t="shared" si="4"/>
        <v>3.4780294004454726</v>
      </c>
      <c r="M39">
        <f t="shared" si="5"/>
        <v>-0.64648648212459503</v>
      </c>
      <c r="N39">
        <f t="shared" si="6"/>
        <v>0.356967861747572</v>
      </c>
    </row>
    <row r="40" spans="1:14" x14ac:dyDescent="0.2">
      <c r="A40">
        <v>39</v>
      </c>
      <c r="B40" s="1">
        <v>20637</v>
      </c>
      <c r="C40">
        <v>46.97</v>
      </c>
      <c r="D40" s="1">
        <v>20637</v>
      </c>
      <c r="E40">
        <v>14.334</v>
      </c>
      <c r="F40">
        <f t="shared" si="2"/>
        <v>3.8495091000389037</v>
      </c>
      <c r="G40">
        <f t="shared" si="3"/>
        <v>3.2768243337519185</v>
      </c>
      <c r="H40" s="1">
        <f t="shared" si="0"/>
        <v>20637</v>
      </c>
      <c r="I40">
        <f t="shared" si="1"/>
        <v>1.1868747624671763</v>
      </c>
      <c r="J40">
        <f t="shared" si="4"/>
        <v>3.4957539937561819</v>
      </c>
      <c r="M40">
        <f t="shared" si="5"/>
        <v>-0.66048103940177971</v>
      </c>
      <c r="N40">
        <f t="shared" si="6"/>
        <v>0.40312194131558643</v>
      </c>
    </row>
    <row r="41" spans="1:14" x14ac:dyDescent="0.2">
      <c r="A41">
        <v>40</v>
      </c>
      <c r="B41" s="1">
        <v>20729</v>
      </c>
      <c r="C41">
        <v>45.35</v>
      </c>
      <c r="D41" s="1">
        <v>20729</v>
      </c>
      <c r="E41">
        <v>14.422000000000001</v>
      </c>
      <c r="F41">
        <f t="shared" si="2"/>
        <v>3.8144101765611458</v>
      </c>
      <c r="G41">
        <f t="shared" si="3"/>
        <v>3.1445014561087228</v>
      </c>
      <c r="H41" s="1">
        <f t="shared" si="0"/>
        <v>20729</v>
      </c>
      <c r="I41">
        <f t="shared" si="1"/>
        <v>1.1456553580665778</v>
      </c>
      <c r="J41">
        <f t="shared" si="4"/>
        <v>3.5134785870668908</v>
      </c>
      <c r="M41">
        <f t="shared" si="5"/>
        <v>-0.67392561825088859</v>
      </c>
      <c r="N41">
        <f t="shared" si="6"/>
        <v>0.35375510628272178</v>
      </c>
    </row>
    <row r="42" spans="1:14" x14ac:dyDescent="0.2">
      <c r="A42">
        <v>41</v>
      </c>
      <c r="B42" s="1">
        <v>20821</v>
      </c>
      <c r="C42">
        <v>46.67</v>
      </c>
      <c r="D42" s="1">
        <v>20821</v>
      </c>
      <c r="E42">
        <v>14.587</v>
      </c>
      <c r="F42">
        <f t="shared" si="2"/>
        <v>3.8431015599617244</v>
      </c>
      <c r="G42">
        <f t="shared" si="3"/>
        <v>3.199424144786454</v>
      </c>
      <c r="H42" s="1">
        <f t="shared" si="0"/>
        <v>20821</v>
      </c>
      <c r="I42">
        <f t="shared" si="1"/>
        <v>1.1629708388576481</v>
      </c>
      <c r="J42">
        <f t="shared" si="4"/>
        <v>3.5312031803775996</v>
      </c>
      <c r="M42">
        <f t="shared" si="5"/>
        <v>-0.67065875865764002</v>
      </c>
      <c r="N42">
        <f t="shared" si="6"/>
        <v>0.30093158949425503</v>
      </c>
    </row>
    <row r="43" spans="1:14" x14ac:dyDescent="0.2">
      <c r="A43">
        <v>42</v>
      </c>
      <c r="B43" s="1">
        <v>20911</v>
      </c>
      <c r="C43">
        <v>44.11</v>
      </c>
      <c r="D43" s="1">
        <v>20911</v>
      </c>
      <c r="E43">
        <v>14.69</v>
      </c>
      <c r="F43">
        <f t="shared" si="2"/>
        <v>3.7866865141168482</v>
      </c>
      <c r="G43">
        <f t="shared" si="3"/>
        <v>3.0027229407760383</v>
      </c>
      <c r="H43" s="1">
        <f t="shared" si="0"/>
        <v>20911</v>
      </c>
      <c r="I43">
        <f t="shared" si="1"/>
        <v>1.0995195239310624</v>
      </c>
      <c r="J43">
        <f t="shared" si="4"/>
        <v>3.5489277736883089</v>
      </c>
      <c r="M43">
        <f t="shared" si="5"/>
        <v>-0.69018261456801633</v>
      </c>
      <c r="N43">
        <f t="shared" si="6"/>
        <v>0.31189837958412481</v>
      </c>
    </row>
    <row r="44" spans="1:14" x14ac:dyDescent="0.2">
      <c r="A44">
        <v>43</v>
      </c>
      <c r="B44" s="1">
        <v>21002</v>
      </c>
      <c r="C44">
        <v>47.37</v>
      </c>
      <c r="D44" s="1">
        <v>21002</v>
      </c>
      <c r="E44">
        <v>14.803000000000001</v>
      </c>
      <c r="F44">
        <f t="shared" si="2"/>
        <v>3.8579891169356602</v>
      </c>
      <c r="G44">
        <f t="shared" si="3"/>
        <v>3.2000270215496855</v>
      </c>
      <c r="H44" s="1">
        <f t="shared" si="0"/>
        <v>21002</v>
      </c>
      <c r="I44">
        <f t="shared" si="1"/>
        <v>1.1631592540043052</v>
      </c>
      <c r="J44">
        <f t="shared" si="4"/>
        <v>3.5666523669990182</v>
      </c>
      <c r="M44">
        <f t="shared" si="5"/>
        <v>-0.67387927548908066</v>
      </c>
      <c r="N44">
        <f t="shared" si="6"/>
        <v>0.23775874042853928</v>
      </c>
    </row>
    <row r="45" spans="1:14" x14ac:dyDescent="0.2">
      <c r="A45">
        <v>44</v>
      </c>
      <c r="B45" s="1">
        <v>21094</v>
      </c>
      <c r="C45">
        <v>42.42</v>
      </c>
      <c r="D45" s="1">
        <v>21094</v>
      </c>
      <c r="E45">
        <v>14.89</v>
      </c>
      <c r="F45">
        <f t="shared" si="2"/>
        <v>3.7476199491365363</v>
      </c>
      <c r="G45">
        <f t="shared" si="3"/>
        <v>2.8488918737407656</v>
      </c>
      <c r="H45" s="1">
        <f t="shared" si="0"/>
        <v>21094</v>
      </c>
      <c r="I45">
        <f t="shared" si="1"/>
        <v>1.0469301024406188</v>
      </c>
      <c r="J45">
        <f t="shared" si="4"/>
        <v>3.5843769603097275</v>
      </c>
      <c r="M45">
        <f t="shared" si="5"/>
        <v>-0.70791852697598157</v>
      </c>
      <c r="N45">
        <f t="shared" si="6"/>
        <v>0.29133674993664194</v>
      </c>
    </row>
    <row r="46" spans="1:14" x14ac:dyDescent="0.2">
      <c r="A46">
        <v>45</v>
      </c>
      <c r="B46" s="1">
        <v>21186</v>
      </c>
      <c r="C46">
        <v>39.99</v>
      </c>
      <c r="D46" s="1">
        <v>21186</v>
      </c>
      <c r="E46">
        <v>15.015000000000001</v>
      </c>
      <c r="F46">
        <f t="shared" si="2"/>
        <v>3.6886294228587269</v>
      </c>
      <c r="G46">
        <f t="shared" si="3"/>
        <v>2.6633366633366635</v>
      </c>
      <c r="H46" s="1">
        <f t="shared" si="0"/>
        <v>21186</v>
      </c>
      <c r="I46">
        <f t="shared" si="1"/>
        <v>0.97957972142343341</v>
      </c>
      <c r="J46">
        <f t="shared" si="4"/>
        <v>3.6021015536204364</v>
      </c>
      <c r="M46">
        <f t="shared" si="5"/>
        <v>-0.7280532747782007</v>
      </c>
      <c r="N46">
        <f t="shared" si="6"/>
        <v>0.16324298882680877</v>
      </c>
    </row>
    <row r="47" spans="1:14" x14ac:dyDescent="0.2">
      <c r="A47">
        <v>46</v>
      </c>
      <c r="B47" s="1">
        <v>21276</v>
      </c>
      <c r="C47">
        <v>42.1</v>
      </c>
      <c r="D47" s="1">
        <v>21276</v>
      </c>
      <c r="E47">
        <v>15.079000000000001</v>
      </c>
      <c r="F47">
        <f t="shared" si="2"/>
        <v>3.7400477406883357</v>
      </c>
      <c r="G47">
        <f t="shared" si="3"/>
        <v>2.7919623317196098</v>
      </c>
      <c r="H47" s="1">
        <f t="shared" si="0"/>
        <v>21276</v>
      </c>
      <c r="I47">
        <f t="shared" si="1"/>
        <v>1.0267446933046771</v>
      </c>
      <c r="J47">
        <f t="shared" si="4"/>
        <v>3.6198261469311457</v>
      </c>
      <c r="M47">
        <f t="shared" si="5"/>
        <v>-0.71635524701230713</v>
      </c>
      <c r="N47">
        <f t="shared" si="6"/>
        <v>8.6527869238290478E-2</v>
      </c>
    </row>
    <row r="48" spans="1:14" x14ac:dyDescent="0.2">
      <c r="A48">
        <v>47</v>
      </c>
      <c r="B48" s="1">
        <v>21367</v>
      </c>
      <c r="C48">
        <v>45.24</v>
      </c>
      <c r="D48" s="1">
        <v>21367</v>
      </c>
      <c r="E48">
        <v>15.115</v>
      </c>
      <c r="F48">
        <f t="shared" si="2"/>
        <v>3.8119816512479199</v>
      </c>
      <c r="G48">
        <f t="shared" si="3"/>
        <v>2.9930532583526301</v>
      </c>
      <c r="H48" s="1">
        <f t="shared" si="0"/>
        <v>21367</v>
      </c>
      <c r="I48">
        <f t="shared" si="1"/>
        <v>1.0962940230164984</v>
      </c>
      <c r="J48">
        <f t="shared" si="4"/>
        <v>3.6375507402418545</v>
      </c>
      <c r="M48">
        <f t="shared" si="5"/>
        <v>-0.69861753105233448</v>
      </c>
      <c r="N48">
        <f t="shared" si="6"/>
        <v>0.12022159375718999</v>
      </c>
    </row>
    <row r="49" spans="1:14" x14ac:dyDescent="0.2">
      <c r="A49">
        <v>48</v>
      </c>
      <c r="B49" s="1">
        <v>21459</v>
      </c>
      <c r="C49">
        <v>50.06</v>
      </c>
      <c r="D49" s="1">
        <v>21459</v>
      </c>
      <c r="E49">
        <v>15.134</v>
      </c>
      <c r="F49">
        <f t="shared" si="2"/>
        <v>3.9132222860036281</v>
      </c>
      <c r="G49">
        <f t="shared" si="3"/>
        <v>3.3077837980705698</v>
      </c>
      <c r="H49" s="1">
        <f t="shared" si="0"/>
        <v>21459</v>
      </c>
      <c r="I49">
        <f t="shared" si="1"/>
        <v>1.1962784177312984</v>
      </c>
      <c r="J49">
        <f t="shared" si="4"/>
        <v>3.6552753335525638</v>
      </c>
      <c r="M49">
        <f t="shared" si="5"/>
        <v>-0.67272549710540275</v>
      </c>
      <c r="N49">
        <f t="shared" si="6"/>
        <v>0.17443091100606534</v>
      </c>
    </row>
    <row r="50" spans="1:14" x14ac:dyDescent="0.2">
      <c r="A50">
        <v>49</v>
      </c>
      <c r="B50" s="1">
        <v>21551</v>
      </c>
      <c r="C50">
        <v>55.21</v>
      </c>
      <c r="D50" s="1">
        <v>21551</v>
      </c>
      <c r="E50">
        <v>15.205</v>
      </c>
      <c r="F50">
        <f t="shared" si="2"/>
        <v>4.0111440962959533</v>
      </c>
      <c r="G50">
        <f t="shared" si="3"/>
        <v>3.6310424202564948</v>
      </c>
      <c r="H50" s="1">
        <f t="shared" si="0"/>
        <v>21551</v>
      </c>
      <c r="I50">
        <f t="shared" si="1"/>
        <v>1.2895197751666254</v>
      </c>
      <c r="J50">
        <f t="shared" si="4"/>
        <v>3.6729999268632731</v>
      </c>
      <c r="M50">
        <f t="shared" si="5"/>
        <v>-0.64891919388959263</v>
      </c>
      <c r="N50">
        <f t="shared" si="6"/>
        <v>0.25794695245106425</v>
      </c>
    </row>
    <row r="51" spans="1:14" x14ac:dyDescent="0.2">
      <c r="A51">
        <v>50</v>
      </c>
      <c r="B51" s="1">
        <v>21641</v>
      </c>
      <c r="C51">
        <v>55.44</v>
      </c>
      <c r="D51" s="1">
        <v>21641</v>
      </c>
      <c r="E51">
        <v>15.249000000000001</v>
      </c>
      <c r="F51">
        <f t="shared" si="2"/>
        <v>4.0153013548816476</v>
      </c>
      <c r="G51">
        <f t="shared" si="3"/>
        <v>3.6356482392288014</v>
      </c>
      <c r="H51" s="1">
        <f t="shared" si="0"/>
        <v>21641</v>
      </c>
      <c r="I51">
        <f t="shared" si="1"/>
        <v>1.2907874277487725</v>
      </c>
      <c r="J51">
        <f t="shared" si="4"/>
        <v>3.690724520173982</v>
      </c>
      <c r="M51">
        <f t="shared" si="5"/>
        <v>-0.6502617790373787</v>
      </c>
      <c r="N51">
        <f t="shared" si="6"/>
        <v>0.33814416943268011</v>
      </c>
    </row>
    <row r="52" spans="1:14" x14ac:dyDescent="0.2">
      <c r="A52">
        <v>51</v>
      </c>
      <c r="B52" s="1">
        <v>21732</v>
      </c>
      <c r="C52">
        <v>58.47</v>
      </c>
      <c r="D52" s="1">
        <v>21732</v>
      </c>
      <c r="E52">
        <v>15.314</v>
      </c>
      <c r="F52">
        <f t="shared" si="2"/>
        <v>4.0685138021875789</v>
      </c>
      <c r="G52">
        <f t="shared" si="3"/>
        <v>3.8180749640851506</v>
      </c>
      <c r="H52" s="1">
        <f t="shared" si="0"/>
        <v>21732</v>
      </c>
      <c r="I52">
        <f t="shared" si="1"/>
        <v>1.3397463594966474</v>
      </c>
      <c r="J52">
        <f t="shared" si="4"/>
        <v>3.7084491134846913</v>
      </c>
      <c r="M52">
        <f t="shared" si="5"/>
        <v>-0.63873136222226923</v>
      </c>
      <c r="N52">
        <f t="shared" si="6"/>
        <v>0.32457683470766563</v>
      </c>
    </row>
    <row r="53" spans="1:14" x14ac:dyDescent="0.2">
      <c r="A53">
        <v>52</v>
      </c>
      <c r="B53" s="1">
        <v>21824</v>
      </c>
      <c r="C53">
        <v>56.88</v>
      </c>
      <c r="D53" s="1">
        <v>21824</v>
      </c>
      <c r="E53">
        <v>15.372999999999999</v>
      </c>
      <c r="F53">
        <f t="shared" si="2"/>
        <v>4.0409437854949859</v>
      </c>
      <c r="G53">
        <f t="shared" si="3"/>
        <v>3.6999934950887923</v>
      </c>
      <c r="H53" s="1">
        <f t="shared" si="0"/>
        <v>21824</v>
      </c>
      <c r="I53">
        <f t="shared" si="1"/>
        <v>1.3083310615645232</v>
      </c>
      <c r="J53">
        <f t="shared" si="4"/>
        <v>3.7261737067954002</v>
      </c>
      <c r="M53">
        <f t="shared" si="5"/>
        <v>-0.64888081863211911</v>
      </c>
      <c r="N53">
        <f t="shared" si="6"/>
        <v>0.36006468870288755</v>
      </c>
    </row>
    <row r="54" spans="1:14" x14ac:dyDescent="0.2">
      <c r="A54">
        <v>53</v>
      </c>
      <c r="B54" s="1">
        <v>21916</v>
      </c>
      <c r="C54">
        <v>59.89</v>
      </c>
      <c r="D54" s="1">
        <v>21916</v>
      </c>
      <c r="E54">
        <v>15.401999999999999</v>
      </c>
      <c r="F54">
        <f t="shared" si="2"/>
        <v>4.0925095462763714</v>
      </c>
      <c r="G54">
        <f t="shared" si="3"/>
        <v>3.8884560446695238</v>
      </c>
      <c r="H54" s="1">
        <f t="shared" si="0"/>
        <v>21916</v>
      </c>
      <c r="I54">
        <f t="shared" si="1"/>
        <v>1.3580121751593128</v>
      </c>
      <c r="J54">
        <f t="shared" si="4"/>
        <v>3.7438983001061095</v>
      </c>
      <c r="M54">
        <f t="shared" si="5"/>
        <v>-0.63727321996945696</v>
      </c>
      <c r="N54">
        <f t="shared" si="6"/>
        <v>0.31477007869958573</v>
      </c>
    </row>
    <row r="55" spans="1:14" x14ac:dyDescent="0.2">
      <c r="A55">
        <v>54</v>
      </c>
      <c r="B55" s="1">
        <v>22007</v>
      </c>
      <c r="C55">
        <v>55.34</v>
      </c>
      <c r="D55" s="1">
        <v>22007</v>
      </c>
      <c r="E55">
        <v>15.457000000000001</v>
      </c>
      <c r="F55">
        <f t="shared" si="2"/>
        <v>4.0134959743587801</v>
      </c>
      <c r="G55">
        <f t="shared" si="3"/>
        <v>3.5802549006922431</v>
      </c>
      <c r="H55" s="1">
        <f t="shared" si="0"/>
        <v>22007</v>
      </c>
      <c r="I55">
        <f t="shared" si="1"/>
        <v>1.2754339991885983</v>
      </c>
      <c r="J55">
        <f t="shared" si="4"/>
        <v>3.7616228934168188</v>
      </c>
      <c r="M55">
        <f t="shared" si="5"/>
        <v>-0.66093517736168517</v>
      </c>
      <c r="N55">
        <f t="shared" si="6"/>
        <v>0.34861124617026196</v>
      </c>
    </row>
    <row r="56" spans="1:14" x14ac:dyDescent="0.2">
      <c r="A56">
        <v>55</v>
      </c>
      <c r="B56" s="1">
        <v>22098</v>
      </c>
      <c r="C56">
        <v>56.92</v>
      </c>
      <c r="D56" s="1">
        <v>22098</v>
      </c>
      <c r="E56">
        <v>15.523999999999999</v>
      </c>
      <c r="F56">
        <f t="shared" si="2"/>
        <v>4.0416467732216512</v>
      </c>
      <c r="G56">
        <f t="shared" si="3"/>
        <v>3.6665807781499615</v>
      </c>
      <c r="H56" s="1">
        <f t="shared" si="0"/>
        <v>22098</v>
      </c>
      <c r="I56">
        <f t="shared" si="1"/>
        <v>1.2992595597149919</v>
      </c>
      <c r="J56">
        <f t="shared" si="4"/>
        <v>3.7793474867275281</v>
      </c>
      <c r="M56">
        <f t="shared" si="5"/>
        <v>-0.6562211957810743</v>
      </c>
      <c r="N56">
        <f t="shared" si="6"/>
        <v>0.25187308094196137</v>
      </c>
    </row>
    <row r="57" spans="1:14" x14ac:dyDescent="0.2">
      <c r="A57">
        <v>56</v>
      </c>
      <c r="B57" s="1">
        <v>22190</v>
      </c>
      <c r="C57">
        <v>53.52</v>
      </c>
      <c r="D57" s="1">
        <v>22190</v>
      </c>
      <c r="E57">
        <v>15.592000000000001</v>
      </c>
      <c r="F57">
        <f t="shared" si="2"/>
        <v>3.9800554158199732</v>
      </c>
      <c r="G57">
        <f t="shared" si="3"/>
        <v>3.4325295023088764</v>
      </c>
      <c r="H57" s="1">
        <f t="shared" si="0"/>
        <v>22190</v>
      </c>
      <c r="I57">
        <f t="shared" si="1"/>
        <v>1.2332974536147134</v>
      </c>
      <c r="J57">
        <f t="shared" si="4"/>
        <v>3.7970720800382369</v>
      </c>
      <c r="M57">
        <f t="shared" si="5"/>
        <v>-0.67519777670317649</v>
      </c>
      <c r="N57">
        <f t="shared" si="6"/>
        <v>0.26229928649412315</v>
      </c>
    </row>
    <row r="58" spans="1:14" x14ac:dyDescent="0.2">
      <c r="A58">
        <v>57</v>
      </c>
      <c r="B58" s="1">
        <v>22282</v>
      </c>
      <c r="C58">
        <v>58.11</v>
      </c>
      <c r="D58" s="1">
        <v>22282</v>
      </c>
      <c r="E58">
        <v>15.61</v>
      </c>
      <c r="F58">
        <f t="shared" si="2"/>
        <v>4.0623377660870146</v>
      </c>
      <c r="G58">
        <f t="shared" si="3"/>
        <v>3.7226137091607945</v>
      </c>
      <c r="H58" s="1">
        <f t="shared" si="0"/>
        <v>22282</v>
      </c>
      <c r="I58">
        <f t="shared" si="1"/>
        <v>1.3144260315596736</v>
      </c>
      <c r="J58">
        <f t="shared" si="4"/>
        <v>3.8147966733489458</v>
      </c>
      <c r="M58">
        <f t="shared" si="5"/>
        <v>-0.65544008131742415</v>
      </c>
      <c r="N58">
        <f t="shared" si="6"/>
        <v>0.18298333578173631</v>
      </c>
    </row>
    <row r="59" spans="1:14" x14ac:dyDescent="0.2">
      <c r="A59">
        <v>58</v>
      </c>
      <c r="B59" s="1">
        <v>22372</v>
      </c>
      <c r="C59">
        <v>65.06</v>
      </c>
      <c r="D59" s="1">
        <v>22372</v>
      </c>
      <c r="E59">
        <v>15.641</v>
      </c>
      <c r="F59">
        <f t="shared" si="2"/>
        <v>4.1753099210452058</v>
      </c>
      <c r="G59">
        <f t="shared" si="3"/>
        <v>4.1595805894763762</v>
      </c>
      <c r="H59" s="1">
        <f t="shared" si="0"/>
        <v>22372</v>
      </c>
      <c r="I59">
        <f t="shared" si="1"/>
        <v>1.425414249353101</v>
      </c>
      <c r="J59">
        <f t="shared" si="4"/>
        <v>3.8325212666596551</v>
      </c>
      <c r="M59">
        <f t="shared" si="5"/>
        <v>-0.62807401442146149</v>
      </c>
      <c r="N59">
        <f t="shared" si="6"/>
        <v>0.24754109273806879</v>
      </c>
    </row>
    <row r="60" spans="1:14" x14ac:dyDescent="0.2">
      <c r="A60">
        <v>59</v>
      </c>
      <c r="B60" s="1">
        <v>22463</v>
      </c>
      <c r="C60">
        <v>64.64</v>
      </c>
      <c r="D60" s="1">
        <v>22463</v>
      </c>
      <c r="E60">
        <v>15.673999999999999</v>
      </c>
      <c r="F60">
        <f t="shared" si="2"/>
        <v>4.1688334142128403</v>
      </c>
      <c r="G60">
        <f t="shared" si="3"/>
        <v>4.1240270511675385</v>
      </c>
      <c r="H60" s="1">
        <f t="shared" si="0"/>
        <v>22463</v>
      </c>
      <c r="I60">
        <f t="shared" si="1"/>
        <v>1.4168301255821671</v>
      </c>
      <c r="J60">
        <f t="shared" si="4"/>
        <v>3.8502458599703644</v>
      </c>
      <c r="M60">
        <f t="shared" si="5"/>
        <v>-0.63201567455407315</v>
      </c>
      <c r="N60">
        <f t="shared" si="6"/>
        <v>0.34278865438555073</v>
      </c>
    </row>
    <row r="61" spans="1:14" x14ac:dyDescent="0.2">
      <c r="A61">
        <v>60</v>
      </c>
      <c r="B61" s="1">
        <v>22555</v>
      </c>
      <c r="C61">
        <v>66.73</v>
      </c>
      <c r="D61" s="1">
        <v>22555</v>
      </c>
      <c r="E61">
        <v>15.71</v>
      </c>
      <c r="F61">
        <f t="shared" si="2"/>
        <v>4.2006546269155152</v>
      </c>
      <c r="G61">
        <f t="shared" si="3"/>
        <v>4.2476129853596438</v>
      </c>
      <c r="H61" s="1">
        <f t="shared" si="0"/>
        <v>22555</v>
      </c>
      <c r="I61">
        <f t="shared" si="1"/>
        <v>1.4463571746479855</v>
      </c>
      <c r="J61">
        <f t="shared" si="4"/>
        <v>3.8679704532810737</v>
      </c>
      <c r="M61">
        <f t="shared" si="5"/>
        <v>-0.62606819464686247</v>
      </c>
      <c r="N61">
        <f t="shared" si="6"/>
        <v>0.31858755424247587</v>
      </c>
    </row>
    <row r="62" spans="1:14" x14ac:dyDescent="0.2">
      <c r="A62">
        <v>61</v>
      </c>
      <c r="B62" s="1">
        <v>22647</v>
      </c>
      <c r="C62">
        <v>71.55</v>
      </c>
      <c r="D62" s="1">
        <v>22647</v>
      </c>
      <c r="E62">
        <v>15.788</v>
      </c>
      <c r="F62">
        <f t="shared" si="2"/>
        <v>4.2703965060024602</v>
      </c>
      <c r="G62">
        <f t="shared" si="3"/>
        <v>4.5319229794780842</v>
      </c>
      <c r="H62" s="1">
        <f t="shared" si="0"/>
        <v>22647</v>
      </c>
      <c r="I62">
        <f t="shared" si="1"/>
        <v>1.5111463482018592</v>
      </c>
      <c r="J62">
        <f t="shared" si="4"/>
        <v>3.8856950465917826</v>
      </c>
      <c r="M62">
        <f t="shared" si="5"/>
        <v>-0.61110011720366098</v>
      </c>
      <c r="N62">
        <f t="shared" si="6"/>
        <v>0.33268417363444147</v>
      </c>
    </row>
    <row r="63" spans="1:14" x14ac:dyDescent="0.2">
      <c r="A63">
        <v>62</v>
      </c>
      <c r="B63" s="1">
        <v>22737</v>
      </c>
      <c r="C63">
        <v>69.55</v>
      </c>
      <c r="D63" s="1">
        <v>22737</v>
      </c>
      <c r="E63">
        <v>15.831</v>
      </c>
      <c r="F63">
        <f t="shared" si="2"/>
        <v>4.2420459183694517</v>
      </c>
      <c r="G63">
        <f t="shared" si="3"/>
        <v>4.3932790095382481</v>
      </c>
      <c r="H63" s="1">
        <f t="shared" si="0"/>
        <v>22737</v>
      </c>
      <c r="I63">
        <f t="shared" si="1"/>
        <v>1.4800758752778116</v>
      </c>
      <c r="J63">
        <f t="shared" si="4"/>
        <v>3.9034196399024919</v>
      </c>
      <c r="M63">
        <f t="shared" si="5"/>
        <v>-0.62082583687702497</v>
      </c>
      <c r="N63">
        <f t="shared" si="6"/>
        <v>0.38470145941067768</v>
      </c>
    </row>
    <row r="64" spans="1:14" x14ac:dyDescent="0.2">
      <c r="A64">
        <v>63</v>
      </c>
      <c r="B64" s="1">
        <v>22828</v>
      </c>
      <c r="C64">
        <v>54.75</v>
      </c>
      <c r="D64" s="1">
        <v>22828</v>
      </c>
      <c r="E64">
        <v>15.869</v>
      </c>
      <c r="F64">
        <f t="shared" si="2"/>
        <v>4.0027773686966102</v>
      </c>
      <c r="G64">
        <f t="shared" si="3"/>
        <v>3.4501228810889155</v>
      </c>
      <c r="H64" s="1">
        <f t="shared" si="0"/>
        <v>22828</v>
      </c>
      <c r="I64">
        <f t="shared" si="1"/>
        <v>1.2384098481159049</v>
      </c>
      <c r="J64">
        <f t="shared" si="4"/>
        <v>3.9211442332132007</v>
      </c>
      <c r="M64">
        <f t="shared" si="5"/>
        <v>-0.6841713095819778</v>
      </c>
      <c r="N64">
        <f t="shared" si="6"/>
        <v>0.33862627846695981</v>
      </c>
    </row>
    <row r="65" spans="1:14" x14ac:dyDescent="0.2">
      <c r="A65">
        <v>64</v>
      </c>
      <c r="B65" s="1">
        <v>22920</v>
      </c>
      <c r="C65">
        <v>56.27</v>
      </c>
      <c r="D65" s="1">
        <v>22920</v>
      </c>
      <c r="E65">
        <v>15.907</v>
      </c>
      <c r="F65">
        <f t="shared" si="2"/>
        <v>4.0301615334451872</v>
      </c>
      <c r="G65">
        <f t="shared" si="3"/>
        <v>3.537436348777268</v>
      </c>
      <c r="H65" s="1">
        <f t="shared" si="0"/>
        <v>22920</v>
      </c>
      <c r="I65">
        <f t="shared" si="1"/>
        <v>1.2634022695289642</v>
      </c>
      <c r="J65">
        <f t="shared" si="4"/>
        <v>3.93886882652391</v>
      </c>
      <c r="M65">
        <f t="shared" si="5"/>
        <v>-0.67924743748221517</v>
      </c>
      <c r="N65">
        <f t="shared" si="6"/>
        <v>8.1633135483409447E-2</v>
      </c>
    </row>
    <row r="66" spans="1:14" x14ac:dyDescent="0.2">
      <c r="A66">
        <v>65</v>
      </c>
      <c r="B66" s="1">
        <v>23012</v>
      </c>
      <c r="C66">
        <v>63.1</v>
      </c>
      <c r="D66" s="1">
        <v>23012</v>
      </c>
      <c r="E66">
        <v>15.984999999999999</v>
      </c>
      <c r="F66">
        <f t="shared" si="2"/>
        <v>4.1447207695471677</v>
      </c>
      <c r="G66">
        <f t="shared" si="3"/>
        <v>3.9474507350641228</v>
      </c>
      <c r="H66" s="1">
        <f t="shared" ref="H66:H129" si="7">B66</f>
        <v>23012</v>
      </c>
      <c r="I66">
        <f t="shared" ref="I66:I129" si="8">LN(G66)</f>
        <v>1.3730699870353626</v>
      </c>
      <c r="J66">
        <f t="shared" si="4"/>
        <v>3.9565934198346193</v>
      </c>
      <c r="M66">
        <f t="shared" si="5"/>
        <v>-0.65296662018591856</v>
      </c>
      <c r="N66">
        <f t="shared" si="6"/>
        <v>9.1292706921277222E-2</v>
      </c>
    </row>
    <row r="67" spans="1:14" x14ac:dyDescent="0.2">
      <c r="A67">
        <v>66</v>
      </c>
      <c r="B67" s="1">
        <v>23102</v>
      </c>
      <c r="C67">
        <v>66.569999999999993</v>
      </c>
      <c r="D67" s="1">
        <v>23102</v>
      </c>
      <c r="E67">
        <v>15.999000000000001</v>
      </c>
      <c r="F67">
        <f t="shared" ref="F67:F130" si="9">LN(C67)</f>
        <v>4.198254025612612</v>
      </c>
      <c r="G67">
        <f t="shared" ref="G67:G130" si="10">C67/E67</f>
        <v>4.1608850553159566</v>
      </c>
      <c r="H67" s="1">
        <f t="shared" si="7"/>
        <v>23102</v>
      </c>
      <c r="I67">
        <f t="shared" si="8"/>
        <v>1.4257278053260372</v>
      </c>
      <c r="J67">
        <f t="shared" ref="J67:J130" si="11">$L$2+$K$2*A67</f>
        <v>3.9743180131453282</v>
      </c>
      <c r="M67">
        <f t="shared" ref="M67:M130" si="12">I67/J67-1</f>
        <v>-0.64126479043439777</v>
      </c>
      <c r="N67">
        <f t="shared" si="6"/>
        <v>0.18812734971254841</v>
      </c>
    </row>
    <row r="68" spans="1:14" x14ac:dyDescent="0.2">
      <c r="A68">
        <v>67</v>
      </c>
      <c r="B68" s="1">
        <v>23193</v>
      </c>
      <c r="C68">
        <v>69.37</v>
      </c>
      <c r="D68" s="1">
        <v>23193</v>
      </c>
      <c r="E68">
        <v>16.015999999999998</v>
      </c>
      <c r="F68">
        <f t="shared" si="9"/>
        <v>4.2394544973972099</v>
      </c>
      <c r="G68">
        <f t="shared" si="10"/>
        <v>4.3312937062937067</v>
      </c>
      <c r="H68" s="1">
        <f t="shared" si="7"/>
        <v>23193</v>
      </c>
      <c r="I68">
        <f t="shared" si="8"/>
        <v>1.4658662748243452</v>
      </c>
      <c r="J68">
        <f t="shared" si="11"/>
        <v>3.9920426064560375</v>
      </c>
      <c r="M68">
        <f t="shared" si="12"/>
        <v>-0.63280294843203644</v>
      </c>
      <c r="N68">
        <f t="shared" ref="N68:N131" si="13">F67-J67</f>
        <v>0.22393601246728378</v>
      </c>
    </row>
    <row r="69" spans="1:14" x14ac:dyDescent="0.2">
      <c r="A69">
        <v>68</v>
      </c>
      <c r="B69" s="1">
        <v>23285</v>
      </c>
      <c r="C69">
        <v>71.7</v>
      </c>
      <c r="D69" s="1">
        <v>23285</v>
      </c>
      <c r="E69">
        <v>16.120999999999999</v>
      </c>
      <c r="F69">
        <f t="shared" si="9"/>
        <v>4.2724907476055751</v>
      </c>
      <c r="G69">
        <f t="shared" si="10"/>
        <v>4.4476149122262889</v>
      </c>
      <c r="H69" s="1">
        <f t="shared" si="7"/>
        <v>23285</v>
      </c>
      <c r="I69">
        <f t="shared" si="8"/>
        <v>1.4923679777117134</v>
      </c>
      <c r="J69">
        <f t="shared" si="11"/>
        <v>4.0097671997667463</v>
      </c>
      <c r="M69">
        <f t="shared" si="12"/>
        <v>-0.62781680248206762</v>
      </c>
      <c r="N69">
        <f t="shared" si="13"/>
        <v>0.24741189094117244</v>
      </c>
    </row>
    <row r="70" spans="1:14" x14ac:dyDescent="0.2">
      <c r="A70">
        <v>69</v>
      </c>
      <c r="B70" s="1">
        <v>23377</v>
      </c>
      <c r="C70">
        <v>75.02</v>
      </c>
      <c r="D70" s="1">
        <v>23377</v>
      </c>
      <c r="E70">
        <v>16.181999999999999</v>
      </c>
      <c r="F70">
        <f t="shared" si="9"/>
        <v>4.3177547446537412</v>
      </c>
      <c r="G70">
        <f t="shared" si="10"/>
        <v>4.6360153256704981</v>
      </c>
      <c r="H70" s="1">
        <f t="shared" si="7"/>
        <v>23377</v>
      </c>
      <c r="I70">
        <f t="shared" si="8"/>
        <v>1.5338552312680933</v>
      </c>
      <c r="J70">
        <f t="shared" si="11"/>
        <v>4.0274917930774556</v>
      </c>
      <c r="M70">
        <f t="shared" si="12"/>
        <v>-0.61915372890280784</v>
      </c>
      <c r="N70">
        <f t="shared" si="13"/>
        <v>0.26272354783882879</v>
      </c>
    </row>
    <row r="71" spans="1:14" x14ac:dyDescent="0.2">
      <c r="A71">
        <v>70</v>
      </c>
      <c r="B71" s="1">
        <v>23468</v>
      </c>
      <c r="C71">
        <v>78.98</v>
      </c>
      <c r="D71" s="1">
        <v>23468</v>
      </c>
      <c r="E71">
        <v>16.228999999999999</v>
      </c>
      <c r="F71">
        <f t="shared" si="9"/>
        <v>4.3691946558585038</v>
      </c>
      <c r="G71">
        <f t="shared" si="10"/>
        <v>4.866596832830119</v>
      </c>
      <c r="H71" s="1">
        <f t="shared" si="7"/>
        <v>23468</v>
      </c>
      <c r="I71">
        <f t="shared" si="8"/>
        <v>1.5823948905247585</v>
      </c>
      <c r="J71">
        <f t="shared" si="11"/>
        <v>4.0452163863881649</v>
      </c>
      <c r="M71">
        <f t="shared" si="12"/>
        <v>-0.60882317795176721</v>
      </c>
      <c r="N71">
        <f t="shared" si="13"/>
        <v>0.29026295157628557</v>
      </c>
    </row>
    <row r="72" spans="1:14" x14ac:dyDescent="0.2">
      <c r="A72">
        <v>71</v>
      </c>
      <c r="B72" s="1">
        <v>23559</v>
      </c>
      <c r="C72">
        <v>81.69</v>
      </c>
      <c r="D72" s="1">
        <v>23559</v>
      </c>
      <c r="E72">
        <v>16.309000000000001</v>
      </c>
      <c r="F72">
        <f t="shared" si="9"/>
        <v>4.4029315953537775</v>
      </c>
      <c r="G72">
        <f t="shared" si="10"/>
        <v>5.0088907964927341</v>
      </c>
      <c r="H72" s="1">
        <f t="shared" si="7"/>
        <v>23559</v>
      </c>
      <c r="I72">
        <f t="shared" si="8"/>
        <v>1.6112144926789973</v>
      </c>
      <c r="J72">
        <f t="shared" si="11"/>
        <v>4.0629409796988742</v>
      </c>
      <c r="M72">
        <f t="shared" si="12"/>
        <v>-0.60343640217032823</v>
      </c>
      <c r="N72">
        <f t="shared" si="13"/>
        <v>0.32397826947033881</v>
      </c>
    </row>
    <row r="73" spans="1:14" x14ac:dyDescent="0.2">
      <c r="A73">
        <v>72</v>
      </c>
      <c r="B73" s="1">
        <v>23651</v>
      </c>
      <c r="C73">
        <v>84.18</v>
      </c>
      <c r="D73" s="1">
        <v>23651</v>
      </c>
      <c r="E73">
        <v>16.378</v>
      </c>
      <c r="F73">
        <f t="shared" si="9"/>
        <v>4.4329573633424246</v>
      </c>
      <c r="G73">
        <f t="shared" si="10"/>
        <v>5.1398217120527541</v>
      </c>
      <c r="H73" s="1">
        <f t="shared" si="7"/>
        <v>23651</v>
      </c>
      <c r="I73">
        <f t="shared" si="8"/>
        <v>1.6370183924944282</v>
      </c>
      <c r="J73">
        <f t="shared" si="11"/>
        <v>4.0806655730095827</v>
      </c>
      <c r="M73">
        <f t="shared" si="12"/>
        <v>-0.59883544407019607</v>
      </c>
      <c r="N73">
        <f t="shared" si="13"/>
        <v>0.33999061565490329</v>
      </c>
    </row>
    <row r="74" spans="1:14" x14ac:dyDescent="0.2">
      <c r="A74">
        <v>73</v>
      </c>
      <c r="B74" s="1">
        <v>23743</v>
      </c>
      <c r="C74">
        <v>84.75</v>
      </c>
      <c r="D74" s="1">
        <v>23743</v>
      </c>
      <c r="E74">
        <v>16.45</v>
      </c>
      <c r="F74">
        <f t="shared" si="9"/>
        <v>4.43970574626056</v>
      </c>
      <c r="G74">
        <f t="shared" si="10"/>
        <v>5.1519756838905781</v>
      </c>
      <c r="H74" s="1">
        <f t="shared" si="7"/>
        <v>23743</v>
      </c>
      <c r="I74">
        <f t="shared" si="8"/>
        <v>1.6393802690491788</v>
      </c>
      <c r="J74">
        <f t="shared" si="11"/>
        <v>4.098390166320292</v>
      </c>
      <c r="M74">
        <f t="shared" si="12"/>
        <v>-0.59999409462738296</v>
      </c>
      <c r="N74">
        <f t="shared" si="13"/>
        <v>0.35229179033284197</v>
      </c>
    </row>
    <row r="75" spans="1:14" x14ac:dyDescent="0.2">
      <c r="A75">
        <v>74</v>
      </c>
      <c r="B75" s="1">
        <v>23833</v>
      </c>
      <c r="C75">
        <v>86.16</v>
      </c>
      <c r="D75" s="1">
        <v>23833</v>
      </c>
      <c r="E75">
        <v>16.527000000000001</v>
      </c>
      <c r="F75">
        <f t="shared" si="9"/>
        <v>4.456206032848133</v>
      </c>
      <c r="G75">
        <f t="shared" si="10"/>
        <v>5.2132873479760384</v>
      </c>
      <c r="H75" s="1">
        <f t="shared" si="7"/>
        <v>23833</v>
      </c>
      <c r="I75">
        <f t="shared" si="8"/>
        <v>1.6512106256894439</v>
      </c>
      <c r="J75">
        <f t="shared" si="11"/>
        <v>4.1161147596310013</v>
      </c>
      <c r="M75">
        <f t="shared" si="12"/>
        <v>-0.59884242249905817</v>
      </c>
      <c r="N75">
        <f t="shared" si="13"/>
        <v>0.34131557994026807</v>
      </c>
    </row>
    <row r="76" spans="1:14" x14ac:dyDescent="0.2">
      <c r="A76">
        <v>75</v>
      </c>
      <c r="B76" s="1">
        <v>23924</v>
      </c>
      <c r="C76">
        <v>84.12</v>
      </c>
      <c r="D76" s="1">
        <v>23924</v>
      </c>
      <c r="E76">
        <v>16.602</v>
      </c>
      <c r="F76">
        <f t="shared" si="9"/>
        <v>4.4322443508344991</v>
      </c>
      <c r="G76">
        <f t="shared" si="10"/>
        <v>5.0668594145283699</v>
      </c>
      <c r="H76" s="1">
        <f t="shared" si="7"/>
        <v>23924</v>
      </c>
      <c r="I76">
        <f t="shared" si="8"/>
        <v>1.6227211808016551</v>
      </c>
      <c r="J76">
        <f t="shared" si="11"/>
        <v>4.1338393529417106</v>
      </c>
      <c r="M76">
        <f t="shared" si="12"/>
        <v>-0.60745422299807106</v>
      </c>
      <c r="N76">
        <f t="shared" si="13"/>
        <v>0.34009127321713173</v>
      </c>
    </row>
    <row r="77" spans="1:14" x14ac:dyDescent="0.2">
      <c r="A77">
        <v>76</v>
      </c>
      <c r="B77" s="1">
        <v>24016</v>
      </c>
      <c r="C77">
        <v>89.96</v>
      </c>
      <c r="D77" s="1">
        <v>24016</v>
      </c>
      <c r="E77">
        <v>16.710999999999999</v>
      </c>
      <c r="F77">
        <f t="shared" si="9"/>
        <v>4.4993651270911146</v>
      </c>
      <c r="G77">
        <f t="shared" si="10"/>
        <v>5.3832804739393216</v>
      </c>
      <c r="H77" s="1">
        <f t="shared" si="7"/>
        <v>24016</v>
      </c>
      <c r="I77">
        <f t="shared" si="8"/>
        <v>1.6832979418698695</v>
      </c>
      <c r="J77">
        <f t="shared" si="11"/>
        <v>4.1515639462524199</v>
      </c>
      <c r="M77">
        <f t="shared" si="12"/>
        <v>-0.59453883797469442</v>
      </c>
      <c r="N77">
        <f t="shared" si="13"/>
        <v>0.29840499789278851</v>
      </c>
    </row>
    <row r="78" spans="1:14" x14ac:dyDescent="0.2">
      <c r="A78">
        <v>77</v>
      </c>
      <c r="B78" s="1">
        <v>24108</v>
      </c>
      <c r="C78">
        <v>92.43</v>
      </c>
      <c r="D78" s="1">
        <v>24108</v>
      </c>
      <c r="E78">
        <v>16.812999999999999</v>
      </c>
      <c r="F78">
        <f t="shared" si="9"/>
        <v>4.526451601276686</v>
      </c>
      <c r="G78">
        <f t="shared" si="10"/>
        <v>5.4975316719205383</v>
      </c>
      <c r="H78" s="1">
        <f t="shared" si="7"/>
        <v>24108</v>
      </c>
      <c r="I78">
        <f t="shared" si="8"/>
        <v>1.7042992045798953</v>
      </c>
      <c r="J78">
        <f t="shared" si="11"/>
        <v>4.1692885395631283</v>
      </c>
      <c r="M78">
        <f t="shared" si="12"/>
        <v>-0.59122541210388924</v>
      </c>
      <c r="N78">
        <f t="shared" si="13"/>
        <v>0.34780118083869471</v>
      </c>
    </row>
    <row r="79" spans="1:14" x14ac:dyDescent="0.2">
      <c r="A79">
        <v>78</v>
      </c>
      <c r="B79" s="1">
        <v>24198</v>
      </c>
      <c r="C79">
        <v>89.23</v>
      </c>
      <c r="D79" s="1">
        <v>24198</v>
      </c>
      <c r="E79">
        <v>16.965</v>
      </c>
      <c r="F79">
        <f t="shared" si="9"/>
        <v>4.4912173059120599</v>
      </c>
      <c r="G79">
        <f t="shared" si="10"/>
        <v>5.2596522251694671</v>
      </c>
      <c r="H79" s="1">
        <f t="shared" si="7"/>
        <v>24198</v>
      </c>
      <c r="I79">
        <f t="shared" si="8"/>
        <v>1.6600649076758667</v>
      </c>
      <c r="J79">
        <f t="shared" si="11"/>
        <v>4.1870131328738385</v>
      </c>
      <c r="M79">
        <f t="shared" si="12"/>
        <v>-0.60352049181740952</v>
      </c>
      <c r="N79">
        <f t="shared" si="13"/>
        <v>0.35716306171355772</v>
      </c>
    </row>
    <row r="80" spans="1:14" x14ac:dyDescent="0.2">
      <c r="A80">
        <v>79</v>
      </c>
      <c r="B80" s="1">
        <v>24289</v>
      </c>
      <c r="C80">
        <v>84.74</v>
      </c>
      <c r="D80" s="1">
        <v>24289</v>
      </c>
      <c r="E80">
        <v>17.114000000000001</v>
      </c>
      <c r="F80">
        <f t="shared" si="9"/>
        <v>4.4395877451984127</v>
      </c>
      <c r="G80">
        <f t="shared" si="10"/>
        <v>4.9515016945191066</v>
      </c>
      <c r="H80" s="1">
        <f t="shared" si="7"/>
        <v>24289</v>
      </c>
      <c r="I80">
        <f t="shared" si="8"/>
        <v>1.5996909032025499</v>
      </c>
      <c r="J80">
        <f t="shared" si="11"/>
        <v>4.2047377261845469</v>
      </c>
      <c r="M80">
        <f t="shared" si="12"/>
        <v>-0.61955037213364128</v>
      </c>
      <c r="N80">
        <f t="shared" si="13"/>
        <v>0.30420417303822145</v>
      </c>
    </row>
    <row r="81" spans="1:14" x14ac:dyDescent="0.2">
      <c r="A81">
        <v>80</v>
      </c>
      <c r="B81" s="1">
        <v>24381</v>
      </c>
      <c r="C81">
        <v>76.56</v>
      </c>
      <c r="D81" s="1">
        <v>24381</v>
      </c>
      <c r="E81">
        <v>17.254000000000001</v>
      </c>
      <c r="F81">
        <f t="shared" si="9"/>
        <v>4.3380747471446988</v>
      </c>
      <c r="G81">
        <f t="shared" si="10"/>
        <v>4.4372319462153698</v>
      </c>
      <c r="H81" s="1">
        <f t="shared" si="7"/>
        <v>24381</v>
      </c>
      <c r="I81">
        <f t="shared" si="8"/>
        <v>1.4900307464903118</v>
      </c>
      <c r="J81">
        <f t="shared" si="11"/>
        <v>4.2224623194952562</v>
      </c>
      <c r="M81">
        <f t="shared" si="12"/>
        <v>-0.64711804777729154</v>
      </c>
      <c r="N81">
        <f t="shared" si="13"/>
        <v>0.23485001901386582</v>
      </c>
    </row>
    <row r="82" spans="1:14" x14ac:dyDescent="0.2">
      <c r="A82">
        <v>81</v>
      </c>
      <c r="B82" s="1">
        <v>24473</v>
      </c>
      <c r="C82">
        <v>80.33</v>
      </c>
      <c r="D82" s="1">
        <v>24473</v>
      </c>
      <c r="E82">
        <v>17.326000000000001</v>
      </c>
      <c r="F82">
        <f t="shared" si="9"/>
        <v>4.3861431501857213</v>
      </c>
      <c r="G82">
        <f t="shared" si="10"/>
        <v>4.6363846242641111</v>
      </c>
      <c r="H82" s="1">
        <f t="shared" si="7"/>
        <v>24473</v>
      </c>
      <c r="I82">
        <f t="shared" si="8"/>
        <v>1.5339348867177725</v>
      </c>
      <c r="J82">
        <f t="shared" si="11"/>
        <v>4.2401869128059655</v>
      </c>
      <c r="M82">
        <f t="shared" si="12"/>
        <v>-0.63823885166829042</v>
      </c>
      <c r="N82">
        <f t="shared" si="13"/>
        <v>0.11561242764944257</v>
      </c>
    </row>
    <row r="83" spans="1:14" x14ac:dyDescent="0.2">
      <c r="A83">
        <v>82</v>
      </c>
      <c r="B83" s="1">
        <v>24563</v>
      </c>
      <c r="C83">
        <v>90.2</v>
      </c>
      <c r="D83" s="1">
        <v>24563</v>
      </c>
      <c r="E83">
        <v>17.43</v>
      </c>
      <c r="F83">
        <f t="shared" si="9"/>
        <v>4.5020294270685781</v>
      </c>
      <c r="G83">
        <f t="shared" si="10"/>
        <v>5.1749856569133676</v>
      </c>
      <c r="H83" s="1">
        <f t="shared" si="7"/>
        <v>24563</v>
      </c>
      <c r="I83">
        <f t="shared" si="8"/>
        <v>1.6438365675366484</v>
      </c>
      <c r="J83">
        <f t="shared" si="11"/>
        <v>4.2579115061166739</v>
      </c>
      <c r="M83">
        <f t="shared" si="12"/>
        <v>-0.6139335997999944</v>
      </c>
      <c r="N83">
        <f t="shared" si="13"/>
        <v>0.14595623737975583</v>
      </c>
    </row>
    <row r="84" spans="1:14" x14ac:dyDescent="0.2">
      <c r="A84">
        <v>83</v>
      </c>
      <c r="B84" s="1">
        <v>24654</v>
      </c>
      <c r="C84">
        <v>90.64</v>
      </c>
      <c r="D84" s="1">
        <v>24654</v>
      </c>
      <c r="E84">
        <v>17.587</v>
      </c>
      <c r="F84">
        <f t="shared" si="9"/>
        <v>4.5068956167197509</v>
      </c>
      <c r="G84">
        <f t="shared" si="10"/>
        <v>5.1538067891055892</v>
      </c>
      <c r="H84" s="1">
        <f t="shared" si="7"/>
        <v>24654</v>
      </c>
      <c r="I84">
        <f t="shared" si="8"/>
        <v>1.6397356239655236</v>
      </c>
      <c r="J84">
        <f t="shared" si="11"/>
        <v>4.2756360994273841</v>
      </c>
      <c r="M84">
        <f t="shared" si="12"/>
        <v>-0.61649317532305292</v>
      </c>
      <c r="N84">
        <f t="shared" si="13"/>
        <v>0.24411792095190421</v>
      </c>
    </row>
    <row r="85" spans="1:14" x14ac:dyDescent="0.2">
      <c r="A85">
        <v>84</v>
      </c>
      <c r="B85" s="1">
        <v>24746</v>
      </c>
      <c r="C85">
        <v>96.71</v>
      </c>
      <c r="D85" s="1">
        <v>24746</v>
      </c>
      <c r="E85">
        <v>17.780999999999999</v>
      </c>
      <c r="F85">
        <f t="shared" si="9"/>
        <v>4.5717168097288718</v>
      </c>
      <c r="G85">
        <f t="shared" si="10"/>
        <v>5.4389516900061867</v>
      </c>
      <c r="H85" s="1">
        <f t="shared" si="7"/>
        <v>24746</v>
      </c>
      <c r="I85">
        <f t="shared" si="8"/>
        <v>1.6935863382550611</v>
      </c>
      <c r="J85">
        <f t="shared" si="11"/>
        <v>4.2933606927380925</v>
      </c>
      <c r="M85">
        <f t="shared" si="12"/>
        <v>-0.60553364614353522</v>
      </c>
      <c r="N85">
        <f t="shared" si="13"/>
        <v>0.23125951729236682</v>
      </c>
    </row>
    <row r="86" spans="1:14" x14ac:dyDescent="0.2">
      <c r="A86">
        <v>85</v>
      </c>
      <c r="B86" s="1">
        <v>24838</v>
      </c>
      <c r="C86">
        <v>96.47</v>
      </c>
      <c r="D86" s="1">
        <v>24838</v>
      </c>
      <c r="E86">
        <v>17.975000000000001</v>
      </c>
      <c r="F86">
        <f t="shared" si="9"/>
        <v>4.5692320791824619</v>
      </c>
      <c r="G86">
        <f t="shared" si="10"/>
        <v>5.3668984700973565</v>
      </c>
      <c r="H86" s="1">
        <f t="shared" si="7"/>
        <v>24838</v>
      </c>
      <c r="I86">
        <f t="shared" si="8"/>
        <v>1.6802501755753516</v>
      </c>
      <c r="J86">
        <f t="shared" si="11"/>
        <v>4.3110852860488018</v>
      </c>
      <c r="M86">
        <f t="shared" si="12"/>
        <v>-0.61024891318832264</v>
      </c>
      <c r="N86">
        <f t="shared" si="13"/>
        <v>0.27835611699077933</v>
      </c>
    </row>
    <row r="87" spans="1:14" x14ac:dyDescent="0.2">
      <c r="A87">
        <v>86</v>
      </c>
      <c r="B87" s="1">
        <v>24929</v>
      </c>
      <c r="C87">
        <v>90.2</v>
      </c>
      <c r="D87" s="1">
        <v>24929</v>
      </c>
      <c r="E87">
        <v>18.177</v>
      </c>
      <c r="F87">
        <f t="shared" si="9"/>
        <v>4.5020294270685781</v>
      </c>
      <c r="G87">
        <f t="shared" si="10"/>
        <v>4.9623150134785723</v>
      </c>
      <c r="H87" s="1">
        <f t="shared" si="7"/>
        <v>24929</v>
      </c>
      <c r="I87">
        <f t="shared" si="8"/>
        <v>1.6018723684376164</v>
      </c>
      <c r="J87">
        <f t="shared" si="11"/>
        <v>4.3288098793595111</v>
      </c>
      <c r="M87">
        <f t="shared" si="12"/>
        <v>-0.62995086107255216</v>
      </c>
      <c r="N87">
        <f t="shared" si="13"/>
        <v>0.25814679313366007</v>
      </c>
    </row>
    <row r="88" spans="1:14" x14ac:dyDescent="0.2">
      <c r="A88">
        <v>87</v>
      </c>
      <c r="B88" s="1">
        <v>25020</v>
      </c>
      <c r="C88">
        <v>99.58</v>
      </c>
      <c r="D88" s="1">
        <v>25020</v>
      </c>
      <c r="E88">
        <v>18.350999999999999</v>
      </c>
      <c r="F88">
        <f t="shared" si="9"/>
        <v>4.6009613412140364</v>
      </c>
      <c r="G88">
        <f t="shared" si="10"/>
        <v>5.426407280257207</v>
      </c>
      <c r="H88" s="1">
        <f t="shared" si="7"/>
        <v>25020</v>
      </c>
      <c r="I88">
        <f t="shared" si="8"/>
        <v>1.6912772722854992</v>
      </c>
      <c r="J88">
        <f t="shared" si="11"/>
        <v>4.3465344726702204</v>
      </c>
      <c r="M88">
        <f t="shared" si="12"/>
        <v>-0.61089063415468758</v>
      </c>
      <c r="N88">
        <f t="shared" si="13"/>
        <v>0.173219547709067</v>
      </c>
    </row>
    <row r="89" spans="1:14" x14ac:dyDescent="0.2">
      <c r="A89">
        <v>88</v>
      </c>
      <c r="B89" s="1">
        <v>25112</v>
      </c>
      <c r="C89">
        <v>102.67</v>
      </c>
      <c r="D89" s="1">
        <v>25112</v>
      </c>
      <c r="E89">
        <v>18.606999999999999</v>
      </c>
      <c r="F89">
        <f t="shared" si="9"/>
        <v>4.6315199613108735</v>
      </c>
      <c r="G89">
        <f t="shared" si="10"/>
        <v>5.5178158757456872</v>
      </c>
      <c r="H89" s="1">
        <f t="shared" si="7"/>
        <v>25112</v>
      </c>
      <c r="I89">
        <f t="shared" si="8"/>
        <v>1.7079821073053691</v>
      </c>
      <c r="J89">
        <f t="shared" si="11"/>
        <v>4.3642590659809297</v>
      </c>
      <c r="M89">
        <f t="shared" si="12"/>
        <v>-0.60864328137186885</v>
      </c>
      <c r="N89">
        <f t="shared" si="13"/>
        <v>0.25442686854381602</v>
      </c>
    </row>
    <row r="90" spans="1:14" x14ac:dyDescent="0.2">
      <c r="A90">
        <v>89</v>
      </c>
      <c r="B90" s="1">
        <v>25204</v>
      </c>
      <c r="C90">
        <v>103.86</v>
      </c>
      <c r="D90" s="1">
        <v>25204</v>
      </c>
      <c r="E90">
        <v>18.792999999999999</v>
      </c>
      <c r="F90">
        <f t="shared" si="9"/>
        <v>4.6430438384161725</v>
      </c>
      <c r="G90">
        <f t="shared" si="10"/>
        <v>5.5265258340871606</v>
      </c>
      <c r="H90" s="1">
        <f t="shared" si="7"/>
        <v>25204</v>
      </c>
      <c r="I90">
        <f t="shared" si="8"/>
        <v>1.7095593783417091</v>
      </c>
      <c r="J90">
        <f t="shared" si="11"/>
        <v>4.3819836592916381</v>
      </c>
      <c r="M90">
        <f t="shared" si="12"/>
        <v>-0.60986632738423652</v>
      </c>
      <c r="N90">
        <f t="shared" si="13"/>
        <v>0.26726089532994379</v>
      </c>
    </row>
    <row r="91" spans="1:14" x14ac:dyDescent="0.2">
      <c r="A91">
        <v>90</v>
      </c>
      <c r="B91" s="1">
        <v>25294</v>
      </c>
      <c r="C91">
        <v>101.51</v>
      </c>
      <c r="D91" s="1">
        <v>25294</v>
      </c>
      <c r="E91">
        <v>19.041</v>
      </c>
      <c r="F91">
        <f t="shared" si="9"/>
        <v>4.62015731579634</v>
      </c>
      <c r="G91">
        <f t="shared" si="10"/>
        <v>5.3311275668294735</v>
      </c>
      <c r="H91" s="1">
        <f t="shared" si="7"/>
        <v>25294</v>
      </c>
      <c r="I91">
        <f t="shared" si="8"/>
        <v>1.673562766803897</v>
      </c>
      <c r="J91">
        <f t="shared" si="11"/>
        <v>4.3997082526023474</v>
      </c>
      <c r="M91">
        <f t="shared" si="12"/>
        <v>-0.61961960413761186</v>
      </c>
      <c r="N91">
        <f t="shared" si="13"/>
        <v>0.26106017912453439</v>
      </c>
    </row>
    <row r="92" spans="1:14" x14ac:dyDescent="0.2">
      <c r="A92">
        <v>91</v>
      </c>
      <c r="B92" s="1">
        <v>25385</v>
      </c>
      <c r="C92">
        <v>97.71</v>
      </c>
      <c r="D92" s="1">
        <v>25385</v>
      </c>
      <c r="E92">
        <v>19.312000000000001</v>
      </c>
      <c r="F92">
        <f t="shared" si="9"/>
        <v>4.5820039079562518</v>
      </c>
      <c r="G92">
        <f t="shared" si="10"/>
        <v>5.059548467274233</v>
      </c>
      <c r="H92" s="1">
        <f t="shared" si="7"/>
        <v>25385</v>
      </c>
      <c r="I92">
        <f t="shared" si="8"/>
        <v>1.6212772436010761</v>
      </c>
      <c r="J92">
        <f t="shared" si="11"/>
        <v>4.4174328459130567</v>
      </c>
      <c r="M92">
        <f t="shared" si="12"/>
        <v>-0.63298202821553751</v>
      </c>
      <c r="N92">
        <f t="shared" si="13"/>
        <v>0.2204490631939926</v>
      </c>
    </row>
    <row r="93" spans="1:14" x14ac:dyDescent="0.2">
      <c r="A93">
        <v>92</v>
      </c>
      <c r="B93" s="1">
        <v>25477</v>
      </c>
      <c r="C93">
        <v>93.12</v>
      </c>
      <c r="D93" s="1">
        <v>25477</v>
      </c>
      <c r="E93">
        <v>19.553999999999998</v>
      </c>
      <c r="F93">
        <f t="shared" si="9"/>
        <v>4.533888983983128</v>
      </c>
      <c r="G93">
        <f t="shared" si="10"/>
        <v>4.7621969929426209</v>
      </c>
      <c r="H93" s="1">
        <f t="shared" si="7"/>
        <v>25477</v>
      </c>
      <c r="I93">
        <f t="shared" si="8"/>
        <v>1.5607091148996484</v>
      </c>
      <c r="J93">
        <f t="shared" si="11"/>
        <v>4.435157439223766</v>
      </c>
      <c r="M93">
        <f t="shared" si="12"/>
        <v>-0.64810513802801983</v>
      </c>
      <c r="N93">
        <f t="shared" si="13"/>
        <v>0.16457106204319505</v>
      </c>
    </row>
    <row r="94" spans="1:14" x14ac:dyDescent="0.2">
      <c r="A94">
        <v>93</v>
      </c>
      <c r="B94" s="1">
        <v>25569</v>
      </c>
      <c r="C94">
        <v>92.06</v>
      </c>
      <c r="D94" s="1">
        <v>25569</v>
      </c>
      <c r="E94">
        <v>19.823</v>
      </c>
      <c r="F94">
        <f t="shared" si="9"/>
        <v>4.5224405383890955</v>
      </c>
      <c r="G94">
        <f t="shared" si="10"/>
        <v>4.644100287544771</v>
      </c>
      <c r="H94" s="1">
        <f t="shared" si="7"/>
        <v>25569</v>
      </c>
      <c r="I94">
        <f t="shared" si="8"/>
        <v>1.5355976586810214</v>
      </c>
      <c r="J94">
        <f t="shared" si="11"/>
        <v>4.4528820325344753</v>
      </c>
      <c r="M94">
        <f t="shared" si="12"/>
        <v>-0.65514521888041233</v>
      </c>
      <c r="N94">
        <f t="shared" si="13"/>
        <v>9.8731544759361967E-2</v>
      </c>
    </row>
    <row r="95" spans="1:14" x14ac:dyDescent="0.2">
      <c r="A95">
        <v>94</v>
      </c>
      <c r="B95" s="1">
        <v>25659</v>
      </c>
      <c r="C95">
        <v>89.63</v>
      </c>
      <c r="D95" s="1">
        <v>25659</v>
      </c>
      <c r="E95">
        <v>20.109000000000002</v>
      </c>
      <c r="F95">
        <f t="shared" si="9"/>
        <v>4.4956900853692705</v>
      </c>
      <c r="G95">
        <f t="shared" si="10"/>
        <v>4.4572082152270118</v>
      </c>
      <c r="H95" s="1">
        <f t="shared" si="7"/>
        <v>25659</v>
      </c>
      <c r="I95">
        <f t="shared" si="8"/>
        <v>1.4945226093253399</v>
      </c>
      <c r="J95">
        <f t="shared" si="11"/>
        <v>4.4706066258451838</v>
      </c>
      <c r="M95">
        <f t="shared" si="12"/>
        <v>-0.66570026522009296</v>
      </c>
      <c r="N95">
        <f t="shared" si="13"/>
        <v>6.9558505854620201E-2</v>
      </c>
    </row>
    <row r="96" spans="1:14" x14ac:dyDescent="0.2">
      <c r="A96">
        <v>95</v>
      </c>
      <c r="B96" s="1">
        <v>25750</v>
      </c>
      <c r="C96">
        <v>72.72</v>
      </c>
      <c r="D96" s="1">
        <v>25750</v>
      </c>
      <c r="E96">
        <v>20.274000000000001</v>
      </c>
      <c r="F96">
        <f t="shared" si="9"/>
        <v>4.2866164498692232</v>
      </c>
      <c r="G96">
        <f t="shared" si="10"/>
        <v>3.5868600177567327</v>
      </c>
      <c r="H96" s="1">
        <f t="shared" si="7"/>
        <v>25750</v>
      </c>
      <c r="I96">
        <f t="shared" si="8"/>
        <v>1.2772771729090155</v>
      </c>
      <c r="J96">
        <f t="shared" si="11"/>
        <v>4.4883312191558931</v>
      </c>
      <c r="M96">
        <f t="shared" si="12"/>
        <v>-0.71542270154713994</v>
      </c>
      <c r="N96">
        <f t="shared" si="13"/>
        <v>2.5083459524086749E-2</v>
      </c>
    </row>
    <row r="97" spans="1:14" x14ac:dyDescent="0.2">
      <c r="A97">
        <v>96</v>
      </c>
      <c r="B97" s="1">
        <v>25842</v>
      </c>
      <c r="C97">
        <v>84.21</v>
      </c>
      <c r="D97" s="1">
        <v>25842</v>
      </c>
      <c r="E97">
        <v>20.539000000000001</v>
      </c>
      <c r="F97">
        <f t="shared" si="9"/>
        <v>4.433313679041901</v>
      </c>
      <c r="G97">
        <f t="shared" si="10"/>
        <v>4.1000048687862112</v>
      </c>
      <c r="H97" s="1">
        <f t="shared" si="7"/>
        <v>25842</v>
      </c>
      <c r="I97">
        <f t="shared" si="8"/>
        <v>1.410988161218389</v>
      </c>
      <c r="J97">
        <f t="shared" si="11"/>
        <v>4.5060558124666024</v>
      </c>
      <c r="M97">
        <f t="shared" si="12"/>
        <v>-0.68686846769303145</v>
      </c>
      <c r="N97">
        <f t="shared" si="13"/>
        <v>-0.20171476928666987</v>
      </c>
    </row>
    <row r="98" spans="1:14" x14ac:dyDescent="0.2">
      <c r="A98">
        <v>97</v>
      </c>
      <c r="B98" s="1">
        <v>25934</v>
      </c>
      <c r="C98">
        <v>92.15</v>
      </c>
      <c r="D98" s="1">
        <v>25934</v>
      </c>
      <c r="E98">
        <v>20.85</v>
      </c>
      <c r="F98">
        <f t="shared" si="9"/>
        <v>4.5234176841158327</v>
      </c>
      <c r="G98">
        <f t="shared" si="10"/>
        <v>4.4196642685851319</v>
      </c>
      <c r="H98" s="1">
        <f t="shared" si="7"/>
        <v>25934</v>
      </c>
      <c r="I98">
        <f t="shared" si="8"/>
        <v>1.4860637358710218</v>
      </c>
      <c r="J98">
        <f t="shared" si="11"/>
        <v>4.5237804057773117</v>
      </c>
      <c r="M98">
        <f t="shared" si="12"/>
        <v>-0.67149958606010751</v>
      </c>
      <c r="N98">
        <f t="shared" si="13"/>
        <v>-7.2742133424701372E-2</v>
      </c>
    </row>
    <row r="99" spans="1:14" x14ac:dyDescent="0.2">
      <c r="A99">
        <v>98</v>
      </c>
      <c r="B99" s="1">
        <v>26024</v>
      </c>
      <c r="C99">
        <v>100.31</v>
      </c>
      <c r="D99" s="1">
        <v>26024</v>
      </c>
      <c r="E99">
        <v>21.13</v>
      </c>
      <c r="F99">
        <f t="shared" si="9"/>
        <v>4.6082653908953937</v>
      </c>
      <c r="G99">
        <f t="shared" si="10"/>
        <v>4.7472787505915761</v>
      </c>
      <c r="H99" s="1">
        <f t="shared" si="7"/>
        <v>26024</v>
      </c>
      <c r="I99">
        <f t="shared" si="8"/>
        <v>1.5575715592674284</v>
      </c>
      <c r="J99">
        <f t="shared" si="11"/>
        <v>4.541504999088021</v>
      </c>
      <c r="M99">
        <f t="shared" si="12"/>
        <v>-0.65703625569492841</v>
      </c>
      <c r="N99">
        <f t="shared" si="13"/>
        <v>-3.6272166147899298E-4</v>
      </c>
    </row>
    <row r="100" spans="1:14" x14ac:dyDescent="0.2">
      <c r="A100">
        <v>99</v>
      </c>
      <c r="B100" s="1">
        <v>26115</v>
      </c>
      <c r="C100">
        <v>99.7</v>
      </c>
      <c r="D100" s="1">
        <v>26115</v>
      </c>
      <c r="E100">
        <v>21.343</v>
      </c>
      <c r="F100">
        <f t="shared" si="9"/>
        <v>4.6021656769677923</v>
      </c>
      <c r="G100">
        <f t="shared" si="10"/>
        <v>4.6713208077589847</v>
      </c>
      <c r="H100" s="1">
        <f t="shared" si="7"/>
        <v>26115</v>
      </c>
      <c r="I100">
        <f t="shared" si="8"/>
        <v>1.5414418599063617</v>
      </c>
      <c r="J100">
        <f t="shared" si="11"/>
        <v>4.5592295923987294</v>
      </c>
      <c r="M100">
        <f t="shared" si="12"/>
        <v>-0.66190738398515947</v>
      </c>
      <c r="N100">
        <f t="shared" si="13"/>
        <v>6.6760391807372699E-2</v>
      </c>
    </row>
    <row r="101" spans="1:14" x14ac:dyDescent="0.2">
      <c r="A101">
        <v>100</v>
      </c>
      <c r="B101" s="1">
        <v>26207</v>
      </c>
      <c r="C101">
        <v>98.34</v>
      </c>
      <c r="D101" s="1">
        <v>26207</v>
      </c>
      <c r="E101">
        <v>21.52</v>
      </c>
      <c r="F101">
        <f t="shared" si="9"/>
        <v>4.5884308619837935</v>
      </c>
      <c r="G101">
        <f t="shared" si="10"/>
        <v>4.5697026022304836</v>
      </c>
      <c r="H101" s="1">
        <f t="shared" si="7"/>
        <v>26207</v>
      </c>
      <c r="I101">
        <f t="shared" si="8"/>
        <v>1.5194481266902098</v>
      </c>
      <c r="J101">
        <f t="shared" si="11"/>
        <v>4.5769541857094387</v>
      </c>
      <c r="M101">
        <f t="shared" si="12"/>
        <v>-0.66802199343957569</v>
      </c>
      <c r="N101">
        <f t="shared" si="13"/>
        <v>4.2936084569062949E-2</v>
      </c>
    </row>
    <row r="102" spans="1:14" x14ac:dyDescent="0.2">
      <c r="A102">
        <v>101</v>
      </c>
      <c r="B102" s="1">
        <v>26299</v>
      </c>
      <c r="C102">
        <v>102.09</v>
      </c>
      <c r="D102" s="1">
        <v>26299</v>
      </c>
      <c r="E102">
        <v>21.864999999999998</v>
      </c>
      <c r="F102">
        <f t="shared" si="9"/>
        <v>4.6258547771809244</v>
      </c>
      <c r="G102">
        <f t="shared" si="10"/>
        <v>4.6691058769723304</v>
      </c>
      <c r="H102" s="1">
        <f t="shared" si="7"/>
        <v>26299</v>
      </c>
      <c r="I102">
        <f t="shared" si="8"/>
        <v>1.5409675923160402</v>
      </c>
      <c r="J102">
        <f t="shared" si="11"/>
        <v>4.594678779020148</v>
      </c>
      <c r="M102">
        <f t="shared" si="12"/>
        <v>-0.66461908080445531</v>
      </c>
      <c r="N102">
        <f t="shared" si="13"/>
        <v>1.147667627435478E-2</v>
      </c>
    </row>
    <row r="103" spans="1:14" x14ac:dyDescent="0.2">
      <c r="A103">
        <v>102</v>
      </c>
      <c r="B103" s="1">
        <v>26390</v>
      </c>
      <c r="C103">
        <v>107.2</v>
      </c>
      <c r="D103" s="1">
        <v>26390</v>
      </c>
      <c r="E103">
        <v>21.998999999999999</v>
      </c>
      <c r="F103">
        <f t="shared" si="9"/>
        <v>4.6746962486367014</v>
      </c>
      <c r="G103">
        <f t="shared" si="10"/>
        <v>4.8729487703986551</v>
      </c>
      <c r="H103" s="1">
        <f t="shared" si="7"/>
        <v>26390</v>
      </c>
      <c r="I103">
        <f t="shared" si="8"/>
        <v>1.5836992508569296</v>
      </c>
      <c r="J103">
        <f t="shared" si="11"/>
        <v>4.6124033723308573</v>
      </c>
      <c r="M103">
        <f t="shared" si="12"/>
        <v>-0.65664337591171817</v>
      </c>
      <c r="N103">
        <f t="shared" si="13"/>
        <v>3.117599816077643E-2</v>
      </c>
    </row>
    <row r="104" spans="1:14" x14ac:dyDescent="0.2">
      <c r="A104">
        <v>103</v>
      </c>
      <c r="B104" s="1">
        <v>26481</v>
      </c>
      <c r="C104">
        <v>107.14</v>
      </c>
      <c r="D104" s="1">
        <v>26481</v>
      </c>
      <c r="E104">
        <v>22.198</v>
      </c>
      <c r="F104">
        <f t="shared" si="9"/>
        <v>4.6741363904528139</v>
      </c>
      <c r="G104">
        <f t="shared" si="10"/>
        <v>4.8265609514370666</v>
      </c>
      <c r="H104" s="1">
        <f t="shared" si="7"/>
        <v>26481</v>
      </c>
      <c r="I104">
        <f t="shared" si="8"/>
        <v>1.5741341957230266</v>
      </c>
      <c r="J104">
        <f t="shared" si="11"/>
        <v>4.6301279656415666</v>
      </c>
      <c r="M104">
        <f t="shared" si="12"/>
        <v>-0.66002360897925871</v>
      </c>
      <c r="N104">
        <f t="shared" si="13"/>
        <v>6.2292876305844125E-2</v>
      </c>
    </row>
    <row r="105" spans="1:14" x14ac:dyDescent="0.2">
      <c r="A105">
        <v>104</v>
      </c>
      <c r="B105" s="1">
        <v>26573</v>
      </c>
      <c r="C105">
        <v>110.55</v>
      </c>
      <c r="D105" s="1">
        <v>26573</v>
      </c>
      <c r="E105">
        <v>22.45</v>
      </c>
      <c r="F105">
        <f t="shared" si="9"/>
        <v>4.7054679073034551</v>
      </c>
      <c r="G105">
        <f t="shared" si="10"/>
        <v>4.9242761692650339</v>
      </c>
      <c r="H105" s="1">
        <f t="shared" si="7"/>
        <v>26573</v>
      </c>
      <c r="I105">
        <f t="shared" si="8"/>
        <v>1.5941772931151921</v>
      </c>
      <c r="J105">
        <f t="shared" si="11"/>
        <v>4.647852558952275</v>
      </c>
      <c r="M105">
        <f t="shared" si="12"/>
        <v>-0.65700777447326053</v>
      </c>
      <c r="N105">
        <f t="shared" si="13"/>
        <v>4.4008424811247338E-2</v>
      </c>
    </row>
    <row r="106" spans="1:14" x14ac:dyDescent="0.2">
      <c r="A106">
        <v>105</v>
      </c>
      <c r="B106" s="1">
        <v>26665</v>
      </c>
      <c r="C106">
        <v>118.05</v>
      </c>
      <c r="D106" s="1">
        <v>26665</v>
      </c>
      <c r="E106">
        <v>22.734999999999999</v>
      </c>
      <c r="F106">
        <f t="shared" si="9"/>
        <v>4.7711082635315218</v>
      </c>
      <c r="G106">
        <f t="shared" si="10"/>
        <v>5.1924345722454364</v>
      </c>
      <c r="H106" s="1">
        <f t="shared" si="7"/>
        <v>26665</v>
      </c>
      <c r="I106">
        <f t="shared" si="8"/>
        <v>1.647202676254548</v>
      </c>
      <c r="J106">
        <f t="shared" si="11"/>
        <v>4.6655771522629843</v>
      </c>
      <c r="M106">
        <f t="shared" si="12"/>
        <v>-0.64694557125572527</v>
      </c>
      <c r="N106">
        <f t="shared" si="13"/>
        <v>5.7615348351180096E-2</v>
      </c>
    </row>
    <row r="107" spans="1:14" x14ac:dyDescent="0.2">
      <c r="A107">
        <v>106</v>
      </c>
      <c r="B107" s="1">
        <v>26755</v>
      </c>
      <c r="C107">
        <v>111.52</v>
      </c>
      <c r="D107" s="1">
        <v>26755</v>
      </c>
      <c r="E107">
        <v>23.111000000000001</v>
      </c>
      <c r="F107">
        <f t="shared" si="9"/>
        <v>4.7142039470122139</v>
      </c>
      <c r="G107">
        <f t="shared" si="10"/>
        <v>4.8254078144606458</v>
      </c>
      <c r="H107" s="1">
        <f t="shared" si="7"/>
        <v>26755</v>
      </c>
      <c r="I107">
        <f t="shared" si="8"/>
        <v>1.5738952523509797</v>
      </c>
      <c r="J107">
        <f t="shared" si="11"/>
        <v>4.6833017455736936</v>
      </c>
      <c r="M107">
        <f t="shared" si="12"/>
        <v>-0.66393469012785533</v>
      </c>
      <c r="N107">
        <f t="shared" si="13"/>
        <v>0.10553111126853754</v>
      </c>
    </row>
    <row r="108" spans="1:14" x14ac:dyDescent="0.2">
      <c r="A108">
        <v>107</v>
      </c>
      <c r="B108" s="1">
        <v>26846</v>
      </c>
      <c r="C108">
        <v>104.26</v>
      </c>
      <c r="D108" s="1">
        <v>26846</v>
      </c>
      <c r="E108">
        <v>23.553000000000001</v>
      </c>
      <c r="F108">
        <f t="shared" si="9"/>
        <v>4.6468877793399601</v>
      </c>
      <c r="G108">
        <f t="shared" si="10"/>
        <v>4.426612321148049</v>
      </c>
      <c r="H108" s="1">
        <f t="shared" si="7"/>
        <v>26846</v>
      </c>
      <c r="I108">
        <f t="shared" si="8"/>
        <v>1.4876345784557317</v>
      </c>
      <c r="J108">
        <f t="shared" si="11"/>
        <v>4.7010263388844029</v>
      </c>
      <c r="M108">
        <f t="shared" si="12"/>
        <v>-0.68355110752075454</v>
      </c>
      <c r="N108">
        <f t="shared" si="13"/>
        <v>3.0902201438520294E-2</v>
      </c>
    </row>
    <row r="109" spans="1:14" x14ac:dyDescent="0.2">
      <c r="A109">
        <v>108</v>
      </c>
      <c r="B109" s="1">
        <v>26938</v>
      </c>
      <c r="C109">
        <v>108.43</v>
      </c>
      <c r="D109" s="1">
        <v>26938</v>
      </c>
      <c r="E109">
        <v>23.960999999999999</v>
      </c>
      <c r="F109">
        <f t="shared" si="9"/>
        <v>4.6861048034840902</v>
      </c>
      <c r="G109">
        <f t="shared" si="10"/>
        <v>4.5252702307917039</v>
      </c>
      <c r="H109" s="1">
        <f t="shared" si="7"/>
        <v>26938</v>
      </c>
      <c r="I109">
        <f t="shared" si="8"/>
        <v>1.5096772948807291</v>
      </c>
      <c r="J109">
        <f t="shared" si="11"/>
        <v>4.7187509321951122</v>
      </c>
      <c r="M109">
        <f t="shared" si="12"/>
        <v>-0.68006845104273317</v>
      </c>
      <c r="N109">
        <f t="shared" si="13"/>
        <v>-5.4138559544442799E-2</v>
      </c>
    </row>
    <row r="110" spans="1:14" x14ac:dyDescent="0.2">
      <c r="A110">
        <v>109</v>
      </c>
      <c r="B110" s="1">
        <v>27030</v>
      </c>
      <c r="C110">
        <v>97.55</v>
      </c>
      <c r="D110" s="1">
        <v>27030</v>
      </c>
      <c r="E110">
        <v>24.446000000000002</v>
      </c>
      <c r="F110">
        <f t="shared" si="9"/>
        <v>4.5803650670691205</v>
      </c>
      <c r="G110">
        <f t="shared" si="10"/>
        <v>3.9904278818620629</v>
      </c>
      <c r="H110" s="1">
        <f t="shared" si="7"/>
        <v>27030</v>
      </c>
      <c r="I110">
        <f t="shared" si="8"/>
        <v>1.383898463714049</v>
      </c>
      <c r="J110">
        <f t="shared" si="11"/>
        <v>4.7364755255058206</v>
      </c>
      <c r="M110">
        <f t="shared" si="12"/>
        <v>-0.70782104620581587</v>
      </c>
      <c r="N110">
        <f t="shared" si="13"/>
        <v>-3.2646128711022016E-2</v>
      </c>
    </row>
    <row r="111" spans="1:14" x14ac:dyDescent="0.2">
      <c r="A111">
        <v>110</v>
      </c>
      <c r="B111" s="1">
        <v>27120</v>
      </c>
      <c r="C111">
        <v>93.98</v>
      </c>
      <c r="D111" s="1">
        <v>27120</v>
      </c>
      <c r="E111">
        <v>24.989000000000001</v>
      </c>
      <c r="F111">
        <f t="shared" si="9"/>
        <v>4.5430819936746696</v>
      </c>
      <c r="G111">
        <f t="shared" si="10"/>
        <v>3.7608547761014846</v>
      </c>
      <c r="H111" s="1">
        <f t="shared" si="7"/>
        <v>27120</v>
      </c>
      <c r="I111">
        <f t="shared" si="8"/>
        <v>1.324646265634873</v>
      </c>
      <c r="J111">
        <f t="shared" si="11"/>
        <v>4.7542001188165308</v>
      </c>
      <c r="M111">
        <f t="shared" si="12"/>
        <v>-0.72137347344885883</v>
      </c>
      <c r="N111">
        <f t="shared" si="13"/>
        <v>-0.15611045843670013</v>
      </c>
    </row>
    <row r="112" spans="1:14" x14ac:dyDescent="0.2">
      <c r="A112">
        <v>111</v>
      </c>
      <c r="B112" s="1">
        <v>27211</v>
      </c>
      <c r="C112">
        <v>86</v>
      </c>
      <c r="D112" s="1">
        <v>27211</v>
      </c>
      <c r="E112">
        <v>25.759</v>
      </c>
      <c r="F112">
        <f t="shared" si="9"/>
        <v>4.4543472962535073</v>
      </c>
      <c r="G112">
        <f t="shared" si="10"/>
        <v>3.3386389223184127</v>
      </c>
      <c r="H112" s="1">
        <f t="shared" si="7"/>
        <v>27211</v>
      </c>
      <c r="I112">
        <f t="shared" si="8"/>
        <v>1.205563215646642</v>
      </c>
      <c r="J112">
        <f t="shared" si="11"/>
        <v>4.7719247121272392</v>
      </c>
      <c r="M112">
        <f t="shared" si="12"/>
        <v>-0.74736332017501095</v>
      </c>
      <c r="N112">
        <f t="shared" si="13"/>
        <v>-0.21111812514186123</v>
      </c>
    </row>
    <row r="113" spans="1:14" x14ac:dyDescent="0.2">
      <c r="A113">
        <v>112</v>
      </c>
      <c r="B113" s="1">
        <v>27303</v>
      </c>
      <c r="C113">
        <v>63.54</v>
      </c>
      <c r="D113" s="1">
        <v>27303</v>
      </c>
      <c r="E113">
        <v>26.541</v>
      </c>
      <c r="F113">
        <f t="shared" si="9"/>
        <v>4.1516696288413701</v>
      </c>
      <c r="G113">
        <f t="shared" si="10"/>
        <v>2.3940318752119363</v>
      </c>
      <c r="H113" s="1">
        <f t="shared" si="7"/>
        <v>27303</v>
      </c>
      <c r="I113">
        <f t="shared" si="8"/>
        <v>0.87297892167201152</v>
      </c>
      <c r="J113">
        <f t="shared" si="11"/>
        <v>4.7896493054379485</v>
      </c>
      <c r="M113">
        <f t="shared" si="12"/>
        <v>-0.81773635896873054</v>
      </c>
      <c r="N113">
        <f t="shared" si="13"/>
        <v>-0.31757741587373189</v>
      </c>
    </row>
    <row r="114" spans="1:14" x14ac:dyDescent="0.2">
      <c r="A114">
        <v>113</v>
      </c>
      <c r="B114" s="1">
        <v>27395</v>
      </c>
      <c r="C114">
        <v>68.56</v>
      </c>
      <c r="D114" s="1">
        <v>27395</v>
      </c>
      <c r="E114">
        <v>27.140999999999998</v>
      </c>
      <c r="F114">
        <f t="shared" si="9"/>
        <v>4.2277092742895244</v>
      </c>
      <c r="G114">
        <f t="shared" si="10"/>
        <v>2.5260675730444717</v>
      </c>
      <c r="H114" s="1">
        <f t="shared" si="7"/>
        <v>27395</v>
      </c>
      <c r="I114">
        <f t="shared" si="8"/>
        <v>0.92666377457781024</v>
      </c>
      <c r="J114">
        <f t="shared" si="11"/>
        <v>4.8073738987486578</v>
      </c>
      <c r="M114">
        <f t="shared" si="12"/>
        <v>-0.80724116865155482</v>
      </c>
      <c r="N114">
        <f t="shared" si="13"/>
        <v>-0.63797967659657839</v>
      </c>
    </row>
    <row r="115" spans="1:14" x14ac:dyDescent="0.2">
      <c r="A115">
        <v>114</v>
      </c>
      <c r="B115" s="1">
        <v>27485</v>
      </c>
      <c r="C115">
        <v>83.36</v>
      </c>
      <c r="D115" s="1">
        <v>27485</v>
      </c>
      <c r="E115">
        <v>27.533999999999999</v>
      </c>
      <c r="F115">
        <f t="shared" si="9"/>
        <v>4.4231685780050567</v>
      </c>
      <c r="G115">
        <f t="shared" si="10"/>
        <v>3.0275295997675604</v>
      </c>
      <c r="H115" s="1">
        <f t="shared" si="7"/>
        <v>27485</v>
      </c>
      <c r="I115">
        <f t="shared" si="8"/>
        <v>1.1077469733643055</v>
      </c>
      <c r="J115">
        <f t="shared" si="11"/>
        <v>4.8250984920593663</v>
      </c>
      <c r="M115">
        <f t="shared" si="12"/>
        <v>-0.77041982144254306</v>
      </c>
      <c r="N115">
        <f t="shared" si="13"/>
        <v>-0.57966462445913347</v>
      </c>
    </row>
    <row r="116" spans="1:14" x14ac:dyDescent="0.2">
      <c r="A116">
        <v>115</v>
      </c>
      <c r="B116" s="1">
        <v>27576</v>
      </c>
      <c r="C116">
        <v>95.19</v>
      </c>
      <c r="D116" s="1">
        <v>27576</v>
      </c>
      <c r="E116">
        <v>28.021000000000001</v>
      </c>
      <c r="F116">
        <f t="shared" si="9"/>
        <v>4.5558748942632139</v>
      </c>
      <c r="G116">
        <f t="shared" si="10"/>
        <v>3.3970950358659575</v>
      </c>
      <c r="H116" s="1">
        <f t="shared" si="7"/>
        <v>27576</v>
      </c>
      <c r="I116">
        <f t="shared" si="8"/>
        <v>1.222920665197464</v>
      </c>
      <c r="J116">
        <f t="shared" si="11"/>
        <v>4.8428230853700764</v>
      </c>
      <c r="M116">
        <f t="shared" si="12"/>
        <v>-0.74747773279353413</v>
      </c>
      <c r="N116">
        <f t="shared" si="13"/>
        <v>-0.40192991405430956</v>
      </c>
    </row>
    <row r="117" spans="1:14" x14ac:dyDescent="0.2">
      <c r="A117">
        <v>116</v>
      </c>
      <c r="B117" s="1">
        <v>27668</v>
      </c>
      <c r="C117">
        <v>83.87</v>
      </c>
      <c r="D117" s="1">
        <v>27668</v>
      </c>
      <c r="E117">
        <v>28.489000000000001</v>
      </c>
      <c r="F117">
        <f t="shared" si="9"/>
        <v>4.42926798099632</v>
      </c>
      <c r="G117">
        <f t="shared" si="10"/>
        <v>2.9439432763522766</v>
      </c>
      <c r="H117" s="1">
        <f t="shared" si="7"/>
        <v>27668</v>
      </c>
      <c r="I117">
        <f t="shared" si="8"/>
        <v>1.0797499331376239</v>
      </c>
      <c r="J117">
        <f t="shared" si="11"/>
        <v>4.8605476786807849</v>
      </c>
      <c r="M117">
        <f t="shared" si="12"/>
        <v>-0.77785426570886307</v>
      </c>
      <c r="N117">
        <f t="shared" si="13"/>
        <v>-0.28694819110686254</v>
      </c>
    </row>
    <row r="118" spans="1:14" x14ac:dyDescent="0.2">
      <c r="A118">
        <v>117</v>
      </c>
      <c r="B118" s="1">
        <v>27760</v>
      </c>
      <c r="C118">
        <v>90.19</v>
      </c>
      <c r="D118" s="1">
        <v>27760</v>
      </c>
      <c r="E118">
        <v>28.8</v>
      </c>
      <c r="F118">
        <f t="shared" si="9"/>
        <v>4.5019185561776167</v>
      </c>
      <c r="G118">
        <f t="shared" si="10"/>
        <v>3.1315972222222221</v>
      </c>
      <c r="H118" s="1">
        <f t="shared" si="7"/>
        <v>27760</v>
      </c>
      <c r="I118">
        <f t="shared" si="8"/>
        <v>1.1415431690357165</v>
      </c>
      <c r="J118">
        <f t="shared" si="11"/>
        <v>4.8782722719914942</v>
      </c>
      <c r="M118">
        <f t="shared" si="12"/>
        <v>-0.76599437149298444</v>
      </c>
      <c r="N118">
        <f t="shared" si="13"/>
        <v>-0.43127969768446484</v>
      </c>
    </row>
    <row r="119" spans="1:14" x14ac:dyDescent="0.2">
      <c r="A119">
        <v>118</v>
      </c>
      <c r="B119" s="1">
        <v>27851</v>
      </c>
      <c r="C119">
        <v>102.77</v>
      </c>
      <c r="D119" s="1">
        <v>27851</v>
      </c>
      <c r="E119">
        <v>29.088000000000001</v>
      </c>
      <c r="F119">
        <f t="shared" si="9"/>
        <v>4.632493481636982</v>
      </c>
      <c r="G119">
        <f t="shared" si="10"/>
        <v>3.5330720572057204</v>
      </c>
      <c r="H119" s="1">
        <f t="shared" si="7"/>
        <v>27851</v>
      </c>
      <c r="I119">
        <f t="shared" si="8"/>
        <v>1.2621677636419133</v>
      </c>
      <c r="J119">
        <f t="shared" si="11"/>
        <v>4.8959968653022035</v>
      </c>
      <c r="M119">
        <f t="shared" si="12"/>
        <v>-0.74220413158618181</v>
      </c>
      <c r="N119">
        <f t="shared" si="13"/>
        <v>-0.37635371581387744</v>
      </c>
    </row>
    <row r="120" spans="1:14" x14ac:dyDescent="0.2">
      <c r="A120">
        <v>119</v>
      </c>
      <c r="B120" s="1">
        <v>27942</v>
      </c>
      <c r="C120">
        <v>104.28</v>
      </c>
      <c r="D120" s="1">
        <v>27942</v>
      </c>
      <c r="E120">
        <v>29.459</v>
      </c>
      <c r="F120">
        <f t="shared" si="9"/>
        <v>4.6470795890653012</v>
      </c>
      <c r="G120">
        <f t="shared" si="10"/>
        <v>3.5398350249499306</v>
      </c>
      <c r="H120" s="1">
        <f t="shared" si="7"/>
        <v>27942</v>
      </c>
      <c r="I120">
        <f t="shared" si="8"/>
        <v>1.2640801229382355</v>
      </c>
      <c r="J120">
        <f t="shared" si="11"/>
        <v>4.9137214586129119</v>
      </c>
      <c r="M120">
        <f t="shared" si="12"/>
        <v>-0.74274485568926185</v>
      </c>
      <c r="N120">
        <f t="shared" si="13"/>
        <v>-0.26350338366522141</v>
      </c>
    </row>
    <row r="121" spans="1:14" x14ac:dyDescent="0.2">
      <c r="A121">
        <v>120</v>
      </c>
      <c r="B121" s="1">
        <v>28034</v>
      </c>
      <c r="C121">
        <v>105.24</v>
      </c>
      <c r="D121" s="1">
        <v>28034</v>
      </c>
      <c r="E121">
        <v>29.96</v>
      </c>
      <c r="F121">
        <f t="shared" si="9"/>
        <v>4.656243456172092</v>
      </c>
      <c r="G121">
        <f t="shared" si="10"/>
        <v>3.5126835781041388</v>
      </c>
      <c r="H121" s="1">
        <f t="shared" si="7"/>
        <v>28034</v>
      </c>
      <c r="I121">
        <f t="shared" si="8"/>
        <v>1.2563802975230733</v>
      </c>
      <c r="J121">
        <f t="shared" si="11"/>
        <v>4.9314460519236221</v>
      </c>
      <c r="M121">
        <f t="shared" si="12"/>
        <v>-0.74523085433876057</v>
      </c>
      <c r="N121">
        <f t="shared" si="13"/>
        <v>-0.26664186954761071</v>
      </c>
    </row>
    <row r="122" spans="1:14" x14ac:dyDescent="0.2">
      <c r="A122">
        <v>121</v>
      </c>
      <c r="B122" s="1">
        <v>28126</v>
      </c>
      <c r="C122">
        <v>107.46</v>
      </c>
      <c r="D122" s="1">
        <v>28126</v>
      </c>
      <c r="E122">
        <v>30.443000000000001</v>
      </c>
      <c r="F122">
        <f t="shared" si="9"/>
        <v>4.677118685300675</v>
      </c>
      <c r="G122">
        <f t="shared" si="10"/>
        <v>3.5298755050422095</v>
      </c>
      <c r="H122" s="1">
        <f t="shared" si="7"/>
        <v>28126</v>
      </c>
      <c r="I122">
        <f t="shared" si="8"/>
        <v>1.2612626026298606</v>
      </c>
      <c r="J122">
        <f t="shared" si="11"/>
        <v>4.9491706452343305</v>
      </c>
      <c r="M122">
        <f t="shared" si="12"/>
        <v>-0.74515677614705833</v>
      </c>
      <c r="N122">
        <f t="shared" si="13"/>
        <v>-0.27520259575153005</v>
      </c>
    </row>
    <row r="123" spans="1:14" x14ac:dyDescent="0.2">
      <c r="A123">
        <v>122</v>
      </c>
      <c r="B123" s="1">
        <v>28216</v>
      </c>
      <c r="C123">
        <v>98.42</v>
      </c>
      <c r="D123" s="1">
        <v>28216</v>
      </c>
      <c r="E123">
        <v>30.925000000000001</v>
      </c>
      <c r="F123">
        <f t="shared" si="9"/>
        <v>4.5892440354378321</v>
      </c>
      <c r="G123">
        <f t="shared" si="10"/>
        <v>3.1825383993532741</v>
      </c>
      <c r="H123" s="1">
        <f t="shared" si="7"/>
        <v>28216</v>
      </c>
      <c r="I123">
        <f t="shared" si="8"/>
        <v>1.1576791171592806</v>
      </c>
      <c r="J123">
        <f t="shared" si="11"/>
        <v>4.9668952385450398</v>
      </c>
      <c r="M123">
        <f t="shared" si="12"/>
        <v>-0.76692097144001747</v>
      </c>
      <c r="N123">
        <f t="shared" si="13"/>
        <v>-0.2720519599336555</v>
      </c>
    </row>
    <row r="124" spans="1:14" x14ac:dyDescent="0.2">
      <c r="A124">
        <v>123</v>
      </c>
      <c r="B124" s="1">
        <v>28307</v>
      </c>
      <c r="C124">
        <v>100.48</v>
      </c>
      <c r="D124" s="1">
        <v>28307</v>
      </c>
      <c r="E124">
        <v>31.350999999999999</v>
      </c>
      <c r="F124">
        <f t="shared" si="9"/>
        <v>4.6099587027198883</v>
      </c>
      <c r="G124">
        <f t="shared" si="10"/>
        <v>3.2050014353609138</v>
      </c>
      <c r="H124" s="1">
        <f t="shared" si="7"/>
        <v>28307</v>
      </c>
      <c r="I124">
        <f t="shared" si="8"/>
        <v>1.1647125382230521</v>
      </c>
      <c r="J124">
        <f t="shared" si="11"/>
        <v>4.9846198318557491</v>
      </c>
      <c r="M124">
        <f t="shared" si="12"/>
        <v>-0.76633874246946621</v>
      </c>
      <c r="N124">
        <f t="shared" si="13"/>
        <v>-0.37765120310720768</v>
      </c>
    </row>
    <row r="125" spans="1:14" x14ac:dyDescent="0.2">
      <c r="A125">
        <v>124</v>
      </c>
      <c r="B125" s="1">
        <v>28399</v>
      </c>
      <c r="C125">
        <v>96.53</v>
      </c>
      <c r="D125" s="1">
        <v>28399</v>
      </c>
      <c r="E125">
        <v>31.875</v>
      </c>
      <c r="F125">
        <f t="shared" si="9"/>
        <v>4.5698538408605236</v>
      </c>
      <c r="G125">
        <f t="shared" si="10"/>
        <v>3.0283921568627452</v>
      </c>
      <c r="H125" s="1">
        <f t="shared" si="7"/>
        <v>28399</v>
      </c>
      <c r="I125">
        <f t="shared" si="8"/>
        <v>1.1080318373819336</v>
      </c>
      <c r="J125">
        <f t="shared" si="11"/>
        <v>5.0023444251664584</v>
      </c>
      <c r="M125">
        <f t="shared" si="12"/>
        <v>-0.7784974917345755</v>
      </c>
      <c r="N125">
        <f t="shared" si="13"/>
        <v>-0.3746611291358608</v>
      </c>
    </row>
    <row r="126" spans="1:14" x14ac:dyDescent="0.2">
      <c r="A126">
        <v>125</v>
      </c>
      <c r="B126" s="1">
        <v>28491</v>
      </c>
      <c r="C126">
        <v>95.1</v>
      </c>
      <c r="D126" s="1">
        <v>28491</v>
      </c>
      <c r="E126">
        <v>32.396999999999998</v>
      </c>
      <c r="F126">
        <f t="shared" si="9"/>
        <v>4.5549289695513444</v>
      </c>
      <c r="G126">
        <f t="shared" si="10"/>
        <v>2.9354569867580329</v>
      </c>
      <c r="H126" s="1">
        <f t="shared" si="7"/>
        <v>28491</v>
      </c>
      <c r="I126">
        <f t="shared" si="8"/>
        <v>1.0768631436326122</v>
      </c>
      <c r="J126">
        <f t="shared" si="11"/>
        <v>5.0200690184771677</v>
      </c>
      <c r="M126">
        <f t="shared" si="12"/>
        <v>-0.78548837881131817</v>
      </c>
      <c r="N126">
        <f t="shared" si="13"/>
        <v>-0.43249058430593479</v>
      </c>
    </row>
    <row r="127" spans="1:14" x14ac:dyDescent="0.2">
      <c r="A127">
        <v>126</v>
      </c>
      <c r="B127" s="1">
        <v>28581</v>
      </c>
      <c r="C127">
        <v>89.21</v>
      </c>
      <c r="D127" s="1">
        <v>28581</v>
      </c>
      <c r="E127">
        <v>33.042999999999999</v>
      </c>
      <c r="F127">
        <f t="shared" si="9"/>
        <v>4.490993140925692</v>
      </c>
      <c r="G127">
        <f t="shared" si="10"/>
        <v>2.6998153920648851</v>
      </c>
      <c r="H127" s="1">
        <f t="shared" si="7"/>
        <v>28581</v>
      </c>
      <c r="I127">
        <f t="shared" si="8"/>
        <v>0.99318339736342032</v>
      </c>
      <c r="J127">
        <f t="shared" si="11"/>
        <v>5.0377936117878761</v>
      </c>
      <c r="M127">
        <f t="shared" si="12"/>
        <v>-0.80285349621320701</v>
      </c>
      <c r="N127">
        <f t="shared" si="13"/>
        <v>-0.46514004892582328</v>
      </c>
    </row>
    <row r="128" spans="1:14" x14ac:dyDescent="0.2">
      <c r="A128">
        <v>127</v>
      </c>
      <c r="B128" s="1">
        <v>28672</v>
      </c>
      <c r="C128">
        <v>95.53</v>
      </c>
      <c r="D128" s="1">
        <v>28672</v>
      </c>
      <c r="E128">
        <v>33.625999999999998</v>
      </c>
      <c r="F128">
        <f t="shared" si="9"/>
        <v>4.5594403342819172</v>
      </c>
      <c r="G128">
        <f t="shared" si="10"/>
        <v>2.8409564027835605</v>
      </c>
      <c r="H128" s="1">
        <f t="shared" si="7"/>
        <v>28672</v>
      </c>
      <c r="I128">
        <f t="shared" si="8"/>
        <v>1.0441407570251806</v>
      </c>
      <c r="J128">
        <f t="shared" si="11"/>
        <v>5.0555182050985854</v>
      </c>
      <c r="M128">
        <f t="shared" si="12"/>
        <v>-0.79346513756549331</v>
      </c>
      <c r="N128">
        <f t="shared" si="13"/>
        <v>-0.54680047086218408</v>
      </c>
    </row>
    <row r="129" spans="1:14" x14ac:dyDescent="0.2">
      <c r="A129">
        <v>128</v>
      </c>
      <c r="B129" s="1">
        <v>28764</v>
      </c>
      <c r="C129">
        <v>102.54</v>
      </c>
      <c r="D129" s="1">
        <v>28764</v>
      </c>
      <c r="E129">
        <v>34.290999999999997</v>
      </c>
      <c r="F129">
        <f t="shared" si="9"/>
        <v>4.6302529663555543</v>
      </c>
      <c r="G129">
        <f t="shared" si="10"/>
        <v>2.9902889971129456</v>
      </c>
      <c r="H129" s="1">
        <f t="shared" si="7"/>
        <v>28764</v>
      </c>
      <c r="I129">
        <f t="shared" si="8"/>
        <v>1.0953700372846693</v>
      </c>
      <c r="J129">
        <f t="shared" si="11"/>
        <v>5.0732427984092947</v>
      </c>
      <c r="M129">
        <f t="shared" si="12"/>
        <v>-0.7840887809217173</v>
      </c>
      <c r="N129">
        <f t="shared" si="13"/>
        <v>-0.49607787081666821</v>
      </c>
    </row>
    <row r="130" spans="1:14" x14ac:dyDescent="0.2">
      <c r="A130">
        <v>129</v>
      </c>
      <c r="B130" s="1">
        <v>28856</v>
      </c>
      <c r="C130">
        <v>96.11</v>
      </c>
      <c r="D130" s="1">
        <v>28856</v>
      </c>
      <c r="E130">
        <v>34.930999999999997</v>
      </c>
      <c r="F130">
        <f t="shared" si="9"/>
        <v>4.5654933688351926</v>
      </c>
      <c r="G130">
        <f t="shared" si="10"/>
        <v>2.751424236351665</v>
      </c>
      <c r="H130" s="1">
        <f t="shared" ref="H130:H193" si="14">B130</f>
        <v>28856</v>
      </c>
      <c r="I130">
        <f t="shared" ref="I130:I193" si="15">LN(G130)</f>
        <v>1.0121186817403023</v>
      </c>
      <c r="J130">
        <f t="shared" si="11"/>
        <v>5.090967391720004</v>
      </c>
      <c r="M130">
        <f t="shared" si="12"/>
        <v>-0.80119324995355079</v>
      </c>
      <c r="N130">
        <f t="shared" si="13"/>
        <v>-0.44298983205374043</v>
      </c>
    </row>
    <row r="131" spans="1:14" x14ac:dyDescent="0.2">
      <c r="A131">
        <v>130</v>
      </c>
      <c r="B131" s="1">
        <v>28946</v>
      </c>
      <c r="C131">
        <v>101.59</v>
      </c>
      <c r="D131" s="1">
        <v>28946</v>
      </c>
      <c r="E131">
        <v>35.774999999999999</v>
      </c>
      <c r="F131">
        <f t="shared" ref="F131:F194" si="16">LN(C131)</f>
        <v>4.6209451051034538</v>
      </c>
      <c r="G131">
        <f t="shared" ref="G131:G194" si="17">C131/E131</f>
        <v>2.8396925227113909</v>
      </c>
      <c r="H131" s="1">
        <f t="shared" si="14"/>
        <v>28946</v>
      </c>
      <c r="I131">
        <f t="shared" si="15"/>
        <v>1.0436957796609392</v>
      </c>
      <c r="J131">
        <f t="shared" ref="J131:J194" si="18">$L$2+$K$2*A131</f>
        <v>5.1086919850307133</v>
      </c>
      <c r="M131">
        <f t="shared" ref="M131:M194" si="19">I131/J131-1</f>
        <v>-0.79570195605467409</v>
      </c>
      <c r="N131">
        <f t="shared" si="13"/>
        <v>-0.52547402288481138</v>
      </c>
    </row>
    <row r="132" spans="1:14" x14ac:dyDescent="0.2">
      <c r="A132">
        <v>131</v>
      </c>
      <c r="B132" s="1">
        <v>29037</v>
      </c>
      <c r="C132">
        <v>102.91</v>
      </c>
      <c r="D132" s="1">
        <v>29037</v>
      </c>
      <c r="E132">
        <v>36.521999999999998</v>
      </c>
      <c r="F132">
        <f t="shared" si="16"/>
        <v>4.6338548198480005</v>
      </c>
      <c r="G132">
        <f t="shared" si="17"/>
        <v>2.8177536827117904</v>
      </c>
      <c r="H132" s="1">
        <f t="shared" si="14"/>
        <v>29037</v>
      </c>
      <c r="I132">
        <f t="shared" si="15"/>
        <v>1.0359400011081581</v>
      </c>
      <c r="J132">
        <f t="shared" si="18"/>
        <v>5.1264165783414217</v>
      </c>
      <c r="M132">
        <f t="shared" si="19"/>
        <v>-0.79792122132935961</v>
      </c>
      <c r="N132">
        <f t="shared" ref="N132:N195" si="20">F131-J131</f>
        <v>-0.48774687992725951</v>
      </c>
    </row>
    <row r="133" spans="1:14" x14ac:dyDescent="0.2">
      <c r="A133">
        <v>132</v>
      </c>
      <c r="B133" s="1">
        <v>29129</v>
      </c>
      <c r="C133">
        <v>109.32</v>
      </c>
      <c r="D133" s="1">
        <v>29129</v>
      </c>
      <c r="E133">
        <v>37.188000000000002</v>
      </c>
      <c r="F133">
        <f t="shared" si="16"/>
        <v>4.6942793610598672</v>
      </c>
      <c r="G133">
        <f t="shared" si="17"/>
        <v>2.9396579541787671</v>
      </c>
      <c r="H133" s="1">
        <f t="shared" si="14"/>
        <v>29129</v>
      </c>
      <c r="I133">
        <f t="shared" si="15"/>
        <v>1.0782932324662557</v>
      </c>
      <c r="J133">
        <f t="shared" si="18"/>
        <v>5.144141171652131</v>
      </c>
      <c r="M133">
        <f t="shared" si="19"/>
        <v>-0.79038420671492904</v>
      </c>
      <c r="N133">
        <f t="shared" si="20"/>
        <v>-0.49256175849342121</v>
      </c>
    </row>
    <row r="134" spans="1:14" x14ac:dyDescent="0.2">
      <c r="A134">
        <v>133</v>
      </c>
      <c r="B134" s="1">
        <v>29221</v>
      </c>
      <c r="C134">
        <v>107.94</v>
      </c>
      <c r="D134" s="1">
        <v>29221</v>
      </c>
      <c r="E134">
        <v>38.000999999999998</v>
      </c>
      <c r="F134">
        <f t="shared" si="16"/>
        <v>4.6815755171904971</v>
      </c>
      <c r="G134">
        <f t="shared" si="17"/>
        <v>2.8404515670640249</v>
      </c>
      <c r="H134" s="1">
        <f t="shared" si="14"/>
        <v>29221</v>
      </c>
      <c r="I134">
        <f t="shared" si="15"/>
        <v>1.0439630420208916</v>
      </c>
      <c r="J134">
        <f t="shared" si="18"/>
        <v>5.1618657649628403</v>
      </c>
      <c r="M134">
        <f t="shared" si="19"/>
        <v>-0.79775470933262305</v>
      </c>
      <c r="N134">
        <f t="shared" si="20"/>
        <v>-0.44986181059226382</v>
      </c>
    </row>
    <row r="135" spans="1:14" x14ac:dyDescent="0.2">
      <c r="A135">
        <v>134</v>
      </c>
      <c r="B135" s="1">
        <v>29312</v>
      </c>
      <c r="C135">
        <v>102.09</v>
      </c>
      <c r="D135" s="1">
        <v>29312</v>
      </c>
      <c r="E135">
        <v>38.902999999999999</v>
      </c>
      <c r="F135">
        <f t="shared" si="16"/>
        <v>4.6258547771809244</v>
      </c>
      <c r="G135">
        <f t="shared" si="17"/>
        <v>2.6242192118859728</v>
      </c>
      <c r="H135" s="1">
        <f t="shared" si="14"/>
        <v>29312</v>
      </c>
      <c r="I135">
        <f t="shared" si="15"/>
        <v>0.96478340870755908</v>
      </c>
      <c r="J135">
        <f t="shared" si="18"/>
        <v>5.1795903582735496</v>
      </c>
      <c r="M135">
        <f t="shared" si="19"/>
        <v>-0.8137336464906969</v>
      </c>
      <c r="N135">
        <f t="shared" si="20"/>
        <v>-0.48029024777234319</v>
      </c>
    </row>
    <row r="136" spans="1:14" x14ac:dyDescent="0.2">
      <c r="A136">
        <v>135</v>
      </c>
      <c r="B136" s="1">
        <v>29403</v>
      </c>
      <c r="C136">
        <v>114.24</v>
      </c>
      <c r="D136" s="1">
        <v>29403</v>
      </c>
      <c r="E136">
        <v>39.770000000000003</v>
      </c>
      <c r="F136">
        <f t="shared" si="16"/>
        <v>4.7383014985912739</v>
      </c>
      <c r="G136">
        <f t="shared" si="17"/>
        <v>2.8725169725924058</v>
      </c>
      <c r="H136" s="1">
        <f t="shared" si="14"/>
        <v>29403</v>
      </c>
      <c r="I136">
        <f t="shared" si="15"/>
        <v>1.0551886393716747</v>
      </c>
      <c r="J136">
        <f t="shared" si="18"/>
        <v>5.1973149515842589</v>
      </c>
      <c r="M136">
        <f t="shared" si="19"/>
        <v>-0.79697427437026314</v>
      </c>
      <c r="N136">
        <f t="shared" si="20"/>
        <v>-0.55373558109262522</v>
      </c>
    </row>
    <row r="137" spans="1:14" x14ac:dyDescent="0.2">
      <c r="A137">
        <v>136</v>
      </c>
      <c r="B137" s="1">
        <v>29495</v>
      </c>
      <c r="C137">
        <v>125.46</v>
      </c>
      <c r="D137" s="1">
        <v>29495</v>
      </c>
      <c r="E137">
        <v>40.825000000000003</v>
      </c>
      <c r="F137">
        <f t="shared" si="16"/>
        <v>4.8319869826685968</v>
      </c>
      <c r="G137">
        <f t="shared" si="17"/>
        <v>3.0731169626454373</v>
      </c>
      <c r="H137" s="1">
        <f t="shared" si="14"/>
        <v>29495</v>
      </c>
      <c r="I137">
        <f t="shared" si="15"/>
        <v>1.1226923438120682</v>
      </c>
      <c r="J137">
        <f t="shared" si="18"/>
        <v>5.2150395448949673</v>
      </c>
      <c r="M137">
        <f t="shared" si="19"/>
        <v>-0.78472026258917282</v>
      </c>
      <c r="N137">
        <f t="shared" si="20"/>
        <v>-0.45901345299298502</v>
      </c>
    </row>
    <row r="138" spans="1:14" x14ac:dyDescent="0.2">
      <c r="A138">
        <v>137</v>
      </c>
      <c r="B138" s="1">
        <v>29587</v>
      </c>
      <c r="C138">
        <v>135.76</v>
      </c>
      <c r="D138" s="1">
        <v>29587</v>
      </c>
      <c r="E138">
        <v>41.906999999999996</v>
      </c>
      <c r="F138">
        <f t="shared" si="16"/>
        <v>4.910888620925971</v>
      </c>
      <c r="G138">
        <f t="shared" si="17"/>
        <v>3.2395542510797721</v>
      </c>
      <c r="H138" s="1">
        <f t="shared" si="14"/>
        <v>29587</v>
      </c>
      <c r="I138">
        <f t="shared" si="15"/>
        <v>1.1754357435124474</v>
      </c>
      <c r="J138">
        <f t="shared" si="18"/>
        <v>5.2327641382056775</v>
      </c>
      <c r="M138">
        <f t="shared" si="19"/>
        <v>-0.7753700123935825</v>
      </c>
      <c r="N138">
        <f t="shared" si="20"/>
        <v>-0.38305256222637052</v>
      </c>
    </row>
    <row r="139" spans="1:14" x14ac:dyDescent="0.2">
      <c r="A139">
        <v>138</v>
      </c>
      <c r="B139" s="1">
        <v>29677</v>
      </c>
      <c r="C139">
        <v>136</v>
      </c>
      <c r="D139" s="1">
        <v>29677</v>
      </c>
      <c r="E139">
        <v>42.694000000000003</v>
      </c>
      <c r="F139">
        <f t="shared" si="16"/>
        <v>4.9126548857360524</v>
      </c>
      <c r="G139">
        <f t="shared" si="17"/>
        <v>3.1854593151262471</v>
      </c>
      <c r="H139" s="1">
        <f t="shared" si="14"/>
        <v>29677</v>
      </c>
      <c r="I139">
        <f t="shared" si="15"/>
        <v>1.1585964905971444</v>
      </c>
      <c r="J139">
        <f t="shared" si="18"/>
        <v>5.250488731516386</v>
      </c>
      <c r="M139">
        <f t="shared" si="19"/>
        <v>-0.77933549620960108</v>
      </c>
      <c r="N139">
        <f t="shared" si="20"/>
        <v>-0.32187551727970654</v>
      </c>
    </row>
    <row r="140" spans="1:14" x14ac:dyDescent="0.2">
      <c r="A140">
        <v>139</v>
      </c>
      <c r="B140" s="1">
        <v>29768</v>
      </c>
      <c r="C140">
        <v>131.21</v>
      </c>
      <c r="D140" s="1">
        <v>29768</v>
      </c>
      <c r="E140">
        <v>43.524000000000001</v>
      </c>
      <c r="F140">
        <f t="shared" si="16"/>
        <v>4.8767990931176248</v>
      </c>
      <c r="G140">
        <f t="shared" si="17"/>
        <v>3.0146585791747085</v>
      </c>
      <c r="H140" s="1">
        <f t="shared" si="14"/>
        <v>29768</v>
      </c>
      <c r="I140">
        <f t="shared" si="15"/>
        <v>1.1034865830288587</v>
      </c>
      <c r="J140">
        <f t="shared" si="18"/>
        <v>5.2682133248270953</v>
      </c>
      <c r="M140">
        <f t="shared" si="19"/>
        <v>-0.79053874340499009</v>
      </c>
      <c r="N140">
        <f t="shared" si="20"/>
        <v>-0.3378338457803336</v>
      </c>
    </row>
    <row r="141" spans="1:14" x14ac:dyDescent="0.2">
      <c r="A141">
        <v>140</v>
      </c>
      <c r="B141" s="1">
        <v>29860</v>
      </c>
      <c r="C141">
        <v>116.18</v>
      </c>
      <c r="D141" s="1">
        <v>29860</v>
      </c>
      <c r="E141">
        <v>44.243000000000002</v>
      </c>
      <c r="F141">
        <f t="shared" si="16"/>
        <v>4.7551407125643861</v>
      </c>
      <c r="G141">
        <f t="shared" si="17"/>
        <v>2.625952128020252</v>
      </c>
      <c r="H141" s="1">
        <f t="shared" si="14"/>
        <v>29860</v>
      </c>
      <c r="I141">
        <f t="shared" si="15"/>
        <v>0.96544354571453195</v>
      </c>
      <c r="J141">
        <f t="shared" si="18"/>
        <v>5.2859379181378046</v>
      </c>
      <c r="M141">
        <f t="shared" si="19"/>
        <v>-0.81735624582313471</v>
      </c>
      <c r="N141">
        <f t="shared" si="20"/>
        <v>-0.39141423170947043</v>
      </c>
    </row>
    <row r="142" spans="1:14" x14ac:dyDescent="0.2">
      <c r="A142">
        <v>141</v>
      </c>
      <c r="B142" s="1">
        <v>29952</v>
      </c>
      <c r="C142">
        <v>122.55</v>
      </c>
      <c r="D142" s="1">
        <v>29952</v>
      </c>
      <c r="E142">
        <v>44.877000000000002</v>
      </c>
      <c r="F142">
        <f t="shared" si="16"/>
        <v>4.8085191099741218</v>
      </c>
      <c r="G142">
        <f t="shared" si="17"/>
        <v>2.730797513202754</v>
      </c>
      <c r="H142" s="1">
        <f t="shared" si="14"/>
        <v>29952</v>
      </c>
      <c r="I142">
        <f t="shared" si="15"/>
        <v>1.0045936959136879</v>
      </c>
      <c r="J142">
        <f t="shared" si="18"/>
        <v>5.303662511448513</v>
      </c>
      <c r="M142">
        <f t="shared" si="19"/>
        <v>-0.81058491302092339</v>
      </c>
      <c r="N142">
        <f t="shared" si="20"/>
        <v>-0.53079720557341847</v>
      </c>
    </row>
    <row r="143" spans="1:14" x14ac:dyDescent="0.2">
      <c r="A143">
        <v>142</v>
      </c>
      <c r="B143" s="1">
        <v>30042</v>
      </c>
      <c r="C143">
        <v>111.96</v>
      </c>
      <c r="D143" s="1">
        <v>30042</v>
      </c>
      <c r="E143">
        <v>45.472999999999999</v>
      </c>
      <c r="F143">
        <f t="shared" si="16"/>
        <v>4.7181416646472529</v>
      </c>
      <c r="G143">
        <f t="shared" si="17"/>
        <v>2.4621203791260746</v>
      </c>
      <c r="H143" s="1">
        <f t="shared" si="14"/>
        <v>30042</v>
      </c>
      <c r="I143">
        <f t="shared" si="15"/>
        <v>0.90102292141913043</v>
      </c>
      <c r="J143">
        <f t="shared" si="18"/>
        <v>5.3213871047592232</v>
      </c>
      <c r="M143">
        <f t="shared" si="19"/>
        <v>-0.8306789369611367</v>
      </c>
      <c r="N143">
        <f t="shared" si="20"/>
        <v>-0.49514340147439118</v>
      </c>
    </row>
    <row r="144" spans="1:14" x14ac:dyDescent="0.2">
      <c r="A144">
        <v>143</v>
      </c>
      <c r="B144" s="1">
        <v>30133</v>
      </c>
      <c r="C144">
        <v>109.61</v>
      </c>
      <c r="D144" s="1">
        <v>30133</v>
      </c>
      <c r="E144">
        <v>46.103999999999999</v>
      </c>
      <c r="F144">
        <f t="shared" si="16"/>
        <v>4.6969286112276318</v>
      </c>
      <c r="G144">
        <f t="shared" si="17"/>
        <v>2.3774509803921569</v>
      </c>
      <c r="H144" s="1">
        <f t="shared" si="14"/>
        <v>30133</v>
      </c>
      <c r="I144">
        <f t="shared" si="15"/>
        <v>0.8660288970932668</v>
      </c>
      <c r="J144">
        <f t="shared" si="18"/>
        <v>5.3391116980699316</v>
      </c>
      <c r="M144">
        <f t="shared" si="19"/>
        <v>-0.83779532138158253</v>
      </c>
      <c r="N144">
        <f t="shared" si="20"/>
        <v>-0.60324544011197023</v>
      </c>
    </row>
    <row r="145" spans="1:14" x14ac:dyDescent="0.2">
      <c r="A145">
        <v>144</v>
      </c>
      <c r="B145" s="1">
        <v>30225</v>
      </c>
      <c r="C145">
        <v>120.42</v>
      </c>
      <c r="D145" s="1">
        <v>30225</v>
      </c>
      <c r="E145">
        <v>46.570999999999998</v>
      </c>
      <c r="F145">
        <f t="shared" si="16"/>
        <v>4.7909856320363016</v>
      </c>
      <c r="G145">
        <f t="shared" si="17"/>
        <v>2.5857293165274529</v>
      </c>
      <c r="H145" s="1">
        <f t="shared" si="14"/>
        <v>30225</v>
      </c>
      <c r="I145">
        <f t="shared" si="15"/>
        <v>0.95000760222123803</v>
      </c>
      <c r="J145">
        <f t="shared" si="18"/>
        <v>5.3568362913806409</v>
      </c>
      <c r="M145">
        <f t="shared" si="19"/>
        <v>-0.82265509891541067</v>
      </c>
      <c r="N145">
        <f t="shared" si="20"/>
        <v>-0.64218308684229974</v>
      </c>
    </row>
    <row r="146" spans="1:14" x14ac:dyDescent="0.2">
      <c r="A146">
        <v>145</v>
      </c>
      <c r="B146" s="1">
        <v>30317</v>
      </c>
      <c r="C146">
        <v>140.63999999999999</v>
      </c>
      <c r="D146" s="1">
        <v>30317</v>
      </c>
      <c r="E146">
        <v>46.942999999999998</v>
      </c>
      <c r="F146">
        <f t="shared" si="16"/>
        <v>4.9462034339368666</v>
      </c>
      <c r="G146">
        <f t="shared" si="17"/>
        <v>2.9959738406152141</v>
      </c>
      <c r="H146" s="1">
        <f t="shared" si="14"/>
        <v>30317</v>
      </c>
      <c r="I146">
        <f t="shared" si="15"/>
        <v>1.0972693341800095</v>
      </c>
      <c r="J146">
        <f t="shared" si="18"/>
        <v>5.3745608846913502</v>
      </c>
      <c r="M146">
        <f t="shared" si="19"/>
        <v>-0.79584018904587706</v>
      </c>
      <c r="N146">
        <f t="shared" si="20"/>
        <v>-0.56585065934433931</v>
      </c>
    </row>
    <row r="147" spans="1:14" x14ac:dyDescent="0.2">
      <c r="A147">
        <v>146</v>
      </c>
      <c r="B147" s="1">
        <v>30407</v>
      </c>
      <c r="C147">
        <v>152.96</v>
      </c>
      <c r="D147" s="1">
        <v>30407</v>
      </c>
      <c r="E147">
        <v>47.290999999999997</v>
      </c>
      <c r="F147">
        <f t="shared" si="16"/>
        <v>5.0301764493030916</v>
      </c>
      <c r="G147">
        <f t="shared" si="17"/>
        <v>3.2344420714300823</v>
      </c>
      <c r="H147" s="1">
        <f t="shared" si="14"/>
        <v>30407</v>
      </c>
      <c r="I147">
        <f t="shared" si="15"/>
        <v>1.1738564467511958</v>
      </c>
      <c r="J147">
        <f t="shared" si="18"/>
        <v>5.3922854780020586</v>
      </c>
      <c r="M147">
        <f t="shared" si="19"/>
        <v>-0.78230817868601954</v>
      </c>
      <c r="N147">
        <f t="shared" si="20"/>
        <v>-0.42835745075448362</v>
      </c>
    </row>
    <row r="148" spans="1:14" x14ac:dyDescent="0.2">
      <c r="A148">
        <v>147</v>
      </c>
      <c r="B148" s="1">
        <v>30498</v>
      </c>
      <c r="C148">
        <v>168.11</v>
      </c>
      <c r="D148" s="1">
        <v>30498</v>
      </c>
      <c r="E148">
        <v>47.793999999999997</v>
      </c>
      <c r="F148">
        <f t="shared" si="16"/>
        <v>5.1246185270449676</v>
      </c>
      <c r="G148">
        <f t="shared" si="17"/>
        <v>3.5173871197221414</v>
      </c>
      <c r="H148" s="1">
        <f t="shared" si="14"/>
        <v>30498</v>
      </c>
      <c r="I148">
        <f t="shared" si="15"/>
        <v>1.2577184184387822</v>
      </c>
      <c r="J148">
        <f t="shared" si="18"/>
        <v>5.4100100713127688</v>
      </c>
      <c r="M148">
        <f t="shared" si="19"/>
        <v>-0.76752013363006744</v>
      </c>
      <c r="N148">
        <f t="shared" si="20"/>
        <v>-0.36210902869896699</v>
      </c>
    </row>
    <row r="149" spans="1:14" x14ac:dyDescent="0.2">
      <c r="A149">
        <v>148</v>
      </c>
      <c r="B149" s="1">
        <v>30590</v>
      </c>
      <c r="C149">
        <v>166.07</v>
      </c>
      <c r="D149" s="1">
        <v>30590</v>
      </c>
      <c r="E149">
        <v>48.151000000000003</v>
      </c>
      <c r="F149">
        <f t="shared" si="16"/>
        <v>5.1124093862186619</v>
      </c>
      <c r="G149">
        <f t="shared" si="17"/>
        <v>3.4489418703661396</v>
      </c>
      <c r="H149" s="1">
        <f t="shared" si="14"/>
        <v>30590</v>
      </c>
      <c r="I149">
        <f t="shared" si="15"/>
        <v>1.2380674797582045</v>
      </c>
      <c r="J149">
        <f t="shared" si="18"/>
        <v>5.4277346646234772</v>
      </c>
      <c r="M149">
        <f t="shared" si="19"/>
        <v>-0.7718997784052346</v>
      </c>
      <c r="N149">
        <f t="shared" si="20"/>
        <v>-0.28539154426780122</v>
      </c>
    </row>
    <row r="150" spans="1:14" x14ac:dyDescent="0.2">
      <c r="A150">
        <v>149</v>
      </c>
      <c r="B150" s="1">
        <v>30682</v>
      </c>
      <c r="C150">
        <v>164.93</v>
      </c>
      <c r="D150" s="1">
        <v>30682</v>
      </c>
      <c r="E150">
        <v>48.625999999999998</v>
      </c>
      <c r="F150">
        <f t="shared" si="16"/>
        <v>5.105521141460061</v>
      </c>
      <c r="G150">
        <f t="shared" si="17"/>
        <v>3.3918068523012384</v>
      </c>
      <c r="H150" s="1">
        <f t="shared" si="14"/>
        <v>30682</v>
      </c>
      <c r="I150">
        <f t="shared" si="15"/>
        <v>1.2213627741802195</v>
      </c>
      <c r="J150">
        <f t="shared" si="18"/>
        <v>5.4454592579341865</v>
      </c>
      <c r="M150">
        <f t="shared" si="19"/>
        <v>-0.77570986829060196</v>
      </c>
      <c r="N150">
        <f t="shared" si="20"/>
        <v>-0.31532527840481528</v>
      </c>
    </row>
    <row r="151" spans="1:14" x14ac:dyDescent="0.2">
      <c r="A151">
        <v>150</v>
      </c>
      <c r="B151" s="1">
        <v>30773</v>
      </c>
      <c r="C151">
        <v>159.18</v>
      </c>
      <c r="D151" s="1">
        <v>30773</v>
      </c>
      <c r="E151">
        <v>49.063000000000002</v>
      </c>
      <c r="F151">
        <f t="shared" si="16"/>
        <v>5.0700356373777034</v>
      </c>
      <c r="G151">
        <f t="shared" si="17"/>
        <v>3.2444000570694822</v>
      </c>
      <c r="H151" s="1">
        <f t="shared" si="14"/>
        <v>30773</v>
      </c>
      <c r="I151">
        <f t="shared" si="15"/>
        <v>1.1769304508042022</v>
      </c>
      <c r="J151">
        <f t="shared" si="18"/>
        <v>5.4631838512448958</v>
      </c>
      <c r="M151">
        <f t="shared" si="19"/>
        <v>-0.78457059420835429</v>
      </c>
      <c r="N151">
        <f t="shared" si="20"/>
        <v>-0.33993811647412553</v>
      </c>
    </row>
    <row r="152" spans="1:14" x14ac:dyDescent="0.2">
      <c r="A152">
        <v>151</v>
      </c>
      <c r="B152" s="1">
        <v>30864</v>
      </c>
      <c r="C152">
        <v>153.18</v>
      </c>
      <c r="D152" s="1">
        <v>30864</v>
      </c>
      <c r="E152">
        <v>49.506</v>
      </c>
      <c r="F152">
        <f t="shared" si="16"/>
        <v>5.0316137004814472</v>
      </c>
      <c r="G152">
        <f t="shared" si="17"/>
        <v>3.094170403587444</v>
      </c>
      <c r="H152" s="1">
        <f t="shared" si="14"/>
        <v>30864</v>
      </c>
      <c r="I152">
        <f t="shared" si="15"/>
        <v>1.1295198261311863</v>
      </c>
      <c r="J152">
        <f t="shared" si="18"/>
        <v>5.4809084445556042</v>
      </c>
      <c r="M152">
        <f t="shared" si="19"/>
        <v>-0.79391740665670463</v>
      </c>
      <c r="N152">
        <f t="shared" si="20"/>
        <v>-0.39314821386719245</v>
      </c>
    </row>
    <row r="153" spans="1:14" x14ac:dyDescent="0.2">
      <c r="A153">
        <v>152</v>
      </c>
      <c r="B153" s="1">
        <v>30956</v>
      </c>
      <c r="C153">
        <v>166.1</v>
      </c>
      <c r="D153" s="1">
        <v>30956</v>
      </c>
      <c r="E153">
        <v>49.851999999999997</v>
      </c>
      <c r="F153">
        <f t="shared" si="16"/>
        <v>5.1125900166192491</v>
      </c>
      <c r="G153">
        <f t="shared" si="17"/>
        <v>3.3318623124448368</v>
      </c>
      <c r="H153" s="1">
        <f t="shared" si="14"/>
        <v>30956</v>
      </c>
      <c r="I153">
        <f t="shared" si="15"/>
        <v>1.2035314006551188</v>
      </c>
      <c r="J153">
        <f t="shared" si="18"/>
        <v>5.4986330378663144</v>
      </c>
      <c r="M153">
        <f t="shared" si="19"/>
        <v>-0.78112170927446789</v>
      </c>
      <c r="N153">
        <f t="shared" si="20"/>
        <v>-0.44929474407415704</v>
      </c>
    </row>
    <row r="154" spans="1:14" x14ac:dyDescent="0.2">
      <c r="A154">
        <v>153</v>
      </c>
      <c r="B154" s="1">
        <v>31048</v>
      </c>
      <c r="C154">
        <v>167.199997</v>
      </c>
      <c r="D154" s="1">
        <v>31048</v>
      </c>
      <c r="E154">
        <v>50.363</v>
      </c>
      <c r="F154">
        <f t="shared" si="16"/>
        <v>5.1191906827080169</v>
      </c>
      <c r="G154">
        <f t="shared" si="17"/>
        <v>3.3198974842642417</v>
      </c>
      <c r="H154" s="1">
        <f t="shared" si="14"/>
        <v>31048</v>
      </c>
      <c r="I154">
        <f t="shared" si="15"/>
        <v>1.1999339042179926</v>
      </c>
      <c r="J154">
        <f t="shared" si="18"/>
        <v>5.5163576311770228</v>
      </c>
      <c r="M154">
        <f t="shared" si="19"/>
        <v>-0.78247713718989553</v>
      </c>
      <c r="N154">
        <f t="shared" si="20"/>
        <v>-0.38604302124706535</v>
      </c>
    </row>
    <row r="155" spans="1:14" x14ac:dyDescent="0.2">
      <c r="A155">
        <v>154</v>
      </c>
      <c r="B155" s="1">
        <v>31138</v>
      </c>
      <c r="C155">
        <v>180.66000399999999</v>
      </c>
      <c r="D155" s="1">
        <v>31138</v>
      </c>
      <c r="E155">
        <v>50.66</v>
      </c>
      <c r="F155">
        <f t="shared" si="16"/>
        <v>5.1966168338627359</v>
      </c>
      <c r="G155">
        <f t="shared" si="17"/>
        <v>3.5661272009474931</v>
      </c>
      <c r="H155" s="1">
        <f t="shared" si="14"/>
        <v>31138</v>
      </c>
      <c r="I155">
        <f t="shared" si="15"/>
        <v>1.2714801892892065</v>
      </c>
      <c r="J155">
        <f t="shared" si="18"/>
        <v>5.5340822244877321</v>
      </c>
      <c r="M155">
        <f t="shared" si="19"/>
        <v>-0.77024551900168015</v>
      </c>
      <c r="N155">
        <f t="shared" si="20"/>
        <v>-0.39716694846900591</v>
      </c>
    </row>
    <row r="156" spans="1:14" x14ac:dyDescent="0.2">
      <c r="A156">
        <v>155</v>
      </c>
      <c r="B156" s="1">
        <v>31229</v>
      </c>
      <c r="C156">
        <v>191.85000600000001</v>
      </c>
      <c r="D156" s="1">
        <v>31229</v>
      </c>
      <c r="E156">
        <v>50.997</v>
      </c>
      <c r="F156">
        <f t="shared" si="16"/>
        <v>5.2567138479673945</v>
      </c>
      <c r="G156">
        <f t="shared" si="17"/>
        <v>3.7619861168304021</v>
      </c>
      <c r="H156" s="1">
        <f t="shared" si="14"/>
        <v>31229</v>
      </c>
      <c r="I156">
        <f t="shared" si="15"/>
        <v>1.3249470405026518</v>
      </c>
      <c r="J156">
        <f t="shared" si="18"/>
        <v>5.5518068177984414</v>
      </c>
      <c r="M156">
        <f t="shared" si="19"/>
        <v>-0.76134849716761988</v>
      </c>
      <c r="N156">
        <f t="shared" si="20"/>
        <v>-0.33746539062499625</v>
      </c>
    </row>
    <row r="157" spans="1:14" x14ac:dyDescent="0.2">
      <c r="A157">
        <v>156</v>
      </c>
      <c r="B157" s="1">
        <v>31321</v>
      </c>
      <c r="C157">
        <v>182.05999800000001</v>
      </c>
      <c r="D157" s="1">
        <v>31321</v>
      </c>
      <c r="E157">
        <v>51.262</v>
      </c>
      <c r="F157">
        <f t="shared" si="16"/>
        <v>5.2043362920917531</v>
      </c>
      <c r="G157">
        <f t="shared" si="17"/>
        <v>3.5515586204205847</v>
      </c>
      <c r="H157" s="1">
        <f t="shared" si="14"/>
        <v>31321</v>
      </c>
      <c r="I157">
        <f t="shared" si="15"/>
        <v>1.2673865551397487</v>
      </c>
      <c r="J157">
        <f t="shared" si="18"/>
        <v>5.5695314111091507</v>
      </c>
      <c r="M157">
        <f t="shared" si="19"/>
        <v>-0.7724428750663328</v>
      </c>
      <c r="N157">
        <f t="shared" si="20"/>
        <v>-0.29509296983104694</v>
      </c>
    </row>
    <row r="158" spans="1:14" x14ac:dyDescent="0.2">
      <c r="A158">
        <v>157</v>
      </c>
      <c r="B158" s="1">
        <v>31413</v>
      </c>
      <c r="C158">
        <v>211.279999</v>
      </c>
      <c r="D158" s="1">
        <v>31413</v>
      </c>
      <c r="E158">
        <v>51.515000000000001</v>
      </c>
      <c r="F158">
        <f t="shared" si="16"/>
        <v>5.3531842632558213</v>
      </c>
      <c r="G158">
        <f t="shared" si="17"/>
        <v>4.1013296903814425</v>
      </c>
      <c r="H158" s="1">
        <f t="shared" si="14"/>
        <v>31413</v>
      </c>
      <c r="I158">
        <f t="shared" si="15"/>
        <v>1.4113112358587898</v>
      </c>
      <c r="J158">
        <f t="shared" si="18"/>
        <v>5.58725600441986</v>
      </c>
      <c r="M158">
        <f t="shared" si="19"/>
        <v>-0.74740530329335964</v>
      </c>
      <c r="N158">
        <f t="shared" si="20"/>
        <v>-0.36519511901739765</v>
      </c>
    </row>
    <row r="159" spans="1:14" x14ac:dyDescent="0.2">
      <c r="A159">
        <v>158</v>
      </c>
      <c r="B159" s="1">
        <v>31503</v>
      </c>
      <c r="C159">
        <v>238.89999399999999</v>
      </c>
      <c r="D159" s="1">
        <v>31503</v>
      </c>
      <c r="E159">
        <v>51.695</v>
      </c>
      <c r="F159">
        <f t="shared" si="16"/>
        <v>5.4760450292166523</v>
      </c>
      <c r="G159">
        <f t="shared" si="17"/>
        <v>4.6213365702679177</v>
      </c>
      <c r="H159" s="1">
        <f t="shared" si="14"/>
        <v>31503</v>
      </c>
      <c r="I159">
        <f t="shared" si="15"/>
        <v>1.5306839641779961</v>
      </c>
      <c r="J159">
        <f t="shared" si="18"/>
        <v>5.6049805977305684</v>
      </c>
      <c r="M159">
        <f t="shared" si="19"/>
        <v>-0.72690646515390922</v>
      </c>
      <c r="N159">
        <f t="shared" si="20"/>
        <v>-0.23407174116403873</v>
      </c>
    </row>
    <row r="160" spans="1:14" x14ac:dyDescent="0.2">
      <c r="A160">
        <v>159</v>
      </c>
      <c r="B160" s="1">
        <v>31594</v>
      </c>
      <c r="C160">
        <v>250.66999799999999</v>
      </c>
      <c r="D160" s="1">
        <v>31594</v>
      </c>
      <c r="E160">
        <v>51.941000000000003</v>
      </c>
      <c r="F160">
        <f t="shared" si="16"/>
        <v>5.5241373250870369</v>
      </c>
      <c r="G160">
        <f t="shared" si="17"/>
        <v>4.8260525981401967</v>
      </c>
      <c r="H160" s="1">
        <f t="shared" si="14"/>
        <v>31594</v>
      </c>
      <c r="I160">
        <f t="shared" si="15"/>
        <v>1.5740288660535584</v>
      </c>
      <c r="J160">
        <f t="shared" si="18"/>
        <v>5.6227051910412778</v>
      </c>
      <c r="M160">
        <f t="shared" si="19"/>
        <v>-0.72005843938581782</v>
      </c>
      <c r="N160">
        <f t="shared" si="20"/>
        <v>-0.12893556851391619</v>
      </c>
    </row>
    <row r="161" spans="1:14" x14ac:dyDescent="0.2">
      <c r="A161">
        <v>160</v>
      </c>
      <c r="B161" s="1">
        <v>31686</v>
      </c>
      <c r="C161">
        <v>231.320007</v>
      </c>
      <c r="D161" s="1">
        <v>31686</v>
      </c>
      <c r="E161">
        <v>52.25</v>
      </c>
      <c r="F161">
        <f t="shared" si="16"/>
        <v>5.4438020635511268</v>
      </c>
      <c r="G161">
        <f t="shared" si="17"/>
        <v>4.4271771674641149</v>
      </c>
      <c r="H161" s="1">
        <f t="shared" si="14"/>
        <v>31686</v>
      </c>
      <c r="I161">
        <f t="shared" si="15"/>
        <v>1.4877621727062069</v>
      </c>
      <c r="J161">
        <f t="shared" si="18"/>
        <v>5.6404297843519871</v>
      </c>
      <c r="M161">
        <f t="shared" si="19"/>
        <v>-0.73623248057556812</v>
      </c>
      <c r="N161">
        <f t="shared" si="20"/>
        <v>-9.856786595424083E-2</v>
      </c>
    </row>
    <row r="162" spans="1:14" x14ac:dyDescent="0.2">
      <c r="A162">
        <v>161</v>
      </c>
      <c r="B162" s="1">
        <v>31778</v>
      </c>
      <c r="C162">
        <v>242.16999799999999</v>
      </c>
      <c r="D162" s="1">
        <v>31778</v>
      </c>
      <c r="E162">
        <v>52.554000000000002</v>
      </c>
      <c r="F162">
        <f t="shared" si="16"/>
        <v>5.489639950613749</v>
      </c>
      <c r="G162">
        <f t="shared" si="17"/>
        <v>4.6080221867032005</v>
      </c>
      <c r="H162" s="1">
        <f t="shared" si="14"/>
        <v>31778</v>
      </c>
      <c r="I162">
        <f t="shared" si="15"/>
        <v>1.527798738204742</v>
      </c>
      <c r="J162">
        <f t="shared" si="18"/>
        <v>5.6581543776626964</v>
      </c>
      <c r="M162">
        <f t="shared" si="19"/>
        <v>-0.72998284666176705</v>
      </c>
      <c r="N162">
        <f t="shared" si="20"/>
        <v>-0.19662772080086022</v>
      </c>
    </row>
    <row r="163" spans="1:14" x14ac:dyDescent="0.2">
      <c r="A163">
        <v>162</v>
      </c>
      <c r="B163" s="1">
        <v>31868</v>
      </c>
      <c r="C163">
        <v>291.58999599999999</v>
      </c>
      <c r="D163" s="1">
        <v>31868</v>
      </c>
      <c r="E163">
        <v>52.911000000000001</v>
      </c>
      <c r="F163">
        <f t="shared" si="16"/>
        <v>5.6753486922757617</v>
      </c>
      <c r="G163">
        <f t="shared" si="17"/>
        <v>5.5109522783542166</v>
      </c>
      <c r="H163" s="1">
        <f t="shared" si="14"/>
        <v>31868</v>
      </c>
      <c r="I163">
        <f t="shared" si="15"/>
        <v>1.7067374355194247</v>
      </c>
      <c r="J163">
        <f t="shared" si="18"/>
        <v>5.6758789709734057</v>
      </c>
      <c r="M163">
        <f t="shared" si="19"/>
        <v>-0.69929988918937047</v>
      </c>
      <c r="N163">
        <f t="shared" si="20"/>
        <v>-0.16851442704894737</v>
      </c>
    </row>
    <row r="164" spans="1:14" x14ac:dyDescent="0.2">
      <c r="A164">
        <v>163</v>
      </c>
      <c r="B164" s="1">
        <v>31959</v>
      </c>
      <c r="C164">
        <v>303.98998999999998</v>
      </c>
      <c r="D164" s="1">
        <v>31959</v>
      </c>
      <c r="E164">
        <v>53.32</v>
      </c>
      <c r="F164">
        <f t="shared" si="16"/>
        <v>5.7169947732325159</v>
      </c>
      <c r="G164">
        <f t="shared" si="17"/>
        <v>5.7012376219054763</v>
      </c>
      <c r="H164" s="1">
        <f t="shared" si="14"/>
        <v>31959</v>
      </c>
      <c r="I164">
        <f t="shared" si="15"/>
        <v>1.7406832779220085</v>
      </c>
      <c r="J164">
        <f t="shared" si="18"/>
        <v>5.6936035642841141</v>
      </c>
      <c r="M164">
        <f t="shared" si="19"/>
        <v>-0.69427388853672789</v>
      </c>
      <c r="N164">
        <f t="shared" si="20"/>
        <v>-5.3027869764399327E-4</v>
      </c>
    </row>
    <row r="165" spans="1:14" x14ac:dyDescent="0.2">
      <c r="A165">
        <v>164</v>
      </c>
      <c r="B165" s="1">
        <v>32051</v>
      </c>
      <c r="C165">
        <v>321.82998700000002</v>
      </c>
      <c r="D165" s="1">
        <v>32051</v>
      </c>
      <c r="E165">
        <v>53.72</v>
      </c>
      <c r="F165">
        <f t="shared" si="16"/>
        <v>5.774023415425015</v>
      </c>
      <c r="G165">
        <f t="shared" si="17"/>
        <v>5.9908783879374541</v>
      </c>
      <c r="H165" s="1">
        <f t="shared" si="14"/>
        <v>32051</v>
      </c>
      <c r="I165">
        <f t="shared" si="15"/>
        <v>1.7902380437699781</v>
      </c>
      <c r="J165">
        <f t="shared" si="18"/>
        <v>5.7113281575948234</v>
      </c>
      <c r="M165">
        <f t="shared" si="19"/>
        <v>-0.68654610725014087</v>
      </c>
      <c r="N165">
        <f t="shared" si="20"/>
        <v>2.3391208948401854E-2</v>
      </c>
    </row>
    <row r="166" spans="1:14" x14ac:dyDescent="0.2">
      <c r="A166">
        <v>165</v>
      </c>
      <c r="B166" s="1">
        <v>32143</v>
      </c>
      <c r="C166">
        <v>247.10000600000001</v>
      </c>
      <c r="D166" s="1">
        <v>32143</v>
      </c>
      <c r="E166">
        <v>54.134999999999998</v>
      </c>
      <c r="F166">
        <f t="shared" si="16"/>
        <v>5.5097931372762314</v>
      </c>
      <c r="G166">
        <f t="shared" si="17"/>
        <v>4.5645147501616332</v>
      </c>
      <c r="H166" s="1">
        <f t="shared" si="14"/>
        <v>32143</v>
      </c>
      <c r="I166">
        <f t="shared" si="15"/>
        <v>1.51831221051337</v>
      </c>
      <c r="J166">
        <f t="shared" si="18"/>
        <v>5.7290527509055327</v>
      </c>
      <c r="M166">
        <f t="shared" si="19"/>
        <v>-0.73498023555929271</v>
      </c>
      <c r="N166">
        <f t="shared" si="20"/>
        <v>6.2695257830191586E-2</v>
      </c>
    </row>
    <row r="167" spans="1:14" x14ac:dyDescent="0.2">
      <c r="A167">
        <v>166</v>
      </c>
      <c r="B167" s="1">
        <v>32234</v>
      </c>
      <c r="C167">
        <v>258.89001500000001</v>
      </c>
      <c r="D167" s="1">
        <v>32234</v>
      </c>
      <c r="E167">
        <v>54.676000000000002</v>
      </c>
      <c r="F167">
        <f t="shared" si="16"/>
        <v>5.5564033189994744</v>
      </c>
      <c r="G167">
        <f t="shared" si="17"/>
        <v>4.73498454532153</v>
      </c>
      <c r="H167" s="1">
        <f t="shared" si="14"/>
        <v>32234</v>
      </c>
      <c r="I167">
        <f t="shared" si="15"/>
        <v>1.5549784627090677</v>
      </c>
      <c r="J167">
        <f t="shared" si="18"/>
        <v>5.746777344216242</v>
      </c>
      <c r="M167">
        <f t="shared" si="19"/>
        <v>-0.72941731172618818</v>
      </c>
      <c r="N167">
        <f t="shared" si="20"/>
        <v>-0.21925961362930124</v>
      </c>
    </row>
    <row r="168" spans="1:14" x14ac:dyDescent="0.2">
      <c r="A168">
        <v>167</v>
      </c>
      <c r="B168" s="1">
        <v>32325</v>
      </c>
      <c r="C168">
        <v>273.5</v>
      </c>
      <c r="D168" s="1">
        <v>32325</v>
      </c>
      <c r="E168">
        <v>55.344999999999999</v>
      </c>
      <c r="F168">
        <f t="shared" si="16"/>
        <v>5.6113016218620357</v>
      </c>
      <c r="G168">
        <f t="shared" si="17"/>
        <v>4.9417291534917336</v>
      </c>
      <c r="H168" s="1">
        <f t="shared" si="14"/>
        <v>32325</v>
      </c>
      <c r="I168">
        <f t="shared" si="15"/>
        <v>1.5977153010244485</v>
      </c>
      <c r="J168">
        <f t="shared" si="18"/>
        <v>5.7645019375269513</v>
      </c>
      <c r="M168">
        <f t="shared" si="19"/>
        <v>-0.72283549934760027</v>
      </c>
      <c r="N168">
        <f t="shared" si="20"/>
        <v>-0.19037402521676761</v>
      </c>
    </row>
    <row r="169" spans="1:14" x14ac:dyDescent="0.2">
      <c r="A169">
        <v>168</v>
      </c>
      <c r="B169" s="1">
        <v>32417</v>
      </c>
      <c r="C169">
        <v>271.89001500000001</v>
      </c>
      <c r="D169" s="1">
        <v>32417</v>
      </c>
      <c r="E169">
        <v>55.853999999999999</v>
      </c>
      <c r="F169">
        <f t="shared" si="16"/>
        <v>5.6053976279041686</v>
      </c>
      <c r="G169">
        <f t="shared" si="17"/>
        <v>4.8678700719733596</v>
      </c>
      <c r="H169" s="1">
        <f t="shared" si="14"/>
        <v>32417</v>
      </c>
      <c r="I169">
        <f t="shared" si="15"/>
        <v>1.5826564845417608</v>
      </c>
      <c r="J169">
        <f t="shared" si="18"/>
        <v>5.7822265308376597</v>
      </c>
      <c r="M169">
        <f t="shared" si="19"/>
        <v>-0.72628943606737517</v>
      </c>
      <c r="N169">
        <f t="shared" si="20"/>
        <v>-0.15320031566491554</v>
      </c>
    </row>
    <row r="170" spans="1:14" x14ac:dyDescent="0.2">
      <c r="A170">
        <v>169</v>
      </c>
      <c r="B170" s="1">
        <v>32509</v>
      </c>
      <c r="C170">
        <v>277.72000100000002</v>
      </c>
      <c r="D170" s="1">
        <v>32509</v>
      </c>
      <c r="E170">
        <v>56.392000000000003</v>
      </c>
      <c r="F170">
        <f t="shared" si="16"/>
        <v>5.6266134154858216</v>
      </c>
      <c r="G170">
        <f t="shared" si="17"/>
        <v>4.9248120478082003</v>
      </c>
      <c r="H170" s="1">
        <f t="shared" si="14"/>
        <v>32509</v>
      </c>
      <c r="I170">
        <f t="shared" si="15"/>
        <v>1.5942861110142472</v>
      </c>
      <c r="J170">
        <f t="shared" si="18"/>
        <v>5.7999511241483699</v>
      </c>
      <c r="M170">
        <f t="shared" si="19"/>
        <v>-0.72512076793606728</v>
      </c>
      <c r="N170">
        <f t="shared" si="20"/>
        <v>-0.17682890293349107</v>
      </c>
    </row>
    <row r="171" spans="1:14" x14ac:dyDescent="0.2">
      <c r="A171">
        <v>170</v>
      </c>
      <c r="B171" s="1">
        <v>32599</v>
      </c>
      <c r="C171">
        <v>294.86999500000002</v>
      </c>
      <c r="D171" s="1">
        <v>32599</v>
      </c>
      <c r="E171">
        <v>57.002000000000002</v>
      </c>
      <c r="F171">
        <f t="shared" si="16"/>
        <v>5.6865345642900227</v>
      </c>
      <c r="G171">
        <f t="shared" si="17"/>
        <v>5.1729762990772254</v>
      </c>
      <c r="H171" s="1">
        <f t="shared" si="14"/>
        <v>32599</v>
      </c>
      <c r="I171">
        <f t="shared" si="15"/>
        <v>1.6434482093517337</v>
      </c>
      <c r="J171">
        <f t="shared" si="18"/>
        <v>5.8176757174590783</v>
      </c>
      <c r="M171">
        <f t="shared" si="19"/>
        <v>-0.71750776613077971</v>
      </c>
      <c r="N171">
        <f t="shared" si="20"/>
        <v>-0.17333770866254827</v>
      </c>
    </row>
    <row r="172" spans="1:14" x14ac:dyDescent="0.2">
      <c r="A172">
        <v>171</v>
      </c>
      <c r="B172" s="1">
        <v>32690</v>
      </c>
      <c r="C172">
        <v>317.98001099999999</v>
      </c>
      <c r="D172" s="1">
        <v>32690</v>
      </c>
      <c r="E172">
        <v>57.424999999999997</v>
      </c>
      <c r="F172">
        <f t="shared" si="16"/>
        <v>5.7619885223139331</v>
      </c>
      <c r="G172">
        <f t="shared" si="17"/>
        <v>5.5373097257292123</v>
      </c>
      <c r="H172" s="1">
        <f t="shared" si="14"/>
        <v>32690</v>
      </c>
      <c r="I172">
        <f t="shared" si="15"/>
        <v>1.7115087737387711</v>
      </c>
      <c r="J172">
        <f t="shared" si="18"/>
        <v>5.8354003107697876</v>
      </c>
      <c r="M172">
        <f t="shared" si="19"/>
        <v>-0.70670242269754513</v>
      </c>
      <c r="N172">
        <f t="shared" si="20"/>
        <v>-0.13114115316905561</v>
      </c>
    </row>
    <row r="173" spans="1:14" x14ac:dyDescent="0.2">
      <c r="A173">
        <v>172</v>
      </c>
      <c r="B173" s="1">
        <v>32782</v>
      </c>
      <c r="C173">
        <v>349.14999399999999</v>
      </c>
      <c r="D173" s="1">
        <v>32782</v>
      </c>
      <c r="E173">
        <v>57.817</v>
      </c>
      <c r="F173">
        <f t="shared" si="16"/>
        <v>5.855501612107453</v>
      </c>
      <c r="G173">
        <f t="shared" si="17"/>
        <v>6.0388811941124585</v>
      </c>
      <c r="H173" s="1">
        <f t="shared" si="14"/>
        <v>32782</v>
      </c>
      <c r="I173">
        <f t="shared" si="15"/>
        <v>1.7982187620261785</v>
      </c>
      <c r="J173">
        <f t="shared" si="18"/>
        <v>5.8531249040804969</v>
      </c>
      <c r="M173">
        <f t="shared" si="19"/>
        <v>-0.69277628762499965</v>
      </c>
      <c r="N173">
        <f t="shared" si="20"/>
        <v>-7.3411788455854499E-2</v>
      </c>
    </row>
    <row r="174" spans="1:14" x14ac:dyDescent="0.2">
      <c r="A174">
        <v>173</v>
      </c>
      <c r="B174" s="1">
        <v>32874</v>
      </c>
      <c r="C174">
        <v>353.39999399999999</v>
      </c>
      <c r="D174" s="1">
        <v>32874</v>
      </c>
      <c r="E174">
        <v>58.447000000000003</v>
      </c>
      <c r="F174">
        <f t="shared" si="16"/>
        <v>5.8676005429076667</v>
      </c>
      <c r="G174">
        <f t="shared" si="17"/>
        <v>6.0465035673345078</v>
      </c>
      <c r="H174" s="1">
        <f t="shared" si="14"/>
        <v>32874</v>
      </c>
      <c r="I174">
        <f t="shared" si="15"/>
        <v>1.7994801822263993</v>
      </c>
      <c r="J174">
        <f t="shared" si="18"/>
        <v>5.8708494973912053</v>
      </c>
      <c r="M174">
        <f t="shared" si="19"/>
        <v>-0.69348896049438435</v>
      </c>
      <c r="N174">
        <f t="shared" si="20"/>
        <v>2.3767080269561092E-3</v>
      </c>
    </row>
    <row r="175" spans="1:14" x14ac:dyDescent="0.2">
      <c r="A175">
        <v>174</v>
      </c>
      <c r="B175" s="1">
        <v>32964</v>
      </c>
      <c r="C175">
        <v>339.94000199999999</v>
      </c>
      <c r="D175" s="1">
        <v>32964</v>
      </c>
      <c r="E175">
        <v>59.100999999999999</v>
      </c>
      <c r="F175">
        <f t="shared" si="16"/>
        <v>5.8287691373325963</v>
      </c>
      <c r="G175">
        <f t="shared" si="17"/>
        <v>5.7518485643220929</v>
      </c>
      <c r="H175" s="1">
        <f t="shared" si="14"/>
        <v>32964</v>
      </c>
      <c r="I175">
        <f t="shared" si="15"/>
        <v>1.7495212925899204</v>
      </c>
      <c r="J175">
        <f t="shared" si="18"/>
        <v>5.8885740907019155</v>
      </c>
      <c r="M175">
        <f t="shared" si="19"/>
        <v>-0.70289559651589983</v>
      </c>
      <c r="N175">
        <f t="shared" si="20"/>
        <v>-3.2489544835385686E-3</v>
      </c>
    </row>
    <row r="176" spans="1:14" x14ac:dyDescent="0.2">
      <c r="A176">
        <v>175</v>
      </c>
      <c r="B176" s="1">
        <v>33055</v>
      </c>
      <c r="C176">
        <v>358.01998900000001</v>
      </c>
      <c r="D176" s="1">
        <v>33055</v>
      </c>
      <c r="E176">
        <v>59.612000000000002</v>
      </c>
      <c r="F176">
        <f t="shared" si="16"/>
        <v>5.8805888200375049</v>
      </c>
      <c r="G176">
        <f t="shared" si="17"/>
        <v>6.0058375662618264</v>
      </c>
      <c r="H176" s="1">
        <f t="shared" si="14"/>
        <v>33055</v>
      </c>
      <c r="I176">
        <f t="shared" si="15"/>
        <v>1.7927319239509583</v>
      </c>
      <c r="J176">
        <f t="shared" si="18"/>
        <v>5.9062986840126239</v>
      </c>
      <c r="M176">
        <f t="shared" si="19"/>
        <v>-0.69647117088683852</v>
      </c>
      <c r="N176">
        <f t="shared" si="20"/>
        <v>-5.9804953369319236E-2</v>
      </c>
    </row>
    <row r="177" spans="1:14" x14ac:dyDescent="0.2">
      <c r="A177">
        <v>176</v>
      </c>
      <c r="B177" s="1">
        <v>33147</v>
      </c>
      <c r="C177">
        <v>306.10000600000001</v>
      </c>
      <c r="D177" s="1">
        <v>33147</v>
      </c>
      <c r="E177">
        <v>60.067</v>
      </c>
      <c r="F177">
        <f t="shared" si="16"/>
        <v>5.7239118655528038</v>
      </c>
      <c r="G177">
        <f t="shared" si="17"/>
        <v>5.0959762598431748</v>
      </c>
      <c r="H177" s="1">
        <f t="shared" si="14"/>
        <v>33147</v>
      </c>
      <c r="I177">
        <f t="shared" si="15"/>
        <v>1.6284512596725069</v>
      </c>
      <c r="J177">
        <f t="shared" si="18"/>
        <v>5.9240232773233332</v>
      </c>
      <c r="M177">
        <f t="shared" si="19"/>
        <v>-0.72511059065110661</v>
      </c>
      <c r="N177">
        <f t="shared" si="20"/>
        <v>-2.5709863975118985E-2</v>
      </c>
    </row>
    <row r="178" spans="1:14" x14ac:dyDescent="0.2">
      <c r="A178">
        <v>177</v>
      </c>
      <c r="B178" s="1">
        <v>33239</v>
      </c>
      <c r="C178">
        <v>330.20001200000002</v>
      </c>
      <c r="D178" s="1">
        <v>33239</v>
      </c>
      <c r="E178">
        <v>60.651000000000003</v>
      </c>
      <c r="F178">
        <f t="shared" si="16"/>
        <v>5.7996985678276385</v>
      </c>
      <c r="G178">
        <f t="shared" si="17"/>
        <v>5.4442632767802674</v>
      </c>
      <c r="H178" s="1">
        <f t="shared" si="14"/>
        <v>33239</v>
      </c>
      <c r="I178">
        <f t="shared" si="15"/>
        <v>1.6945624445273388</v>
      </c>
      <c r="J178">
        <f t="shared" si="18"/>
        <v>5.9417478706340425</v>
      </c>
      <c r="M178">
        <f t="shared" si="19"/>
        <v>-0.71480404732378644</v>
      </c>
      <c r="N178">
        <f t="shared" si="20"/>
        <v>-0.20011141177052938</v>
      </c>
    </row>
    <row r="179" spans="1:14" x14ac:dyDescent="0.2">
      <c r="A179">
        <v>178</v>
      </c>
      <c r="B179" s="1">
        <v>33329</v>
      </c>
      <c r="C179">
        <v>375.22000100000002</v>
      </c>
      <c r="D179" s="1">
        <v>33329</v>
      </c>
      <c r="E179">
        <v>61.088000000000001</v>
      </c>
      <c r="F179">
        <f t="shared" si="16"/>
        <v>5.9275125232805683</v>
      </c>
      <c r="G179">
        <f t="shared" si="17"/>
        <v>6.1422865538239924</v>
      </c>
      <c r="H179" s="1">
        <f t="shared" si="14"/>
        <v>33329</v>
      </c>
      <c r="I179">
        <f t="shared" si="15"/>
        <v>1.8151970757372311</v>
      </c>
      <c r="J179">
        <f t="shared" si="18"/>
        <v>5.9594724639447509</v>
      </c>
      <c r="M179">
        <f t="shared" si="19"/>
        <v>-0.69540977213682797</v>
      </c>
      <c r="N179">
        <f t="shared" si="20"/>
        <v>-0.14204930280640404</v>
      </c>
    </row>
    <row r="180" spans="1:14" x14ac:dyDescent="0.2">
      <c r="A180">
        <v>179</v>
      </c>
      <c r="B180" s="1">
        <v>33420</v>
      </c>
      <c r="C180">
        <v>371.17999300000002</v>
      </c>
      <c r="D180" s="1">
        <v>33420</v>
      </c>
      <c r="E180">
        <v>61.557000000000002</v>
      </c>
      <c r="F180">
        <f t="shared" si="16"/>
        <v>5.9166871012913838</v>
      </c>
      <c r="G180">
        <f t="shared" si="17"/>
        <v>6.0298583914095882</v>
      </c>
      <c r="H180" s="1">
        <f t="shared" si="14"/>
        <v>33420</v>
      </c>
      <c r="I180">
        <f t="shared" si="15"/>
        <v>1.7967235264516634</v>
      </c>
      <c r="J180">
        <f t="shared" si="18"/>
        <v>5.9771970572554611</v>
      </c>
      <c r="M180">
        <f t="shared" si="19"/>
        <v>-0.69940366542362886</v>
      </c>
      <c r="N180">
        <f t="shared" si="20"/>
        <v>-3.1959940664182618E-2</v>
      </c>
    </row>
    <row r="181" spans="1:14" x14ac:dyDescent="0.2">
      <c r="A181">
        <v>180</v>
      </c>
      <c r="B181" s="1">
        <v>33512</v>
      </c>
      <c r="C181">
        <v>387.85998499999999</v>
      </c>
      <c r="D181" s="1">
        <v>33512</v>
      </c>
      <c r="E181">
        <v>61.914999999999999</v>
      </c>
      <c r="F181">
        <f t="shared" si="16"/>
        <v>5.9606444110943455</v>
      </c>
      <c r="G181">
        <f t="shared" si="17"/>
        <v>6.264394492449326</v>
      </c>
      <c r="H181" s="1">
        <f t="shared" si="14"/>
        <v>33512</v>
      </c>
      <c r="I181">
        <f t="shared" si="15"/>
        <v>1.8348819344272838</v>
      </c>
      <c r="J181">
        <f t="shared" si="18"/>
        <v>5.9949216505661695</v>
      </c>
      <c r="M181">
        <f t="shared" si="19"/>
        <v>-0.69392728689723659</v>
      </c>
      <c r="N181">
        <f t="shared" si="20"/>
        <v>-6.0509955964077378E-2</v>
      </c>
    </row>
    <row r="182" spans="1:14" x14ac:dyDescent="0.2">
      <c r="A182">
        <v>181</v>
      </c>
      <c r="B182" s="1">
        <v>33604</v>
      </c>
      <c r="C182">
        <v>417.02999899999998</v>
      </c>
      <c r="D182" s="1">
        <v>33604</v>
      </c>
      <c r="E182">
        <v>62.161999999999999</v>
      </c>
      <c r="F182">
        <f t="shared" si="16"/>
        <v>6.0331581592592016</v>
      </c>
      <c r="G182">
        <f t="shared" si="17"/>
        <v>6.7087609632894694</v>
      </c>
      <c r="H182" s="1">
        <f t="shared" si="14"/>
        <v>33604</v>
      </c>
      <c r="I182">
        <f t="shared" si="15"/>
        <v>1.9034142786852402</v>
      </c>
      <c r="J182">
        <f t="shared" si="18"/>
        <v>6.0126462438768788</v>
      </c>
      <c r="M182">
        <f t="shared" si="19"/>
        <v>-0.68343152058486267</v>
      </c>
      <c r="N182">
        <f t="shared" si="20"/>
        <v>-3.4277239471824039E-2</v>
      </c>
    </row>
    <row r="183" spans="1:14" x14ac:dyDescent="0.2">
      <c r="A183">
        <v>182</v>
      </c>
      <c r="B183" s="1">
        <v>33695</v>
      </c>
      <c r="C183">
        <v>403.67001299999998</v>
      </c>
      <c r="D183" s="1">
        <v>33695</v>
      </c>
      <c r="E183">
        <v>62.533000000000001</v>
      </c>
      <c r="F183">
        <f t="shared" si="16"/>
        <v>6.0005977446937271</v>
      </c>
      <c r="G183">
        <f t="shared" si="17"/>
        <v>6.4553118033678212</v>
      </c>
      <c r="H183" s="1">
        <f t="shared" si="14"/>
        <v>33695</v>
      </c>
      <c r="I183">
        <f t="shared" si="15"/>
        <v>1.8649033272943245</v>
      </c>
      <c r="J183">
        <f t="shared" si="18"/>
        <v>6.0303708371875882</v>
      </c>
      <c r="M183">
        <f t="shared" si="19"/>
        <v>-0.69074815170669202</v>
      </c>
      <c r="N183">
        <f t="shared" si="20"/>
        <v>2.0511915382322776E-2</v>
      </c>
    </row>
    <row r="184" spans="1:14" x14ac:dyDescent="0.2">
      <c r="A184">
        <v>183</v>
      </c>
      <c r="B184" s="1">
        <v>33786</v>
      </c>
      <c r="C184">
        <v>408.20001200000002</v>
      </c>
      <c r="D184" s="1">
        <v>33786</v>
      </c>
      <c r="E184">
        <v>62.832999999999998</v>
      </c>
      <c r="F184">
        <f t="shared" si="16"/>
        <v>6.0117572797730983</v>
      </c>
      <c r="G184">
        <f t="shared" si="17"/>
        <v>6.4965863797685932</v>
      </c>
      <c r="H184" s="1">
        <f t="shared" si="14"/>
        <v>33786</v>
      </c>
      <c r="I184">
        <f t="shared" si="15"/>
        <v>1.8712768666070021</v>
      </c>
      <c r="J184">
        <f t="shared" si="18"/>
        <v>6.0480954304982966</v>
      </c>
      <c r="M184">
        <f t="shared" si="19"/>
        <v>-0.69060063814951589</v>
      </c>
      <c r="N184">
        <f t="shared" si="20"/>
        <v>-2.9773092493861064E-2</v>
      </c>
    </row>
    <row r="185" spans="1:14" x14ac:dyDescent="0.2">
      <c r="A185">
        <v>184</v>
      </c>
      <c r="B185" s="1">
        <v>33878</v>
      </c>
      <c r="C185">
        <v>417.79998799999998</v>
      </c>
      <c r="D185" s="1">
        <v>33878</v>
      </c>
      <c r="E185">
        <v>63.274999999999999</v>
      </c>
      <c r="F185">
        <f t="shared" si="16"/>
        <v>6.0350028204005888</v>
      </c>
      <c r="G185">
        <f t="shared" si="17"/>
        <v>6.6029235559067558</v>
      </c>
      <c r="H185" s="1">
        <f t="shared" si="14"/>
        <v>33878</v>
      </c>
      <c r="I185">
        <f t="shared" si="15"/>
        <v>1.8875125139694007</v>
      </c>
      <c r="J185">
        <f t="shared" si="18"/>
        <v>6.0658200238090068</v>
      </c>
      <c r="M185">
        <f t="shared" si="19"/>
        <v>-0.68882813757073114</v>
      </c>
      <c r="N185">
        <f t="shared" si="20"/>
        <v>-3.6338150725198304E-2</v>
      </c>
    </row>
    <row r="186" spans="1:14" x14ac:dyDescent="0.2">
      <c r="A186">
        <v>185</v>
      </c>
      <c r="B186" s="1">
        <v>33970</v>
      </c>
      <c r="C186">
        <v>435.70001200000002</v>
      </c>
      <c r="D186" s="1">
        <v>33970</v>
      </c>
      <c r="E186">
        <v>63.652000000000001</v>
      </c>
      <c r="F186">
        <f t="shared" si="16"/>
        <v>6.0769539606652829</v>
      </c>
      <c r="G186">
        <f t="shared" si="17"/>
        <v>6.8450325520015083</v>
      </c>
      <c r="H186" s="1">
        <f t="shared" si="14"/>
        <v>33970</v>
      </c>
      <c r="I186">
        <f t="shared" si="15"/>
        <v>1.9235232143173453</v>
      </c>
      <c r="J186">
        <f t="shared" si="18"/>
        <v>6.0835446171197152</v>
      </c>
      <c r="M186">
        <f t="shared" si="19"/>
        <v>-0.68381538471759462</v>
      </c>
      <c r="N186">
        <f t="shared" si="20"/>
        <v>-3.0817203408417981E-2</v>
      </c>
    </row>
    <row r="187" spans="1:14" x14ac:dyDescent="0.2">
      <c r="A187">
        <v>186</v>
      </c>
      <c r="B187" s="1">
        <v>34060</v>
      </c>
      <c r="C187">
        <v>451.67001299999998</v>
      </c>
      <c r="D187" s="1">
        <v>34060</v>
      </c>
      <c r="E187">
        <v>64.027000000000001</v>
      </c>
      <c r="F187">
        <f t="shared" si="16"/>
        <v>6.1129518534743346</v>
      </c>
      <c r="G187">
        <f t="shared" si="17"/>
        <v>7.0543678916707009</v>
      </c>
      <c r="H187" s="1">
        <f t="shared" si="14"/>
        <v>34060</v>
      </c>
      <c r="I187">
        <f t="shared" si="15"/>
        <v>1.9536469840789004</v>
      </c>
      <c r="J187">
        <f t="shared" si="18"/>
        <v>6.1012692104304245</v>
      </c>
      <c r="M187">
        <f t="shared" si="19"/>
        <v>-0.67979662645617356</v>
      </c>
      <c r="N187">
        <f t="shared" si="20"/>
        <v>-6.5906564544322421E-3</v>
      </c>
    </row>
    <row r="188" spans="1:14" x14ac:dyDescent="0.2">
      <c r="A188">
        <v>187</v>
      </c>
      <c r="B188" s="1">
        <v>34151</v>
      </c>
      <c r="C188">
        <v>450.540009</v>
      </c>
      <c r="D188" s="1">
        <v>34151</v>
      </c>
      <c r="E188">
        <v>64.349000000000004</v>
      </c>
      <c r="F188">
        <f t="shared" si="16"/>
        <v>6.110446883315876</v>
      </c>
      <c r="G188">
        <f t="shared" si="17"/>
        <v>7.0015075447947908</v>
      </c>
      <c r="H188" s="1">
        <f t="shared" si="14"/>
        <v>34151</v>
      </c>
      <c r="I188">
        <f t="shared" si="15"/>
        <v>1.9461254894100277</v>
      </c>
      <c r="J188">
        <f t="shared" si="18"/>
        <v>6.1189938037411338</v>
      </c>
      <c r="M188">
        <f t="shared" si="19"/>
        <v>-0.68195334856848966</v>
      </c>
      <c r="N188">
        <f t="shared" si="20"/>
        <v>1.168264304391009E-2</v>
      </c>
    </row>
    <row r="189" spans="1:14" x14ac:dyDescent="0.2">
      <c r="A189">
        <v>188</v>
      </c>
      <c r="B189" s="1">
        <v>34243</v>
      </c>
      <c r="C189">
        <v>458.92999300000002</v>
      </c>
      <c r="D189" s="1">
        <v>34243</v>
      </c>
      <c r="E189">
        <v>64.727000000000004</v>
      </c>
      <c r="F189">
        <f t="shared" si="16"/>
        <v>6.1288976777309134</v>
      </c>
      <c r="G189">
        <f t="shared" si="17"/>
        <v>7.0902404406198336</v>
      </c>
      <c r="H189" s="1">
        <f t="shared" si="14"/>
        <v>34243</v>
      </c>
      <c r="I189">
        <f t="shared" si="15"/>
        <v>1.9587192526093307</v>
      </c>
      <c r="J189">
        <f t="shared" si="18"/>
        <v>6.1367183970518431</v>
      </c>
      <c r="M189">
        <f t="shared" si="19"/>
        <v>-0.68081975970246189</v>
      </c>
      <c r="N189">
        <f t="shared" si="20"/>
        <v>-8.5469204252577313E-3</v>
      </c>
    </row>
    <row r="190" spans="1:14" x14ac:dyDescent="0.2">
      <c r="A190">
        <v>189</v>
      </c>
      <c r="B190" s="1">
        <v>34335</v>
      </c>
      <c r="C190">
        <v>466.51001000000002</v>
      </c>
      <c r="D190" s="1">
        <v>34335</v>
      </c>
      <c r="E190">
        <v>65.058000000000007</v>
      </c>
      <c r="F190">
        <f t="shared" si="16"/>
        <v>6.1452794777206377</v>
      </c>
      <c r="G190">
        <f t="shared" si="17"/>
        <v>7.1706786252267207</v>
      </c>
      <c r="H190" s="1">
        <f t="shared" si="14"/>
        <v>34335</v>
      </c>
      <c r="I190">
        <f t="shared" si="15"/>
        <v>1.9700002980025375</v>
      </c>
      <c r="J190">
        <f t="shared" si="18"/>
        <v>6.1544429903625524</v>
      </c>
      <c r="M190">
        <f t="shared" si="19"/>
        <v>-0.67990599619048764</v>
      </c>
      <c r="N190">
        <f t="shared" si="20"/>
        <v>-7.8207193209296477E-3</v>
      </c>
    </row>
    <row r="191" spans="1:14" x14ac:dyDescent="0.2">
      <c r="A191">
        <v>190</v>
      </c>
      <c r="B191" s="1">
        <v>34425</v>
      </c>
      <c r="C191">
        <v>445.66000400000001</v>
      </c>
      <c r="D191" s="1">
        <v>34425</v>
      </c>
      <c r="E191">
        <v>65.369</v>
      </c>
      <c r="F191">
        <f t="shared" si="16"/>
        <v>6.0995563384342741</v>
      </c>
      <c r="G191">
        <f t="shared" si="17"/>
        <v>6.8176047361899377</v>
      </c>
      <c r="H191" s="1">
        <f t="shared" si="14"/>
        <v>34425</v>
      </c>
      <c r="I191">
        <f t="shared" si="15"/>
        <v>1.9195081984637412</v>
      </c>
      <c r="J191">
        <f t="shared" si="18"/>
        <v>6.1721675836732608</v>
      </c>
      <c r="M191">
        <f t="shared" si="19"/>
        <v>-0.68900581968298102</v>
      </c>
      <c r="N191">
        <f t="shared" si="20"/>
        <v>-9.1635126419147284E-3</v>
      </c>
    </row>
    <row r="192" spans="1:14" x14ac:dyDescent="0.2">
      <c r="A192">
        <v>191</v>
      </c>
      <c r="B192" s="1">
        <v>34516</v>
      </c>
      <c r="C192">
        <v>444.26998900000001</v>
      </c>
      <c r="D192" s="1">
        <v>34516</v>
      </c>
      <c r="E192">
        <v>65.716999999999999</v>
      </c>
      <c r="F192">
        <f t="shared" si="16"/>
        <v>6.0964324609578036</v>
      </c>
      <c r="G192">
        <f t="shared" si="17"/>
        <v>6.7603510355007082</v>
      </c>
      <c r="H192" s="1">
        <f t="shared" si="14"/>
        <v>34516</v>
      </c>
      <c r="I192">
        <f t="shared" si="15"/>
        <v>1.9110748170351508</v>
      </c>
      <c r="J192">
        <f t="shared" si="18"/>
        <v>6.1898921769839701</v>
      </c>
      <c r="M192">
        <f t="shared" si="19"/>
        <v>-0.69125878732732249</v>
      </c>
      <c r="N192">
        <f t="shared" si="20"/>
        <v>-7.2611245238986655E-2</v>
      </c>
    </row>
    <row r="193" spans="1:14" x14ac:dyDescent="0.2">
      <c r="A193">
        <v>192</v>
      </c>
      <c r="B193" s="1">
        <v>34608</v>
      </c>
      <c r="C193">
        <v>462.69000199999999</v>
      </c>
      <c r="D193" s="1">
        <v>34608</v>
      </c>
      <c r="E193">
        <v>66.082999999999998</v>
      </c>
      <c r="F193">
        <f t="shared" si="16"/>
        <v>6.1370572877261811</v>
      </c>
      <c r="G193">
        <f t="shared" si="17"/>
        <v>7.0016494711196522</v>
      </c>
      <c r="H193" s="1">
        <f t="shared" si="14"/>
        <v>34608</v>
      </c>
      <c r="I193">
        <f t="shared" si="15"/>
        <v>1.9461457600282468</v>
      </c>
      <c r="J193">
        <f t="shared" si="18"/>
        <v>6.2076167702946794</v>
      </c>
      <c r="M193">
        <f t="shared" si="19"/>
        <v>-0.68649067233964223</v>
      </c>
      <c r="N193">
        <f t="shared" si="20"/>
        <v>-9.3459716026166539E-2</v>
      </c>
    </row>
    <row r="194" spans="1:14" x14ac:dyDescent="0.2">
      <c r="A194">
        <v>193</v>
      </c>
      <c r="B194" s="1">
        <v>34700</v>
      </c>
      <c r="C194">
        <v>459.209991</v>
      </c>
      <c r="D194" s="1">
        <v>34700</v>
      </c>
      <c r="E194">
        <v>66.459999999999994</v>
      </c>
      <c r="F194">
        <f t="shared" si="16"/>
        <v>6.1295076021728487</v>
      </c>
      <c r="G194">
        <f t="shared" si="17"/>
        <v>6.9095695305446894</v>
      </c>
      <c r="H194" s="1">
        <f t="shared" ref="H194:H257" si="21">B194</f>
        <v>34700</v>
      </c>
      <c r="I194">
        <f t="shared" ref="I194:I257" si="22">LN(G194)</f>
        <v>1.9329073392464009</v>
      </c>
      <c r="J194">
        <f t="shared" si="18"/>
        <v>6.2253413636053887</v>
      </c>
      <c r="M194">
        <f t="shared" si="19"/>
        <v>-0.6895098234216408</v>
      </c>
      <c r="N194">
        <f t="shared" si="20"/>
        <v>-7.0559482568498311E-2</v>
      </c>
    </row>
    <row r="195" spans="1:14" x14ac:dyDescent="0.2">
      <c r="A195">
        <v>194</v>
      </c>
      <c r="B195" s="1">
        <v>34790</v>
      </c>
      <c r="C195">
        <v>500.70001200000002</v>
      </c>
      <c r="D195" s="1">
        <v>34790</v>
      </c>
      <c r="E195">
        <v>66.784999999999997</v>
      </c>
      <c r="F195">
        <f t="shared" ref="F195:F258" si="23">LN(C195)</f>
        <v>6.2160071433023454</v>
      </c>
      <c r="G195">
        <f t="shared" ref="G195:G258" si="24">C195/E195</f>
        <v>7.4971926630231343</v>
      </c>
      <c r="H195" s="1">
        <f t="shared" si="21"/>
        <v>34790</v>
      </c>
      <c r="I195">
        <f t="shared" si="22"/>
        <v>2.0145286388732773</v>
      </c>
      <c r="J195">
        <f t="shared" ref="J195:J258" si="25">$L$2+$K$2*A195</f>
        <v>6.243065956916098</v>
      </c>
      <c r="M195">
        <f t="shared" ref="M195:M258" si="26">I195/J195-1</f>
        <v>-0.67731741859277128</v>
      </c>
      <c r="N195">
        <f t="shared" si="20"/>
        <v>-9.5833761432539966E-2</v>
      </c>
    </row>
    <row r="196" spans="1:14" x14ac:dyDescent="0.2">
      <c r="A196">
        <v>195</v>
      </c>
      <c r="B196" s="1">
        <v>34881</v>
      </c>
      <c r="C196">
        <v>544.75</v>
      </c>
      <c r="D196" s="1">
        <v>34881</v>
      </c>
      <c r="E196">
        <v>67.084000000000003</v>
      </c>
      <c r="F196">
        <f t="shared" si="23"/>
        <v>6.3003269738247294</v>
      </c>
      <c r="G196">
        <f t="shared" si="24"/>
        <v>8.1204161946216686</v>
      </c>
      <c r="H196" s="1">
        <f t="shared" si="21"/>
        <v>34881</v>
      </c>
      <c r="I196">
        <f t="shared" si="22"/>
        <v>2.094381408355348</v>
      </c>
      <c r="J196">
        <f t="shared" si="25"/>
        <v>6.2607905502268064</v>
      </c>
      <c r="M196">
        <f t="shared" si="26"/>
        <v>-0.66547652543983027</v>
      </c>
      <c r="N196">
        <f t="shared" ref="N196:N259" si="27">F195-J195</f>
        <v>-2.7058813613752619E-2</v>
      </c>
    </row>
    <row r="197" spans="1:14" x14ac:dyDescent="0.2">
      <c r="A197">
        <v>196</v>
      </c>
      <c r="B197" s="1">
        <v>34973</v>
      </c>
      <c r="C197">
        <v>584.40997300000004</v>
      </c>
      <c r="D197" s="1">
        <v>34973</v>
      </c>
      <c r="E197">
        <v>67.400999999999996</v>
      </c>
      <c r="F197">
        <f t="shared" si="23"/>
        <v>6.3706027450971199</v>
      </c>
      <c r="G197">
        <f t="shared" si="24"/>
        <v>8.6706424682126393</v>
      </c>
      <c r="H197" s="1">
        <f t="shared" si="21"/>
        <v>34973</v>
      </c>
      <c r="I197">
        <f t="shared" si="22"/>
        <v>2.1599428904936708</v>
      </c>
      <c r="J197">
        <f t="shared" si="25"/>
        <v>6.2785151435375157</v>
      </c>
      <c r="M197">
        <f t="shared" si="26"/>
        <v>-0.65597870816368054</v>
      </c>
      <c r="N197">
        <f t="shared" si="27"/>
        <v>3.9536423597922976E-2</v>
      </c>
    </row>
    <row r="198" spans="1:14" x14ac:dyDescent="0.2">
      <c r="A198">
        <v>197</v>
      </c>
      <c r="B198" s="1">
        <v>35065</v>
      </c>
      <c r="C198">
        <v>615.92999299999997</v>
      </c>
      <c r="D198" s="1">
        <v>35065</v>
      </c>
      <c r="E198">
        <v>67.712000000000003</v>
      </c>
      <c r="F198">
        <f t="shared" si="23"/>
        <v>6.4231333093478549</v>
      </c>
      <c r="G198">
        <f t="shared" si="24"/>
        <v>9.0963196036153118</v>
      </c>
      <c r="H198" s="1">
        <f t="shared" si="21"/>
        <v>35065</v>
      </c>
      <c r="I198">
        <f t="shared" si="22"/>
        <v>2.2078698925520754</v>
      </c>
      <c r="J198">
        <f t="shared" si="25"/>
        <v>6.296239736848225</v>
      </c>
      <c r="M198">
        <f t="shared" si="26"/>
        <v>-0.64933516117077006</v>
      </c>
      <c r="N198">
        <f t="shared" si="27"/>
        <v>9.208760155960416E-2</v>
      </c>
    </row>
    <row r="199" spans="1:14" x14ac:dyDescent="0.2">
      <c r="A199">
        <v>198</v>
      </c>
      <c r="B199" s="1">
        <v>35156</v>
      </c>
      <c r="C199">
        <v>645.5</v>
      </c>
      <c r="D199" s="1">
        <v>35156</v>
      </c>
      <c r="E199">
        <v>67.988</v>
      </c>
      <c r="F199">
        <f t="shared" si="23"/>
        <v>6.4700252102866971</v>
      </c>
      <c r="G199">
        <f t="shared" si="24"/>
        <v>9.4943225275048544</v>
      </c>
      <c r="H199" s="1">
        <f t="shared" si="21"/>
        <v>35156</v>
      </c>
      <c r="I199">
        <f t="shared" si="22"/>
        <v>2.2506939912715924</v>
      </c>
      <c r="J199">
        <f t="shared" si="25"/>
        <v>6.3139643301589343</v>
      </c>
      <c r="M199">
        <f t="shared" si="26"/>
        <v>-0.64353710702465461</v>
      </c>
      <c r="N199">
        <f t="shared" si="27"/>
        <v>0.12689357249962985</v>
      </c>
    </row>
    <row r="200" spans="1:14" x14ac:dyDescent="0.2">
      <c r="A200">
        <v>199</v>
      </c>
      <c r="B200" s="1">
        <v>35247</v>
      </c>
      <c r="C200">
        <v>670.63000499999998</v>
      </c>
      <c r="D200" s="1">
        <v>35247</v>
      </c>
      <c r="E200">
        <v>68.317999999999998</v>
      </c>
      <c r="F200">
        <f t="shared" si="23"/>
        <v>6.508217576544439</v>
      </c>
      <c r="G200">
        <f t="shared" si="24"/>
        <v>9.8163003161685065</v>
      </c>
      <c r="H200" s="1">
        <f t="shared" si="21"/>
        <v>35247</v>
      </c>
      <c r="I200">
        <f t="shared" si="22"/>
        <v>2.2840443014973002</v>
      </c>
      <c r="J200">
        <f t="shared" si="25"/>
        <v>6.3316889234696436</v>
      </c>
      <c r="M200">
        <f t="shared" si="26"/>
        <v>-0.63926776424043141</v>
      </c>
      <c r="N200">
        <f t="shared" si="27"/>
        <v>0.15606088012776276</v>
      </c>
    </row>
    <row r="201" spans="1:14" x14ac:dyDescent="0.2">
      <c r="A201">
        <v>200</v>
      </c>
      <c r="B201" s="1">
        <v>35339</v>
      </c>
      <c r="C201">
        <v>687.30999799999995</v>
      </c>
      <c r="D201" s="1">
        <v>35339</v>
      </c>
      <c r="E201">
        <v>68.606999999999999</v>
      </c>
      <c r="F201">
        <f t="shared" si="23"/>
        <v>6.532785424799</v>
      </c>
      <c r="G201">
        <f t="shared" si="24"/>
        <v>10.018073928316351</v>
      </c>
      <c r="H201" s="1">
        <f t="shared" si="21"/>
        <v>35339</v>
      </c>
      <c r="I201">
        <f t="shared" si="22"/>
        <v>2.3043908544566443</v>
      </c>
      <c r="J201">
        <f t="shared" si="25"/>
        <v>6.349413516780352</v>
      </c>
      <c r="M201">
        <f t="shared" si="26"/>
        <v>-0.63707028241796571</v>
      </c>
      <c r="N201">
        <f t="shared" si="27"/>
        <v>0.17652865307479537</v>
      </c>
    </row>
    <row r="202" spans="1:14" x14ac:dyDescent="0.2">
      <c r="A202">
        <v>201</v>
      </c>
      <c r="B202" s="1">
        <v>35431</v>
      </c>
      <c r="C202">
        <v>740.73999000000003</v>
      </c>
      <c r="D202" s="1">
        <v>35431</v>
      </c>
      <c r="E202">
        <v>68.915000000000006</v>
      </c>
      <c r="F202">
        <f t="shared" si="23"/>
        <v>6.6076496730312853</v>
      </c>
      <c r="G202">
        <f t="shared" si="24"/>
        <v>10.748603206849017</v>
      </c>
      <c r="H202" s="1">
        <f t="shared" si="21"/>
        <v>35431</v>
      </c>
      <c r="I202">
        <f t="shared" si="22"/>
        <v>2.3747758118848834</v>
      </c>
      <c r="J202">
        <f t="shared" si="25"/>
        <v>6.3671381100910622</v>
      </c>
      <c r="M202">
        <f t="shared" si="26"/>
        <v>-0.6270261818066768</v>
      </c>
      <c r="N202">
        <f t="shared" si="27"/>
        <v>0.183371908018648</v>
      </c>
    </row>
    <row r="203" spans="1:14" x14ac:dyDescent="0.2">
      <c r="A203">
        <v>202</v>
      </c>
      <c r="B203" s="1">
        <v>35521</v>
      </c>
      <c r="C203">
        <v>757.11999500000002</v>
      </c>
      <c r="D203" s="1">
        <v>35521</v>
      </c>
      <c r="E203">
        <v>69.257999999999996</v>
      </c>
      <c r="F203">
        <f t="shared" si="23"/>
        <v>6.6295217547459941</v>
      </c>
      <c r="G203">
        <f t="shared" si="24"/>
        <v>10.93187783360767</v>
      </c>
      <c r="H203" s="1">
        <f t="shared" si="21"/>
        <v>35521</v>
      </c>
      <c r="I203">
        <f t="shared" si="22"/>
        <v>2.391683092885164</v>
      </c>
      <c r="J203">
        <f t="shared" si="25"/>
        <v>6.3848627034017706</v>
      </c>
      <c r="M203">
        <f t="shared" si="26"/>
        <v>-0.62541354387919623</v>
      </c>
      <c r="N203">
        <f t="shared" si="27"/>
        <v>0.24051156294022302</v>
      </c>
    </row>
    <row r="204" spans="1:14" x14ac:dyDescent="0.2">
      <c r="A204">
        <v>203</v>
      </c>
      <c r="B204" s="1">
        <v>35612</v>
      </c>
      <c r="C204">
        <v>885.14001499999995</v>
      </c>
      <c r="D204" s="1">
        <v>35612</v>
      </c>
      <c r="E204">
        <v>69.463999999999999</v>
      </c>
      <c r="F204">
        <f t="shared" si="23"/>
        <v>6.785745841533747</v>
      </c>
      <c r="G204">
        <f t="shared" si="24"/>
        <v>12.742427948289761</v>
      </c>
      <c r="H204" s="1">
        <f t="shared" si="21"/>
        <v>35612</v>
      </c>
      <c r="I204">
        <f t="shared" si="22"/>
        <v>2.5449372087754032</v>
      </c>
      <c r="J204">
        <f t="shared" si="25"/>
        <v>6.4025872967124799</v>
      </c>
      <c r="M204">
        <f t="shared" si="26"/>
        <v>-0.60251425074951404</v>
      </c>
      <c r="N204">
        <f t="shared" si="27"/>
        <v>0.2446590513442235</v>
      </c>
    </row>
    <row r="205" spans="1:14" x14ac:dyDescent="0.2">
      <c r="A205">
        <v>204</v>
      </c>
      <c r="B205" s="1">
        <v>35704</v>
      </c>
      <c r="C205">
        <v>947.28002900000001</v>
      </c>
      <c r="D205" s="1">
        <v>35704</v>
      </c>
      <c r="E205">
        <v>69.712999999999994</v>
      </c>
      <c r="F205">
        <f t="shared" si="23"/>
        <v>6.8535947506366695</v>
      </c>
      <c r="G205">
        <f t="shared" si="24"/>
        <v>13.588283806463645</v>
      </c>
      <c r="H205" s="1">
        <f t="shared" si="21"/>
        <v>35704</v>
      </c>
      <c r="I205">
        <f t="shared" si="22"/>
        <v>2.6092079366318535</v>
      </c>
      <c r="J205">
        <f t="shared" si="25"/>
        <v>6.4203118900231892</v>
      </c>
      <c r="M205">
        <f t="shared" si="26"/>
        <v>-0.59360106154867354</v>
      </c>
      <c r="N205">
        <f t="shared" si="27"/>
        <v>0.3831585448212671</v>
      </c>
    </row>
    <row r="206" spans="1:14" x14ac:dyDescent="0.2">
      <c r="A206">
        <v>205</v>
      </c>
      <c r="B206" s="1">
        <v>35796</v>
      </c>
      <c r="C206">
        <v>970.42999299999997</v>
      </c>
      <c r="D206" s="1">
        <v>35796</v>
      </c>
      <c r="E206">
        <v>69.783000000000001</v>
      </c>
      <c r="F206">
        <f t="shared" si="23"/>
        <v>6.8777392650252436</v>
      </c>
      <c r="G206">
        <f t="shared" si="24"/>
        <v>13.906395440150179</v>
      </c>
      <c r="H206" s="1">
        <f t="shared" si="21"/>
        <v>35796</v>
      </c>
      <c r="I206">
        <f t="shared" si="22"/>
        <v>2.6323488379293636</v>
      </c>
      <c r="J206">
        <f t="shared" si="25"/>
        <v>6.4380364833338977</v>
      </c>
      <c r="M206">
        <f t="shared" si="26"/>
        <v>-0.59112551711322114</v>
      </c>
      <c r="N206">
        <f t="shared" si="27"/>
        <v>0.4332828606134802</v>
      </c>
    </row>
    <row r="207" spans="1:14" x14ac:dyDescent="0.2">
      <c r="A207">
        <v>206</v>
      </c>
      <c r="B207" s="1">
        <v>35886</v>
      </c>
      <c r="C207">
        <v>1101.75</v>
      </c>
      <c r="D207" s="1">
        <v>35886</v>
      </c>
      <c r="E207">
        <v>69.963999999999999</v>
      </c>
      <c r="F207">
        <f t="shared" si="23"/>
        <v>7.0046551037220963</v>
      </c>
      <c r="G207">
        <f t="shared" si="24"/>
        <v>15.747384369104111</v>
      </c>
      <c r="H207" s="1">
        <f t="shared" si="21"/>
        <v>35886</v>
      </c>
      <c r="I207">
        <f t="shared" si="22"/>
        <v>2.7566742796772798</v>
      </c>
      <c r="J207">
        <f t="shared" si="25"/>
        <v>6.4557610766446079</v>
      </c>
      <c r="M207">
        <f t="shared" si="26"/>
        <v>-0.57299003991175179</v>
      </c>
      <c r="N207">
        <f t="shared" si="27"/>
        <v>0.43970278169134591</v>
      </c>
    </row>
    <row r="208" spans="1:14" x14ac:dyDescent="0.2">
      <c r="A208">
        <v>207</v>
      </c>
      <c r="B208" s="1">
        <v>35977</v>
      </c>
      <c r="C208">
        <v>1133.839966</v>
      </c>
      <c r="D208" s="1">
        <v>35977</v>
      </c>
      <c r="E208">
        <v>70.234999999999999</v>
      </c>
      <c r="F208">
        <f t="shared" si="23"/>
        <v>7.0333653508720548</v>
      </c>
      <c r="G208">
        <f t="shared" si="24"/>
        <v>16.143517704848012</v>
      </c>
      <c r="H208" s="1">
        <f t="shared" si="21"/>
        <v>35977</v>
      </c>
      <c r="I208">
        <f t="shared" si="22"/>
        <v>2.7815185885891824</v>
      </c>
      <c r="J208">
        <f t="shared" si="25"/>
        <v>6.4734856699553163</v>
      </c>
      <c r="M208">
        <f t="shared" si="26"/>
        <v>-0.57032134920777811</v>
      </c>
      <c r="N208">
        <f t="shared" si="27"/>
        <v>0.54889402707748847</v>
      </c>
    </row>
    <row r="209" spans="1:14" x14ac:dyDescent="0.2">
      <c r="A209">
        <v>208</v>
      </c>
      <c r="B209" s="1">
        <v>36069</v>
      </c>
      <c r="C209">
        <v>1017.01001</v>
      </c>
      <c r="D209" s="1">
        <v>36069</v>
      </c>
      <c r="E209">
        <v>70.424000000000007</v>
      </c>
      <c r="F209">
        <f t="shared" si="23"/>
        <v>6.9246222386746537</v>
      </c>
      <c r="G209">
        <f t="shared" si="24"/>
        <v>14.441241764171304</v>
      </c>
      <c r="H209" s="1">
        <f t="shared" si="21"/>
        <v>36069</v>
      </c>
      <c r="I209">
        <f t="shared" si="22"/>
        <v>2.6700881245160488</v>
      </c>
      <c r="J209">
        <f t="shared" si="25"/>
        <v>6.4912102632660256</v>
      </c>
      <c r="M209">
        <f t="shared" si="26"/>
        <v>-0.58866097134055784</v>
      </c>
      <c r="N209">
        <f t="shared" si="27"/>
        <v>0.55987968091673856</v>
      </c>
    </row>
    <row r="210" spans="1:14" x14ac:dyDescent="0.2">
      <c r="A210">
        <v>209</v>
      </c>
      <c r="B210" s="1">
        <v>36161</v>
      </c>
      <c r="C210">
        <v>1229.2299800000001</v>
      </c>
      <c r="D210" s="1">
        <v>36161</v>
      </c>
      <c r="E210">
        <v>70.614999999999995</v>
      </c>
      <c r="F210">
        <f t="shared" si="23"/>
        <v>7.1141432198059569</v>
      </c>
      <c r="G210">
        <f t="shared" si="24"/>
        <v>17.40749104297954</v>
      </c>
      <c r="H210" s="1">
        <f t="shared" si="21"/>
        <v>36161</v>
      </c>
      <c r="I210">
        <f t="shared" si="22"/>
        <v>2.8569006332849303</v>
      </c>
      <c r="J210">
        <f t="shared" si="25"/>
        <v>6.5089348565767349</v>
      </c>
      <c r="M210">
        <f t="shared" si="26"/>
        <v>-0.56108016192568422</v>
      </c>
      <c r="N210">
        <f t="shared" si="27"/>
        <v>0.43341197540862808</v>
      </c>
    </row>
    <row r="211" spans="1:14" x14ac:dyDescent="0.2">
      <c r="A211">
        <v>210</v>
      </c>
      <c r="B211" s="1">
        <v>36251</v>
      </c>
      <c r="C211">
        <v>1286.369995</v>
      </c>
      <c r="D211" s="1">
        <v>36251</v>
      </c>
      <c r="E211">
        <v>70.933999999999997</v>
      </c>
      <c r="F211">
        <f t="shared" si="23"/>
        <v>7.1595795733703369</v>
      </c>
      <c r="G211">
        <f t="shared" si="24"/>
        <v>18.134744903713312</v>
      </c>
      <c r="H211" s="1">
        <f t="shared" si="21"/>
        <v>36251</v>
      </c>
      <c r="I211">
        <f t="shared" si="22"/>
        <v>2.8978297061188822</v>
      </c>
      <c r="J211">
        <f t="shared" si="25"/>
        <v>6.5266594498874433</v>
      </c>
      <c r="M211">
        <f t="shared" si="26"/>
        <v>-0.55600108625724953</v>
      </c>
      <c r="N211">
        <f t="shared" si="27"/>
        <v>0.605208363229222</v>
      </c>
    </row>
    <row r="212" spans="1:14" x14ac:dyDescent="0.2">
      <c r="A212">
        <v>211</v>
      </c>
      <c r="B212" s="1">
        <v>36342</v>
      </c>
      <c r="C212">
        <v>1372.709961</v>
      </c>
      <c r="D212" s="1">
        <v>36342</v>
      </c>
      <c r="E212">
        <v>71.206999999999994</v>
      </c>
      <c r="F212">
        <f t="shared" si="23"/>
        <v>7.2245421387330708</v>
      </c>
      <c r="G212">
        <f t="shared" si="24"/>
        <v>19.277739000379178</v>
      </c>
      <c r="H212" s="1">
        <f t="shared" si="21"/>
        <v>36342</v>
      </c>
      <c r="I212">
        <f t="shared" si="22"/>
        <v>2.9589510105409631</v>
      </c>
      <c r="J212">
        <f t="shared" si="25"/>
        <v>6.5443840431981535</v>
      </c>
      <c r="M212">
        <f t="shared" si="26"/>
        <v>-0.54786409370086986</v>
      </c>
      <c r="N212">
        <f t="shared" si="27"/>
        <v>0.63292012348289362</v>
      </c>
    </row>
    <row r="213" spans="1:14" x14ac:dyDescent="0.2">
      <c r="A213">
        <v>212</v>
      </c>
      <c r="B213" s="1">
        <v>36434</v>
      </c>
      <c r="C213">
        <v>1282.709961</v>
      </c>
      <c r="D213" s="1">
        <v>36434</v>
      </c>
      <c r="E213">
        <v>71.581000000000003</v>
      </c>
      <c r="F213">
        <f t="shared" si="23"/>
        <v>7.1567302759262335</v>
      </c>
      <c r="G213">
        <f t="shared" si="24"/>
        <v>17.919698816725109</v>
      </c>
      <c r="H213" s="1">
        <f t="shared" si="21"/>
        <v>36434</v>
      </c>
      <c r="I213">
        <f t="shared" si="22"/>
        <v>2.8859006003031502</v>
      </c>
      <c r="J213">
        <f t="shared" si="25"/>
        <v>6.5621086365088619</v>
      </c>
      <c r="M213">
        <f t="shared" si="26"/>
        <v>-0.56021749102915008</v>
      </c>
      <c r="N213">
        <f t="shared" si="27"/>
        <v>0.68015809553491735</v>
      </c>
    </row>
    <row r="214" spans="1:14" x14ac:dyDescent="0.2">
      <c r="A214">
        <v>213</v>
      </c>
      <c r="B214" s="1">
        <v>36526</v>
      </c>
      <c r="C214">
        <v>1469.25</v>
      </c>
      <c r="D214" s="1">
        <v>36526</v>
      </c>
      <c r="E214">
        <v>72.058000000000007</v>
      </c>
      <c r="F214">
        <f t="shared" si="23"/>
        <v>7.2925073454927603</v>
      </c>
      <c r="G214">
        <f t="shared" si="24"/>
        <v>20.389824863304558</v>
      </c>
      <c r="H214" s="1">
        <f t="shared" si="21"/>
        <v>36526</v>
      </c>
      <c r="I214">
        <f t="shared" si="22"/>
        <v>3.0150359952068837</v>
      </c>
      <c r="J214">
        <f t="shared" si="25"/>
        <v>6.5798332298195712</v>
      </c>
      <c r="M214">
        <f t="shared" si="26"/>
        <v>-0.54177622898664857</v>
      </c>
      <c r="N214">
        <f t="shared" si="27"/>
        <v>0.59462163941737156</v>
      </c>
    </row>
    <row r="215" spans="1:14" x14ac:dyDescent="0.2">
      <c r="A215">
        <v>214</v>
      </c>
      <c r="B215" s="1">
        <v>36617</v>
      </c>
      <c r="C215">
        <v>1498.579956</v>
      </c>
      <c r="D215" s="1">
        <v>36617</v>
      </c>
      <c r="E215">
        <v>72.491</v>
      </c>
      <c r="F215">
        <f t="shared" si="23"/>
        <v>7.3122732426906225</v>
      </c>
      <c r="G215">
        <f t="shared" si="24"/>
        <v>20.67263461671104</v>
      </c>
      <c r="H215" s="1">
        <f t="shared" si="21"/>
        <v>36617</v>
      </c>
      <c r="I215">
        <f t="shared" si="22"/>
        <v>3.0288108264667781</v>
      </c>
      <c r="J215">
        <f t="shared" si="25"/>
        <v>6.5975578231302805</v>
      </c>
      <c r="M215">
        <f t="shared" si="26"/>
        <v>-0.54091939659124844</v>
      </c>
      <c r="N215">
        <f t="shared" si="27"/>
        <v>0.71267411567318906</v>
      </c>
    </row>
    <row r="216" spans="1:14" x14ac:dyDescent="0.2">
      <c r="A216">
        <v>215</v>
      </c>
      <c r="B216" s="1">
        <v>36708</v>
      </c>
      <c r="C216">
        <v>1454.599976</v>
      </c>
      <c r="D216" s="1">
        <v>36708</v>
      </c>
      <c r="E216">
        <v>72.944999999999993</v>
      </c>
      <c r="F216">
        <f t="shared" si="23"/>
        <v>7.2824862112210589</v>
      </c>
      <c r="G216">
        <f t="shared" si="24"/>
        <v>19.9410511481253</v>
      </c>
      <c r="H216" s="1">
        <f t="shared" si="21"/>
        <v>36708</v>
      </c>
      <c r="I216">
        <f t="shared" si="22"/>
        <v>2.9927804786972003</v>
      </c>
      <c r="J216">
        <f t="shared" si="25"/>
        <v>6.6152824164409889</v>
      </c>
      <c r="M216">
        <f t="shared" si="26"/>
        <v>-0.54759596185051285</v>
      </c>
      <c r="N216">
        <f t="shared" si="27"/>
        <v>0.71471541956034201</v>
      </c>
    </row>
    <row r="217" spans="1:14" x14ac:dyDescent="0.2">
      <c r="A217">
        <v>216</v>
      </c>
      <c r="B217" s="1">
        <v>36800</v>
      </c>
      <c r="C217">
        <v>1436.5200199999999</v>
      </c>
      <c r="D217" s="1">
        <v>36800</v>
      </c>
      <c r="E217">
        <v>73.340999999999994</v>
      </c>
      <c r="F217">
        <f t="shared" si="23"/>
        <v>7.2699788149738138</v>
      </c>
      <c r="G217">
        <f t="shared" si="24"/>
        <v>19.586861646282436</v>
      </c>
      <c r="H217" s="1">
        <f t="shared" si="21"/>
        <v>36800</v>
      </c>
      <c r="I217">
        <f t="shared" si="22"/>
        <v>2.9748590172995115</v>
      </c>
      <c r="J217">
        <f t="shared" si="25"/>
        <v>6.6330070097516991</v>
      </c>
      <c r="M217">
        <f t="shared" si="26"/>
        <v>-0.55150672795521849</v>
      </c>
      <c r="N217">
        <f t="shared" si="27"/>
        <v>0.66720379478006997</v>
      </c>
    </row>
    <row r="218" spans="1:14" x14ac:dyDescent="0.2">
      <c r="A218">
        <v>217</v>
      </c>
      <c r="B218" s="1">
        <v>36892</v>
      </c>
      <c r="C218">
        <v>1320.280029</v>
      </c>
      <c r="D218" s="1">
        <v>36892</v>
      </c>
      <c r="E218">
        <v>73.843000000000004</v>
      </c>
      <c r="F218">
        <f t="shared" si="23"/>
        <v>7.1855991362630522</v>
      </c>
      <c r="G218">
        <f t="shared" si="24"/>
        <v>17.879555665398208</v>
      </c>
      <c r="H218" s="1">
        <f t="shared" si="21"/>
        <v>36892</v>
      </c>
      <c r="I218">
        <f t="shared" si="22"/>
        <v>2.8836579185080669</v>
      </c>
      <c r="J218">
        <f t="shared" si="25"/>
        <v>6.6507316030624075</v>
      </c>
      <c r="M218">
        <f t="shared" si="26"/>
        <v>-0.56641493137683496</v>
      </c>
      <c r="N218">
        <f t="shared" si="27"/>
        <v>0.63697180522211472</v>
      </c>
    </row>
    <row r="219" spans="1:14" x14ac:dyDescent="0.2">
      <c r="A219">
        <v>218</v>
      </c>
      <c r="B219" s="1">
        <v>36982</v>
      </c>
      <c r="C219">
        <v>1160.329956</v>
      </c>
      <c r="D219" s="1">
        <v>36982</v>
      </c>
      <c r="E219">
        <v>74.334999999999994</v>
      </c>
      <c r="F219">
        <f t="shared" si="23"/>
        <v>7.0564596884812367</v>
      </c>
      <c r="G219">
        <f t="shared" si="24"/>
        <v>15.609470047756778</v>
      </c>
      <c r="H219" s="1">
        <f t="shared" si="21"/>
        <v>36982</v>
      </c>
      <c r="I219">
        <f t="shared" si="22"/>
        <v>2.7478777844159223</v>
      </c>
      <c r="J219">
        <f t="shared" si="25"/>
        <v>6.6684561963731168</v>
      </c>
      <c r="M219">
        <f t="shared" si="26"/>
        <v>-0.58792894434690057</v>
      </c>
      <c r="N219">
        <f t="shared" si="27"/>
        <v>0.53486753320064473</v>
      </c>
    </row>
    <row r="220" spans="1:14" x14ac:dyDescent="0.2">
      <c r="A220">
        <v>219</v>
      </c>
      <c r="B220" s="1">
        <v>37073</v>
      </c>
      <c r="C220">
        <v>1224.420044</v>
      </c>
      <c r="D220" s="1">
        <v>37073</v>
      </c>
      <c r="E220">
        <v>74.56</v>
      </c>
      <c r="F220">
        <f t="shared" si="23"/>
        <v>7.1102225774044303</v>
      </c>
      <c r="G220">
        <f t="shared" si="24"/>
        <v>16.421942650214593</v>
      </c>
      <c r="H220" s="1">
        <f t="shared" si="21"/>
        <v>37073</v>
      </c>
      <c r="I220">
        <f t="shared" si="22"/>
        <v>2.7986184070270945</v>
      </c>
      <c r="J220">
        <f t="shared" si="25"/>
        <v>6.6861807896838261</v>
      </c>
      <c r="M220">
        <f t="shared" si="26"/>
        <v>-0.58143243578679327</v>
      </c>
      <c r="N220">
        <f t="shared" si="27"/>
        <v>0.38800349210811991</v>
      </c>
    </row>
    <row r="221" spans="1:14" x14ac:dyDescent="0.2">
      <c r="A221">
        <v>220</v>
      </c>
      <c r="B221" s="1">
        <v>37165</v>
      </c>
      <c r="C221">
        <v>1040.9399410000001</v>
      </c>
      <c r="D221" s="1">
        <v>37165</v>
      </c>
      <c r="E221">
        <v>74.801000000000002</v>
      </c>
      <c r="F221">
        <f t="shared" si="23"/>
        <v>6.9478793733867503</v>
      </c>
      <c r="G221">
        <f t="shared" si="24"/>
        <v>13.916123327228247</v>
      </c>
      <c r="H221" s="1">
        <f t="shared" si="21"/>
        <v>37165</v>
      </c>
      <c r="I221">
        <f t="shared" si="22"/>
        <v>2.6330481195117259</v>
      </c>
      <c r="J221">
        <f t="shared" si="25"/>
        <v>6.7039053829945354</v>
      </c>
      <c r="M221">
        <f t="shared" si="26"/>
        <v>-0.6072366823387978</v>
      </c>
      <c r="N221">
        <f t="shared" si="27"/>
        <v>0.42404178772060419</v>
      </c>
    </row>
    <row r="222" spans="1:14" x14ac:dyDescent="0.2">
      <c r="A222">
        <v>221</v>
      </c>
      <c r="B222" s="1">
        <v>37257</v>
      </c>
      <c r="C222">
        <v>1148.079956</v>
      </c>
      <c r="D222" s="1">
        <v>37257</v>
      </c>
      <c r="E222">
        <v>74.998000000000005</v>
      </c>
      <c r="F222">
        <f t="shared" si="23"/>
        <v>7.0458462225378202</v>
      </c>
      <c r="G222">
        <f t="shared" si="24"/>
        <v>15.308140963759033</v>
      </c>
      <c r="H222" s="1">
        <f t="shared" si="21"/>
        <v>37257</v>
      </c>
      <c r="I222">
        <f t="shared" si="22"/>
        <v>2.7283847760237383</v>
      </c>
      <c r="J222">
        <f t="shared" si="25"/>
        <v>6.7216299763052447</v>
      </c>
      <c r="M222">
        <f t="shared" si="26"/>
        <v>-0.59408881690278936</v>
      </c>
      <c r="N222">
        <f t="shared" si="27"/>
        <v>0.2439739903922149</v>
      </c>
    </row>
    <row r="223" spans="1:14" x14ac:dyDescent="0.2">
      <c r="A223">
        <v>222</v>
      </c>
      <c r="B223" s="1">
        <v>37347</v>
      </c>
      <c r="C223">
        <v>1147.3900149999999</v>
      </c>
      <c r="D223" s="1">
        <v>37347</v>
      </c>
      <c r="E223">
        <v>75.295000000000002</v>
      </c>
      <c r="F223">
        <f t="shared" si="23"/>
        <v>7.0452450898464818</v>
      </c>
      <c r="G223">
        <f t="shared" si="24"/>
        <v>15.238595059432896</v>
      </c>
      <c r="H223" s="1">
        <f t="shared" si="21"/>
        <v>37347</v>
      </c>
      <c r="I223">
        <f t="shared" si="22"/>
        <v>2.7238313583076992</v>
      </c>
      <c r="J223">
        <f t="shared" si="25"/>
        <v>6.7393545696159531</v>
      </c>
      <c r="M223">
        <f t="shared" si="26"/>
        <v>-0.59583201474693759</v>
      </c>
      <c r="N223">
        <f t="shared" si="27"/>
        <v>0.3242162462325755</v>
      </c>
    </row>
    <row r="224" spans="1:14" x14ac:dyDescent="0.2">
      <c r="A224">
        <v>223</v>
      </c>
      <c r="B224" s="1">
        <v>37438</v>
      </c>
      <c r="C224">
        <v>989.82000700000003</v>
      </c>
      <c r="D224" s="1">
        <v>37438</v>
      </c>
      <c r="E224">
        <v>75.632999999999996</v>
      </c>
      <c r="F224">
        <f t="shared" si="23"/>
        <v>6.8975231154878811</v>
      </c>
      <c r="G224">
        <f t="shared" si="24"/>
        <v>13.087144592968679</v>
      </c>
      <c r="H224" s="1">
        <f t="shared" si="21"/>
        <v>37438</v>
      </c>
      <c r="I224">
        <f t="shared" si="22"/>
        <v>2.57163041960776</v>
      </c>
      <c r="J224">
        <f t="shared" si="25"/>
        <v>6.7570791629266624</v>
      </c>
      <c r="M224">
        <f t="shared" si="26"/>
        <v>-0.61941685784632394</v>
      </c>
      <c r="N224">
        <f t="shared" si="27"/>
        <v>0.30589052023052865</v>
      </c>
    </row>
    <row r="225" spans="1:14" x14ac:dyDescent="0.2">
      <c r="A225">
        <v>224</v>
      </c>
      <c r="B225" s="1">
        <v>37530</v>
      </c>
      <c r="C225">
        <v>815.28002900000001</v>
      </c>
      <c r="D225" s="1">
        <v>37530</v>
      </c>
      <c r="E225">
        <v>76.072999999999993</v>
      </c>
      <c r="F225">
        <f t="shared" si="23"/>
        <v>6.7035316480910394</v>
      </c>
      <c r="G225">
        <f t="shared" si="24"/>
        <v>10.717074770286436</v>
      </c>
      <c r="H225" s="1">
        <f t="shared" si="21"/>
        <v>37530</v>
      </c>
      <c r="I225">
        <f t="shared" si="22"/>
        <v>2.3718382424991353</v>
      </c>
      <c r="J225">
        <f t="shared" si="25"/>
        <v>6.7748037562373717</v>
      </c>
      <c r="M225">
        <f t="shared" si="26"/>
        <v>-0.64990303367600122</v>
      </c>
      <c r="N225">
        <f t="shared" si="27"/>
        <v>0.14044395256121867</v>
      </c>
    </row>
    <row r="226" spans="1:14" x14ac:dyDescent="0.2">
      <c r="A226">
        <v>225</v>
      </c>
      <c r="B226" s="1">
        <v>37622</v>
      </c>
      <c r="C226">
        <v>879.82000700000003</v>
      </c>
      <c r="D226" s="1">
        <v>37622</v>
      </c>
      <c r="E226">
        <v>76.481999999999999</v>
      </c>
      <c r="F226">
        <f t="shared" si="23"/>
        <v>6.7797173490516052</v>
      </c>
      <c r="G226">
        <f t="shared" si="24"/>
        <v>11.503621858738004</v>
      </c>
      <c r="H226" s="1">
        <f t="shared" si="21"/>
        <v>37622</v>
      </c>
      <c r="I226">
        <f t="shared" si="22"/>
        <v>2.4426619300227657</v>
      </c>
      <c r="J226">
        <f t="shared" si="25"/>
        <v>6.792528349548081</v>
      </c>
      <c r="M226">
        <f t="shared" si="26"/>
        <v>-0.64038988071573077</v>
      </c>
      <c r="N226">
        <f t="shared" si="27"/>
        <v>-7.1272108146332336E-2</v>
      </c>
    </row>
    <row r="227" spans="1:14" x14ac:dyDescent="0.2">
      <c r="A227">
        <v>226</v>
      </c>
      <c r="B227" s="1">
        <v>37712</v>
      </c>
      <c r="C227">
        <v>848.17999299999997</v>
      </c>
      <c r="D227" s="1">
        <v>37712</v>
      </c>
      <c r="E227">
        <v>76.745999999999995</v>
      </c>
      <c r="F227">
        <f t="shared" si="23"/>
        <v>6.743092869165034</v>
      </c>
      <c r="G227">
        <f t="shared" si="24"/>
        <v>11.051781109113179</v>
      </c>
      <c r="H227" s="1">
        <f t="shared" si="21"/>
        <v>37712</v>
      </c>
      <c r="I227">
        <f t="shared" si="22"/>
        <v>2.4025916013197226</v>
      </c>
      <c r="J227">
        <f t="shared" si="25"/>
        <v>6.8102529428587903</v>
      </c>
      <c r="M227">
        <f t="shared" si="26"/>
        <v>-0.64720963795638853</v>
      </c>
      <c r="N227">
        <f t="shared" si="27"/>
        <v>-1.2811000496475877E-2</v>
      </c>
    </row>
    <row r="228" spans="1:14" x14ac:dyDescent="0.2">
      <c r="A228">
        <v>227</v>
      </c>
      <c r="B228" s="1">
        <v>37803</v>
      </c>
      <c r="C228">
        <v>974.5</v>
      </c>
      <c r="D228" s="1">
        <v>37803</v>
      </c>
      <c r="E228">
        <v>77.185000000000002</v>
      </c>
      <c r="F228">
        <f t="shared" si="23"/>
        <v>6.8819245189476153</v>
      </c>
      <c r="G228">
        <f t="shared" si="24"/>
        <v>12.625510137980177</v>
      </c>
      <c r="H228" s="1">
        <f t="shared" si="21"/>
        <v>37803</v>
      </c>
      <c r="I228">
        <f t="shared" si="22"/>
        <v>2.535719381313811</v>
      </c>
      <c r="J228">
        <f t="shared" si="25"/>
        <v>6.8279775361694988</v>
      </c>
      <c r="M228">
        <f t="shared" si="26"/>
        <v>-0.62862804280162421</v>
      </c>
      <c r="N228">
        <f t="shared" si="27"/>
        <v>-6.7160073693756317E-2</v>
      </c>
    </row>
    <row r="229" spans="1:14" x14ac:dyDescent="0.2">
      <c r="A229">
        <v>228</v>
      </c>
      <c r="B229" s="1">
        <v>37895</v>
      </c>
      <c r="C229">
        <v>995.96997099999999</v>
      </c>
      <c r="D229" s="1">
        <v>37895</v>
      </c>
      <c r="E229">
        <v>77.632999999999996</v>
      </c>
      <c r="F229">
        <f t="shared" si="23"/>
        <v>6.9037171075316968</v>
      </c>
      <c r="G229">
        <f t="shared" si="24"/>
        <v>12.829208854481987</v>
      </c>
      <c r="H229" s="1">
        <f t="shared" si="21"/>
        <v>37895</v>
      </c>
      <c r="I229">
        <f t="shared" si="22"/>
        <v>2.5517245130070072</v>
      </c>
      <c r="J229">
        <f t="shared" si="25"/>
        <v>6.8457021294802081</v>
      </c>
      <c r="M229">
        <f t="shared" si="26"/>
        <v>-0.62725160038466954</v>
      </c>
      <c r="N229">
        <f t="shared" si="27"/>
        <v>5.3946982778116492E-2</v>
      </c>
    </row>
    <row r="230" spans="1:14" x14ac:dyDescent="0.2">
      <c r="A230">
        <v>229</v>
      </c>
      <c r="B230" s="1">
        <v>37987</v>
      </c>
      <c r="C230">
        <v>1111.920044</v>
      </c>
      <c r="D230" s="1">
        <v>37987</v>
      </c>
      <c r="E230">
        <v>78.191000000000003</v>
      </c>
      <c r="F230">
        <f t="shared" si="23"/>
        <v>7.0138435693476939</v>
      </c>
      <c r="G230">
        <f t="shared" si="24"/>
        <v>14.220563031550945</v>
      </c>
      <c r="H230" s="1">
        <f t="shared" si="21"/>
        <v>37987</v>
      </c>
      <c r="I230">
        <f t="shared" si="22"/>
        <v>2.6546890179338014</v>
      </c>
      <c r="J230">
        <f t="shared" si="25"/>
        <v>6.8634267227909174</v>
      </c>
      <c r="M230">
        <f t="shared" si="26"/>
        <v>-0.61321230266529181</v>
      </c>
      <c r="N230">
        <f t="shared" si="27"/>
        <v>5.8014978051488697E-2</v>
      </c>
    </row>
    <row r="231" spans="1:14" x14ac:dyDescent="0.2">
      <c r="A231">
        <v>230</v>
      </c>
      <c r="B231" s="1">
        <v>38078</v>
      </c>
      <c r="C231">
        <v>1126.209961</v>
      </c>
      <c r="D231" s="1">
        <v>38078</v>
      </c>
      <c r="E231">
        <v>78.825000000000003</v>
      </c>
      <c r="F231">
        <f t="shared" si="23"/>
        <v>7.0266132575691849</v>
      </c>
      <c r="G231">
        <f t="shared" si="24"/>
        <v>14.287471753885189</v>
      </c>
      <c r="H231" s="1">
        <f t="shared" si="21"/>
        <v>38078</v>
      </c>
      <c r="I231">
        <f t="shared" si="22"/>
        <v>2.6593830521380606</v>
      </c>
      <c r="J231">
        <f t="shared" si="25"/>
        <v>6.8811513161016267</v>
      </c>
      <c r="M231">
        <f t="shared" si="26"/>
        <v>-0.61352643911270954</v>
      </c>
      <c r="N231">
        <f t="shared" si="27"/>
        <v>0.15041684655677656</v>
      </c>
    </row>
    <row r="232" spans="1:14" x14ac:dyDescent="0.2">
      <c r="A232">
        <v>231</v>
      </c>
      <c r="B232" s="1">
        <v>38169</v>
      </c>
      <c r="C232">
        <v>1140.839966</v>
      </c>
      <c r="D232" s="1">
        <v>38169</v>
      </c>
      <c r="E232">
        <v>79.322999999999993</v>
      </c>
      <c r="F232">
        <f t="shared" si="23"/>
        <v>7.0395200823563373</v>
      </c>
      <c r="G232">
        <f t="shared" si="24"/>
        <v>14.382209018821781</v>
      </c>
      <c r="H232" s="1">
        <f t="shared" si="21"/>
        <v>38169</v>
      </c>
      <c r="I232">
        <f t="shared" si="22"/>
        <v>2.6659919579373543</v>
      </c>
      <c r="J232">
        <f t="shared" si="25"/>
        <v>6.898875909412336</v>
      </c>
      <c r="M232">
        <f t="shared" si="26"/>
        <v>-0.61356139856058811</v>
      </c>
      <c r="N232">
        <f t="shared" si="27"/>
        <v>0.1454619414675582</v>
      </c>
    </row>
    <row r="233" spans="1:14" x14ac:dyDescent="0.2">
      <c r="A233">
        <v>232</v>
      </c>
      <c r="B233" s="1">
        <v>38261</v>
      </c>
      <c r="C233">
        <v>1114.579956</v>
      </c>
      <c r="D233" s="1">
        <v>38261</v>
      </c>
      <c r="E233">
        <v>79.936000000000007</v>
      </c>
      <c r="F233">
        <f t="shared" si="23"/>
        <v>7.016232891840775</v>
      </c>
      <c r="G233">
        <f t="shared" si="24"/>
        <v>13.943404173338671</v>
      </c>
      <c r="H233" s="1">
        <f t="shared" si="21"/>
        <v>38261</v>
      </c>
      <c r="I233">
        <f t="shared" si="22"/>
        <v>2.6350065773376623</v>
      </c>
      <c r="J233">
        <f t="shared" si="25"/>
        <v>6.9166005027230444</v>
      </c>
      <c r="M233">
        <f t="shared" si="26"/>
        <v>-0.61903154934273452</v>
      </c>
      <c r="N233">
        <f t="shared" si="27"/>
        <v>0.14064417294400133</v>
      </c>
    </row>
    <row r="234" spans="1:14" x14ac:dyDescent="0.2">
      <c r="A234">
        <v>233</v>
      </c>
      <c r="B234" s="1">
        <v>38353</v>
      </c>
      <c r="C234">
        <v>1211.920044</v>
      </c>
      <c r="D234" s="1">
        <v>38353</v>
      </c>
      <c r="E234">
        <v>80.55</v>
      </c>
      <c r="F234">
        <f t="shared" si="23"/>
        <v>7.0999611941560943</v>
      </c>
      <c r="G234">
        <f t="shared" si="24"/>
        <v>15.045562309124767</v>
      </c>
      <c r="H234" s="1">
        <f t="shared" si="21"/>
        <v>38353</v>
      </c>
      <c r="I234">
        <f t="shared" si="22"/>
        <v>2.7110830845331111</v>
      </c>
      <c r="J234">
        <f t="shared" si="25"/>
        <v>6.9343250960337537</v>
      </c>
      <c r="M234">
        <f t="shared" si="26"/>
        <v>-0.60903432605376739</v>
      </c>
      <c r="N234">
        <f t="shared" si="27"/>
        <v>9.9632389117730646E-2</v>
      </c>
    </row>
    <row r="235" spans="1:14" x14ac:dyDescent="0.2">
      <c r="A235">
        <v>234</v>
      </c>
      <c r="B235" s="1">
        <v>38443</v>
      </c>
      <c r="C235">
        <v>1180.589966</v>
      </c>
      <c r="D235" s="1">
        <v>38443</v>
      </c>
      <c r="E235">
        <v>81.137</v>
      </c>
      <c r="F235">
        <f t="shared" si="23"/>
        <v>7.0737695637022018</v>
      </c>
      <c r="G235">
        <f t="shared" si="24"/>
        <v>14.550574534429423</v>
      </c>
      <c r="H235" s="1">
        <f t="shared" si="21"/>
        <v>38443</v>
      </c>
      <c r="I235">
        <f t="shared" si="22"/>
        <v>2.6776304797402801</v>
      </c>
      <c r="J235">
        <f t="shared" si="25"/>
        <v>6.952049689344463</v>
      </c>
      <c r="M235">
        <f t="shared" si="26"/>
        <v>-0.61484301761474258</v>
      </c>
      <c r="N235">
        <f t="shared" si="27"/>
        <v>0.16563609812234059</v>
      </c>
    </row>
    <row r="236" spans="1:14" x14ac:dyDescent="0.2">
      <c r="A236">
        <v>235</v>
      </c>
      <c r="B236" s="1">
        <v>38534</v>
      </c>
      <c r="C236">
        <v>1191.329956</v>
      </c>
      <c r="D236" s="1">
        <v>38534</v>
      </c>
      <c r="E236">
        <v>81.905000000000001</v>
      </c>
      <c r="F236">
        <f t="shared" si="23"/>
        <v>7.082825572128387</v>
      </c>
      <c r="G236">
        <f t="shared" si="24"/>
        <v>14.54526531957756</v>
      </c>
      <c r="H236" s="1">
        <f t="shared" si="21"/>
        <v>38534</v>
      </c>
      <c r="I236">
        <f t="shared" si="22"/>
        <v>2.6772655330717923</v>
      </c>
      <c r="J236">
        <f t="shared" si="25"/>
        <v>6.9697742826551723</v>
      </c>
      <c r="M236">
        <f t="shared" si="26"/>
        <v>-0.61587485842484502</v>
      </c>
      <c r="N236">
        <f t="shared" si="27"/>
        <v>0.12171987435773879</v>
      </c>
    </row>
    <row r="237" spans="1:14" x14ac:dyDescent="0.2">
      <c r="A237">
        <v>236</v>
      </c>
      <c r="B237" s="1">
        <v>38626</v>
      </c>
      <c r="C237">
        <v>1228.8100589999999</v>
      </c>
      <c r="D237" s="1">
        <v>38626</v>
      </c>
      <c r="E237">
        <v>82.557000000000002</v>
      </c>
      <c r="F237">
        <f t="shared" si="23"/>
        <v>7.1138015483950587</v>
      </c>
      <c r="G237">
        <f t="shared" si="24"/>
        <v>14.884383625858497</v>
      </c>
      <c r="H237" s="1">
        <f t="shared" si="21"/>
        <v>38626</v>
      </c>
      <c r="I237">
        <f t="shared" si="22"/>
        <v>2.7003125845313205</v>
      </c>
      <c r="J237">
        <f t="shared" si="25"/>
        <v>6.9874988759658816</v>
      </c>
      <c r="M237">
        <f t="shared" si="26"/>
        <v>-0.61355090963673953</v>
      </c>
      <c r="N237">
        <f t="shared" si="27"/>
        <v>0.11305128947321474</v>
      </c>
    </row>
    <row r="238" spans="1:14" x14ac:dyDescent="0.2">
      <c r="A238">
        <v>237</v>
      </c>
      <c r="B238" s="1">
        <v>38718</v>
      </c>
      <c r="C238">
        <v>1248.290039</v>
      </c>
      <c r="D238" s="1">
        <v>38718</v>
      </c>
      <c r="E238">
        <v>83.135000000000005</v>
      </c>
      <c r="F238">
        <f t="shared" si="23"/>
        <v>7.1295299249728403</v>
      </c>
      <c r="G238">
        <f t="shared" si="24"/>
        <v>15.015216683707221</v>
      </c>
      <c r="H238" s="1">
        <f t="shared" si="21"/>
        <v>38718</v>
      </c>
      <c r="I238">
        <f t="shared" si="22"/>
        <v>2.7090641324804978</v>
      </c>
      <c r="J238">
        <f t="shared" si="25"/>
        <v>7.0052234692765909</v>
      </c>
      <c r="M238">
        <f t="shared" si="26"/>
        <v>-0.61327941294637167</v>
      </c>
      <c r="N238">
        <f t="shared" si="27"/>
        <v>0.12630267242917714</v>
      </c>
    </row>
    <row r="239" spans="1:14" x14ac:dyDescent="0.2">
      <c r="A239">
        <v>238</v>
      </c>
      <c r="B239" s="1">
        <v>38808</v>
      </c>
      <c r="C239">
        <v>1302.880005</v>
      </c>
      <c r="D239" s="1">
        <v>38808</v>
      </c>
      <c r="E239">
        <v>83.870999999999995</v>
      </c>
      <c r="F239">
        <f t="shared" si="23"/>
        <v>7.1723324815564728</v>
      </c>
      <c r="G239">
        <f t="shared" si="24"/>
        <v>15.53433254641056</v>
      </c>
      <c r="H239" s="1">
        <f t="shared" si="21"/>
        <v>38808</v>
      </c>
      <c r="I239">
        <f t="shared" si="22"/>
        <v>2.7430525774167354</v>
      </c>
      <c r="J239">
        <f t="shared" si="25"/>
        <v>7.0229480625872993</v>
      </c>
      <c r="M239">
        <f t="shared" si="26"/>
        <v>-0.60941579619112596</v>
      </c>
      <c r="N239">
        <f t="shared" si="27"/>
        <v>0.12430645569624943</v>
      </c>
    </row>
    <row r="240" spans="1:14" x14ac:dyDescent="0.2">
      <c r="A240">
        <v>239</v>
      </c>
      <c r="B240" s="1">
        <v>38899</v>
      </c>
      <c r="C240">
        <v>1270.0600589999999</v>
      </c>
      <c r="D240" s="1">
        <v>38899</v>
      </c>
      <c r="E240">
        <v>84.486000000000004</v>
      </c>
      <c r="F240">
        <f t="shared" si="23"/>
        <v>7.1468194688856554</v>
      </c>
      <c r="G240">
        <f t="shared" si="24"/>
        <v>15.032787195511681</v>
      </c>
      <c r="H240" s="1">
        <f t="shared" si="21"/>
        <v>38899</v>
      </c>
      <c r="I240">
        <f t="shared" si="22"/>
        <v>2.7102336287224253</v>
      </c>
      <c r="J240">
        <f t="shared" si="25"/>
        <v>7.0406726558980086</v>
      </c>
      <c r="M240">
        <f t="shared" si="26"/>
        <v>-0.61506041238090392</v>
      </c>
      <c r="N240">
        <f t="shared" si="27"/>
        <v>0.14938441896917354</v>
      </c>
    </row>
    <row r="241" spans="1:14" x14ac:dyDescent="0.2">
      <c r="A241">
        <v>240</v>
      </c>
      <c r="B241" s="1">
        <v>38991</v>
      </c>
      <c r="C241">
        <v>1335.8199460000001</v>
      </c>
      <c r="D241" s="1">
        <v>38991</v>
      </c>
      <c r="E241">
        <v>84.805999999999997</v>
      </c>
      <c r="F241">
        <f t="shared" si="23"/>
        <v>7.1973005740560856</v>
      </c>
      <c r="G241">
        <f t="shared" si="24"/>
        <v>15.751479211376555</v>
      </c>
      <c r="H241" s="1">
        <f t="shared" si="21"/>
        <v>38991</v>
      </c>
      <c r="I241">
        <f t="shared" si="22"/>
        <v>2.7569342790442439</v>
      </c>
      <c r="J241">
        <f t="shared" si="25"/>
        <v>7.0583972492087179</v>
      </c>
      <c r="M241">
        <f t="shared" si="26"/>
        <v>-0.60941072290124931</v>
      </c>
      <c r="N241">
        <f t="shared" si="27"/>
        <v>0.10614681298764683</v>
      </c>
    </row>
    <row r="242" spans="1:14" x14ac:dyDescent="0.2">
      <c r="A242">
        <v>241</v>
      </c>
      <c r="B242" s="1">
        <v>39083</v>
      </c>
      <c r="C242">
        <v>1418.030029</v>
      </c>
      <c r="D242" s="1">
        <v>39083</v>
      </c>
      <c r="E242">
        <v>85.655000000000001</v>
      </c>
      <c r="F242">
        <f t="shared" si="23"/>
        <v>7.2570238838777161</v>
      </c>
      <c r="G242">
        <f t="shared" si="24"/>
        <v>16.555134306228474</v>
      </c>
      <c r="H242" s="1">
        <f t="shared" si="21"/>
        <v>39083</v>
      </c>
      <c r="I242">
        <f t="shared" si="22"/>
        <v>2.8066962836952944</v>
      </c>
      <c r="J242">
        <f t="shared" si="25"/>
        <v>7.0761218425194272</v>
      </c>
      <c r="M242">
        <f t="shared" si="26"/>
        <v>-0.60335670496369231</v>
      </c>
      <c r="N242">
        <f t="shared" si="27"/>
        <v>0.13890332484736767</v>
      </c>
    </row>
    <row r="243" spans="1:14" x14ac:dyDescent="0.2">
      <c r="A243">
        <v>242</v>
      </c>
      <c r="B243" s="1">
        <v>39173</v>
      </c>
      <c r="C243">
        <v>1420.829956</v>
      </c>
      <c r="D243" s="1">
        <v>39173</v>
      </c>
      <c r="E243">
        <v>86.200999999999993</v>
      </c>
      <c r="F243">
        <f t="shared" si="23"/>
        <v>7.2589964559120395</v>
      </c>
      <c r="G243">
        <f t="shared" si="24"/>
        <v>16.482754910035847</v>
      </c>
      <c r="H243" s="1">
        <f t="shared" si="21"/>
        <v>39173</v>
      </c>
      <c r="I243">
        <f t="shared" si="22"/>
        <v>2.8023146773816086</v>
      </c>
      <c r="J243">
        <f t="shared" si="25"/>
        <v>7.0938464358301365</v>
      </c>
      <c r="M243">
        <f t="shared" si="26"/>
        <v>-0.60496541576831075</v>
      </c>
      <c r="N243">
        <f t="shared" si="27"/>
        <v>0.18090204135828891</v>
      </c>
    </row>
    <row r="244" spans="1:14" x14ac:dyDescent="0.2">
      <c r="A244">
        <v>243</v>
      </c>
      <c r="B244" s="1">
        <v>39264</v>
      </c>
      <c r="C244">
        <v>1504.660034</v>
      </c>
      <c r="D244" s="1">
        <v>39264</v>
      </c>
      <c r="E244">
        <v>86.567999999999998</v>
      </c>
      <c r="F244">
        <f t="shared" si="23"/>
        <v>7.3163222606358547</v>
      </c>
      <c r="G244">
        <f t="shared" si="24"/>
        <v>17.381249815174197</v>
      </c>
      <c r="H244" s="1">
        <f t="shared" si="21"/>
        <v>39264</v>
      </c>
      <c r="I244">
        <f t="shared" si="22"/>
        <v>2.8553920283665066</v>
      </c>
      <c r="J244">
        <f t="shared" si="25"/>
        <v>7.1115710291408449</v>
      </c>
      <c r="M244">
        <f t="shared" si="26"/>
        <v>-0.59848646428952712</v>
      </c>
      <c r="N244">
        <f t="shared" si="27"/>
        <v>0.16515002008190294</v>
      </c>
    </row>
    <row r="245" spans="1:14" x14ac:dyDescent="0.2">
      <c r="A245">
        <v>244</v>
      </c>
      <c r="B245" s="1">
        <v>39356</v>
      </c>
      <c r="C245">
        <v>1527.290039</v>
      </c>
      <c r="D245" s="1">
        <v>39356</v>
      </c>
      <c r="E245">
        <v>86.981999999999999</v>
      </c>
      <c r="F245">
        <f t="shared" si="23"/>
        <v>7.3312502275882618</v>
      </c>
      <c r="G245">
        <f t="shared" si="24"/>
        <v>17.55869075210963</v>
      </c>
      <c r="H245" s="1">
        <f t="shared" si="21"/>
        <v>39356</v>
      </c>
      <c r="I245">
        <f t="shared" si="22"/>
        <v>2.8655490268914465</v>
      </c>
      <c r="J245">
        <f t="shared" si="25"/>
        <v>7.1292956224515542</v>
      </c>
      <c r="M245">
        <f t="shared" si="26"/>
        <v>-0.59806000779834845</v>
      </c>
      <c r="N245">
        <f t="shared" si="27"/>
        <v>0.20475123149500973</v>
      </c>
    </row>
    <row r="246" spans="1:14" x14ac:dyDescent="0.2">
      <c r="A246">
        <v>245</v>
      </c>
      <c r="B246" s="1">
        <v>39448</v>
      </c>
      <c r="C246">
        <v>1467.969971</v>
      </c>
      <c r="D246" s="1">
        <v>39448</v>
      </c>
      <c r="E246">
        <v>87.358999999999995</v>
      </c>
      <c r="F246">
        <f t="shared" si="23"/>
        <v>7.2916357532431686</v>
      </c>
      <c r="G246">
        <f t="shared" si="24"/>
        <v>16.80387791755858</v>
      </c>
      <c r="H246" s="1">
        <f t="shared" si="21"/>
        <v>39448</v>
      </c>
      <c r="I246">
        <f t="shared" si="22"/>
        <v>2.8216096881985369</v>
      </c>
      <c r="J246">
        <f t="shared" si="25"/>
        <v>7.1470202157622635</v>
      </c>
      <c r="M246">
        <f t="shared" si="26"/>
        <v>-0.60520474225388787</v>
      </c>
      <c r="N246">
        <f t="shared" si="27"/>
        <v>0.2019546051367076</v>
      </c>
    </row>
    <row r="247" spans="1:14" x14ac:dyDescent="0.2">
      <c r="A247">
        <v>246</v>
      </c>
      <c r="B247" s="1">
        <v>39539</v>
      </c>
      <c r="C247">
        <v>1326.410034</v>
      </c>
      <c r="D247" s="1">
        <v>39539</v>
      </c>
      <c r="E247">
        <v>87.677999999999997</v>
      </c>
      <c r="F247">
        <f t="shared" si="23"/>
        <v>7.1902313491895704</v>
      </c>
      <c r="G247">
        <f t="shared" si="24"/>
        <v>15.128196742626429</v>
      </c>
      <c r="H247" s="1">
        <f t="shared" si="21"/>
        <v>39539</v>
      </c>
      <c r="I247">
        <f t="shared" si="22"/>
        <v>2.7165603364690001</v>
      </c>
      <c r="J247">
        <f t="shared" si="25"/>
        <v>7.1647448090729728</v>
      </c>
      <c r="M247">
        <f t="shared" si="26"/>
        <v>-0.6208433923523804</v>
      </c>
      <c r="N247">
        <f t="shared" si="27"/>
        <v>0.14461553748090505</v>
      </c>
    </row>
    <row r="248" spans="1:14" x14ac:dyDescent="0.2">
      <c r="A248">
        <v>247</v>
      </c>
      <c r="B248" s="1">
        <v>39630</v>
      </c>
      <c r="C248">
        <v>1276.6899410000001</v>
      </c>
      <c r="D248" s="1">
        <v>39630</v>
      </c>
      <c r="E248">
        <v>88.361000000000004</v>
      </c>
      <c r="F248">
        <f t="shared" si="23"/>
        <v>7.1520260238887108</v>
      </c>
      <c r="G248">
        <f t="shared" si="24"/>
        <v>14.448568271069815</v>
      </c>
      <c r="H248" s="1">
        <f t="shared" si="21"/>
        <v>39630</v>
      </c>
      <c r="I248">
        <f t="shared" si="22"/>
        <v>2.6705953280626726</v>
      </c>
      <c r="J248">
        <f t="shared" si="25"/>
        <v>7.1824694023836821</v>
      </c>
      <c r="M248">
        <f t="shared" si="26"/>
        <v>-0.62817866969591707</v>
      </c>
      <c r="N248">
        <f t="shared" si="27"/>
        <v>2.5486540116597567E-2</v>
      </c>
    </row>
    <row r="249" spans="1:14" x14ac:dyDescent="0.2">
      <c r="A249">
        <v>248</v>
      </c>
      <c r="B249" s="1">
        <v>39722</v>
      </c>
      <c r="C249">
        <v>1164.170044</v>
      </c>
      <c r="D249" s="1">
        <v>39722</v>
      </c>
      <c r="E249">
        <v>88.510999999999996</v>
      </c>
      <c r="F249">
        <f t="shared" si="23"/>
        <v>7.0597637035325285</v>
      </c>
      <c r="G249">
        <f t="shared" si="24"/>
        <v>13.152828959112426</v>
      </c>
      <c r="H249" s="1">
        <f t="shared" si="21"/>
        <v>39722</v>
      </c>
      <c r="I249">
        <f t="shared" si="22"/>
        <v>2.5766368654571665</v>
      </c>
      <c r="J249">
        <f t="shared" si="25"/>
        <v>7.2001939956943914</v>
      </c>
      <c r="M249">
        <f t="shared" si="26"/>
        <v>-0.64214341071949499</v>
      </c>
      <c r="N249">
        <f t="shared" si="27"/>
        <v>-3.0443378494971363E-2</v>
      </c>
    </row>
    <row r="250" spans="1:14" x14ac:dyDescent="0.2">
      <c r="A250">
        <v>249</v>
      </c>
      <c r="B250" s="1">
        <v>39814</v>
      </c>
      <c r="C250">
        <v>902.98999000000003</v>
      </c>
      <c r="D250" s="1">
        <v>39814</v>
      </c>
      <c r="E250">
        <v>88.536000000000001</v>
      </c>
      <c r="F250">
        <f t="shared" si="23"/>
        <v>6.8057114680842252</v>
      </c>
      <c r="G250">
        <f t="shared" si="24"/>
        <v>10.199127925363694</v>
      </c>
      <c r="H250" s="1">
        <f t="shared" si="21"/>
        <v>39814</v>
      </c>
      <c r="I250">
        <f t="shared" si="22"/>
        <v>2.3223022191217413</v>
      </c>
      <c r="J250">
        <f t="shared" si="25"/>
        <v>7.2179185890050999</v>
      </c>
      <c r="M250">
        <f t="shared" si="26"/>
        <v>-0.67825874031618283</v>
      </c>
      <c r="N250">
        <f t="shared" si="27"/>
        <v>-0.14043029216186298</v>
      </c>
    </row>
    <row r="251" spans="1:14" x14ac:dyDescent="0.2">
      <c r="A251">
        <v>250</v>
      </c>
      <c r="B251" s="1">
        <v>39904</v>
      </c>
      <c r="C251">
        <v>793.59002699999996</v>
      </c>
      <c r="D251" s="1">
        <v>39904</v>
      </c>
      <c r="E251">
        <v>88.418000000000006</v>
      </c>
      <c r="F251">
        <f t="shared" si="23"/>
        <v>6.6765669891074264</v>
      </c>
      <c r="G251">
        <f t="shared" si="24"/>
        <v>8.975435171571398</v>
      </c>
      <c r="H251" s="1">
        <f t="shared" si="21"/>
        <v>39904</v>
      </c>
      <c r="I251">
        <f t="shared" si="22"/>
        <v>2.1944914202820462</v>
      </c>
      <c r="J251">
        <f t="shared" si="25"/>
        <v>7.2356431823158092</v>
      </c>
      <c r="M251">
        <f t="shared" si="26"/>
        <v>-0.69671093985874433</v>
      </c>
      <c r="N251">
        <f t="shared" si="27"/>
        <v>-0.41220712092087464</v>
      </c>
    </row>
    <row r="252" spans="1:14" x14ac:dyDescent="0.2">
      <c r="A252">
        <v>251</v>
      </c>
      <c r="B252" s="1">
        <v>39995</v>
      </c>
      <c r="C252">
        <v>920.82000700000003</v>
      </c>
      <c r="D252" s="1">
        <v>39995</v>
      </c>
      <c r="E252">
        <v>88.474000000000004</v>
      </c>
      <c r="F252">
        <f t="shared" si="23"/>
        <v>6.8252645850169786</v>
      </c>
      <c r="G252">
        <f t="shared" si="24"/>
        <v>10.407803501593689</v>
      </c>
      <c r="H252" s="1">
        <f t="shared" si="21"/>
        <v>39995</v>
      </c>
      <c r="I252">
        <f t="shared" si="22"/>
        <v>2.3425558614771878</v>
      </c>
      <c r="J252">
        <f t="shared" si="25"/>
        <v>7.2533677756265185</v>
      </c>
      <c r="M252">
        <f t="shared" si="26"/>
        <v>-0.67703886884808528</v>
      </c>
      <c r="N252">
        <f t="shared" si="27"/>
        <v>-0.55907619320838275</v>
      </c>
    </row>
    <row r="253" spans="1:14" x14ac:dyDescent="0.2">
      <c r="A253">
        <v>252</v>
      </c>
      <c r="B253" s="1">
        <v>40087</v>
      </c>
      <c r="C253">
        <v>1054.910034</v>
      </c>
      <c r="D253" s="1">
        <v>40087</v>
      </c>
      <c r="E253">
        <v>88.798000000000002</v>
      </c>
      <c r="F253">
        <f t="shared" si="23"/>
        <v>6.9612107664445926</v>
      </c>
      <c r="G253">
        <f t="shared" si="24"/>
        <v>11.879885064978941</v>
      </c>
      <c r="H253" s="1">
        <f t="shared" si="21"/>
        <v>40087</v>
      </c>
      <c r="I253">
        <f t="shared" si="22"/>
        <v>2.4748466392226267</v>
      </c>
      <c r="J253">
        <f t="shared" si="25"/>
        <v>7.2710923689372278</v>
      </c>
      <c r="M253">
        <f t="shared" si="26"/>
        <v>-0.65963207264490298</v>
      </c>
      <c r="N253">
        <f t="shared" si="27"/>
        <v>-0.42810319060953983</v>
      </c>
    </row>
    <row r="254" spans="1:14" x14ac:dyDescent="0.2">
      <c r="A254">
        <v>253</v>
      </c>
      <c r="B254" s="1">
        <v>40179</v>
      </c>
      <c r="C254">
        <v>1116.5600589999999</v>
      </c>
      <c r="D254" s="1">
        <v>40179</v>
      </c>
      <c r="E254">
        <v>89.018000000000001</v>
      </c>
      <c r="F254">
        <f t="shared" si="23"/>
        <v>7.018007862041256</v>
      </c>
      <c r="G254">
        <f t="shared" si="24"/>
        <v>12.543081837381203</v>
      </c>
      <c r="H254" s="1">
        <f t="shared" si="21"/>
        <v>40179</v>
      </c>
      <c r="I254">
        <f t="shared" si="22"/>
        <v>2.5291692655673108</v>
      </c>
      <c r="J254">
        <f t="shared" si="25"/>
        <v>7.2888169622479371</v>
      </c>
      <c r="M254">
        <f t="shared" si="26"/>
        <v>-0.65300689005266332</v>
      </c>
      <c r="N254">
        <f t="shared" si="27"/>
        <v>-0.30988160249263519</v>
      </c>
    </row>
    <row r="255" spans="1:14" x14ac:dyDescent="0.2">
      <c r="A255">
        <v>254</v>
      </c>
      <c r="B255" s="1">
        <v>40269</v>
      </c>
      <c r="C255">
        <v>1171.2299800000001</v>
      </c>
      <c r="D255" s="1">
        <v>40269</v>
      </c>
      <c r="E255">
        <v>89.430999999999997</v>
      </c>
      <c r="F255">
        <f t="shared" si="23"/>
        <v>7.0658097405570279</v>
      </c>
      <c r="G255">
        <f t="shared" si="24"/>
        <v>13.096465207813846</v>
      </c>
      <c r="H255" s="1">
        <f t="shared" si="21"/>
        <v>40269</v>
      </c>
      <c r="I255">
        <f t="shared" si="22"/>
        <v>2.5723423623314541</v>
      </c>
      <c r="J255">
        <f t="shared" si="25"/>
        <v>7.3065415555586455</v>
      </c>
      <c r="M255">
        <f t="shared" si="26"/>
        <v>-0.64793981629044772</v>
      </c>
      <c r="N255">
        <f t="shared" si="27"/>
        <v>-0.27080910020668103</v>
      </c>
    </row>
    <row r="256" spans="1:14" x14ac:dyDescent="0.2">
      <c r="A256">
        <v>255</v>
      </c>
      <c r="B256" s="1">
        <v>40360</v>
      </c>
      <c r="C256">
        <v>1031.099976</v>
      </c>
      <c r="D256" s="1">
        <v>40360</v>
      </c>
      <c r="E256">
        <v>89.754999999999995</v>
      </c>
      <c r="F256">
        <f t="shared" si="23"/>
        <v>6.9383814492477844</v>
      </c>
      <c r="G256">
        <f t="shared" si="24"/>
        <v>11.487939123168626</v>
      </c>
      <c r="H256" s="1">
        <f t="shared" si="21"/>
        <v>40360</v>
      </c>
      <c r="I256">
        <f t="shared" si="22"/>
        <v>2.4412977131247513</v>
      </c>
      <c r="J256">
        <f t="shared" si="25"/>
        <v>7.3242661488693548</v>
      </c>
      <c r="M256">
        <f t="shared" si="26"/>
        <v>-0.66668364263338331</v>
      </c>
      <c r="N256">
        <f t="shared" si="27"/>
        <v>-0.24073181500161756</v>
      </c>
    </row>
    <row r="257" spans="1:14" x14ac:dyDescent="0.2">
      <c r="A257">
        <v>256</v>
      </c>
      <c r="B257" s="1">
        <v>40452</v>
      </c>
      <c r="C257">
        <v>1143.48999</v>
      </c>
      <c r="D257" s="1">
        <v>40452</v>
      </c>
      <c r="E257">
        <v>90.27</v>
      </c>
      <c r="F257">
        <f t="shared" si="23"/>
        <v>7.0418402595985476</v>
      </c>
      <c r="G257">
        <f t="shared" si="24"/>
        <v>12.667442007311401</v>
      </c>
      <c r="H257" s="1">
        <f t="shared" si="21"/>
        <v>40452</v>
      </c>
      <c r="I257">
        <f t="shared" si="22"/>
        <v>2.5390350802884845</v>
      </c>
      <c r="J257">
        <f t="shared" si="25"/>
        <v>7.3419907421800641</v>
      </c>
      <c r="M257">
        <f t="shared" si="26"/>
        <v>-0.6541762078639497</v>
      </c>
      <c r="N257">
        <f t="shared" si="27"/>
        <v>-0.38588469962157035</v>
      </c>
    </row>
    <row r="258" spans="1:14" x14ac:dyDescent="0.2">
      <c r="A258">
        <v>257</v>
      </c>
      <c r="B258" s="1">
        <v>40544</v>
      </c>
      <c r="C258">
        <v>1257.619995</v>
      </c>
      <c r="D258" s="1">
        <v>40544</v>
      </c>
      <c r="E258">
        <v>90.71</v>
      </c>
      <c r="F258">
        <f t="shared" si="23"/>
        <v>7.1369763208806098</v>
      </c>
      <c r="G258">
        <f t="shared" si="24"/>
        <v>13.864182504685262</v>
      </c>
      <c r="H258" s="1">
        <f t="shared" ref="H258:H312" si="28">B258</f>
        <v>40544</v>
      </c>
      <c r="I258">
        <f t="shared" ref="I258:I312" si="29">LN(G258)</f>
        <v>2.6293087162537576</v>
      </c>
      <c r="J258">
        <f t="shared" si="25"/>
        <v>7.3597153354907734</v>
      </c>
      <c r="M258">
        <f t="shared" si="26"/>
        <v>-0.64274315019027495</v>
      </c>
      <c r="N258">
        <f t="shared" si="27"/>
        <v>-0.30015048258151644</v>
      </c>
    </row>
    <row r="259" spans="1:14" x14ac:dyDescent="0.2">
      <c r="A259">
        <v>258</v>
      </c>
      <c r="B259" s="1">
        <v>40634</v>
      </c>
      <c r="C259">
        <v>1329.4799800000001</v>
      </c>
      <c r="D259" s="1">
        <v>40634</v>
      </c>
      <c r="E259">
        <v>91.363</v>
      </c>
      <c r="F259">
        <f t="shared" ref="F259:F312" si="30">LN(C259)</f>
        <v>7.1925431522771062</v>
      </c>
      <c r="G259">
        <f t="shared" ref="G259:G312" si="31">C259/E259</f>
        <v>14.551623523745937</v>
      </c>
      <c r="H259" s="1">
        <f t="shared" si="28"/>
        <v>40634</v>
      </c>
      <c r="I259">
        <f t="shared" si="29"/>
        <v>2.6777025697806867</v>
      </c>
      <c r="J259">
        <f t="shared" ref="J259:J312" si="32">$L$2+$K$2*A259</f>
        <v>7.3774399288014827</v>
      </c>
      <c r="M259">
        <f t="shared" ref="M259:M312" si="33">I259/J259-1</f>
        <v>-0.63704176575847793</v>
      </c>
      <c r="N259">
        <f t="shared" si="27"/>
        <v>-0.22273901461016354</v>
      </c>
    </row>
    <row r="260" spans="1:14" x14ac:dyDescent="0.2">
      <c r="A260">
        <v>259</v>
      </c>
      <c r="B260" s="1">
        <v>40725</v>
      </c>
      <c r="C260">
        <v>1320.6400149999999</v>
      </c>
      <c r="D260" s="1">
        <v>40725</v>
      </c>
      <c r="E260">
        <v>91.84</v>
      </c>
      <c r="F260">
        <f t="shared" si="30"/>
        <v>7.1858717579223459</v>
      </c>
      <c r="G260">
        <f t="shared" si="31"/>
        <v>14.379791104094075</v>
      </c>
      <c r="H260" s="1">
        <f t="shared" si="28"/>
        <v>40725</v>
      </c>
      <c r="I260">
        <f t="shared" si="29"/>
        <v>2.6658238253510897</v>
      </c>
      <c r="J260">
        <f t="shared" si="32"/>
        <v>7.3951645221121911</v>
      </c>
      <c r="M260">
        <f t="shared" si="33"/>
        <v>-0.63951798267908133</v>
      </c>
      <c r="N260">
        <f t="shared" ref="N260:N312" si="34">F259-J259</f>
        <v>-0.18489677652437653</v>
      </c>
    </row>
    <row r="261" spans="1:14" x14ac:dyDescent="0.2">
      <c r="A261">
        <v>260</v>
      </c>
      <c r="B261" s="1">
        <v>40817</v>
      </c>
      <c r="C261">
        <v>1131.209961</v>
      </c>
      <c r="D261" s="1">
        <v>40817</v>
      </c>
      <c r="E261">
        <v>91.950999999999993</v>
      </c>
      <c r="F261">
        <f t="shared" si="30"/>
        <v>7.0310431007966079</v>
      </c>
      <c r="G261">
        <f t="shared" si="31"/>
        <v>12.30231276440713</v>
      </c>
      <c r="H261" s="1">
        <f t="shared" si="28"/>
        <v>40817</v>
      </c>
      <c r="I261">
        <f t="shared" si="29"/>
        <v>2.509787274329613</v>
      </c>
      <c r="J261">
        <f t="shared" si="32"/>
        <v>7.4128891154229004</v>
      </c>
      <c r="M261">
        <f t="shared" si="33"/>
        <v>-0.66142927065941537</v>
      </c>
      <c r="N261">
        <f t="shared" si="34"/>
        <v>-0.20929276418984522</v>
      </c>
    </row>
    <row r="262" spans="1:14" x14ac:dyDescent="0.2">
      <c r="A262">
        <v>261</v>
      </c>
      <c r="B262" s="1">
        <v>40909</v>
      </c>
      <c r="C262">
        <v>1258.8599850000001</v>
      </c>
      <c r="D262" s="1">
        <v>40909</v>
      </c>
      <c r="E262">
        <v>92.495000000000005</v>
      </c>
      <c r="F262">
        <f t="shared" si="30"/>
        <v>7.1379618165811216</v>
      </c>
      <c r="G262">
        <f t="shared" si="31"/>
        <v>13.610032812584464</v>
      </c>
      <c r="H262" s="1">
        <f t="shared" si="28"/>
        <v>40909</v>
      </c>
      <c r="I262">
        <f t="shared" si="29"/>
        <v>2.6108072275777694</v>
      </c>
      <c r="J262">
        <f t="shared" si="32"/>
        <v>7.4306137087336097</v>
      </c>
      <c r="M262">
        <f t="shared" si="33"/>
        <v>-0.64864177712412319</v>
      </c>
      <c r="N262">
        <f t="shared" si="34"/>
        <v>-0.38184601462629253</v>
      </c>
    </row>
    <row r="263" spans="1:14" x14ac:dyDescent="0.2">
      <c r="A263">
        <v>262</v>
      </c>
      <c r="B263" s="1">
        <v>41000</v>
      </c>
      <c r="C263">
        <v>1408.469971</v>
      </c>
      <c r="D263" s="1">
        <v>41000</v>
      </c>
      <c r="E263">
        <v>92.881</v>
      </c>
      <c r="F263">
        <f t="shared" si="30"/>
        <v>7.250259267245351</v>
      </c>
      <c r="G263">
        <f t="shared" si="31"/>
        <v>15.164242105489819</v>
      </c>
      <c r="H263" s="1">
        <f t="shared" si="28"/>
        <v>41000</v>
      </c>
      <c r="I263">
        <f t="shared" si="29"/>
        <v>2.7189401633331398</v>
      </c>
      <c r="J263">
        <f t="shared" si="32"/>
        <v>7.448338302044319</v>
      </c>
      <c r="M263">
        <f t="shared" si="33"/>
        <v>-0.63496016788242793</v>
      </c>
      <c r="N263">
        <f t="shared" si="34"/>
        <v>-0.2926518921524881</v>
      </c>
    </row>
    <row r="264" spans="1:14" x14ac:dyDescent="0.2">
      <c r="A264">
        <v>263</v>
      </c>
      <c r="B264" s="1">
        <v>41091</v>
      </c>
      <c r="C264">
        <v>1362.329956</v>
      </c>
      <c r="D264" s="1">
        <v>41091</v>
      </c>
      <c r="E264">
        <v>93.459000000000003</v>
      </c>
      <c r="F264">
        <f t="shared" si="30"/>
        <v>7.2169517158130851</v>
      </c>
      <c r="G264">
        <f t="shared" si="31"/>
        <v>14.576765811746327</v>
      </c>
      <c r="H264" s="1">
        <f t="shared" si="28"/>
        <v>41091</v>
      </c>
      <c r="I264">
        <f t="shared" si="29"/>
        <v>2.679428878362653</v>
      </c>
      <c r="J264">
        <f t="shared" si="32"/>
        <v>7.4660628953550283</v>
      </c>
      <c r="M264">
        <f t="shared" si="33"/>
        <v>-0.64111889815050371</v>
      </c>
      <c r="N264">
        <f t="shared" si="34"/>
        <v>-0.19807903479896805</v>
      </c>
    </row>
    <row r="265" spans="1:14" x14ac:dyDescent="0.2">
      <c r="A265">
        <v>264</v>
      </c>
      <c r="B265" s="1">
        <v>41183</v>
      </c>
      <c r="C265">
        <v>1440.900024</v>
      </c>
      <c r="D265" s="1">
        <v>41183</v>
      </c>
      <c r="E265">
        <v>93.869</v>
      </c>
      <c r="F265">
        <f t="shared" si="30"/>
        <v>7.2730232139951445</v>
      </c>
      <c r="G265">
        <f t="shared" si="31"/>
        <v>15.350115842290853</v>
      </c>
      <c r="H265" s="1">
        <f t="shared" si="28"/>
        <v>41183</v>
      </c>
      <c r="I265">
        <f t="shared" si="29"/>
        <v>2.7311230207337753</v>
      </c>
      <c r="J265">
        <f t="shared" si="32"/>
        <v>7.4837874886657367</v>
      </c>
      <c r="M265">
        <f t="shared" si="33"/>
        <v>-0.63506138771710374</v>
      </c>
      <c r="N265">
        <f t="shared" si="34"/>
        <v>-0.24911117954194317</v>
      </c>
    </row>
    <row r="266" spans="1:14" x14ac:dyDescent="0.2">
      <c r="A266">
        <v>265</v>
      </c>
      <c r="B266" s="1">
        <v>41275</v>
      </c>
      <c r="C266">
        <v>1426.1899410000001</v>
      </c>
      <c r="D266" s="1">
        <v>41275</v>
      </c>
      <c r="E266">
        <v>94.203999999999994</v>
      </c>
      <c r="F266">
        <f t="shared" si="30"/>
        <v>7.2627617905613375</v>
      </c>
      <c r="G266">
        <f t="shared" si="31"/>
        <v>15.139377744044841</v>
      </c>
      <c r="H266" s="1">
        <f t="shared" si="28"/>
        <v>41275</v>
      </c>
      <c r="I266">
        <f t="shared" si="29"/>
        <v>2.7172991470355305</v>
      </c>
      <c r="J266">
        <f t="shared" si="32"/>
        <v>7.501512081976446</v>
      </c>
      <c r="M266">
        <f t="shared" si="33"/>
        <v>-0.63776647729938796</v>
      </c>
      <c r="N266">
        <f t="shared" si="34"/>
        <v>-0.21076427467059222</v>
      </c>
    </row>
    <row r="267" spans="1:14" x14ac:dyDescent="0.2">
      <c r="A267">
        <v>266</v>
      </c>
      <c r="B267" s="1">
        <v>41365</v>
      </c>
      <c r="C267">
        <v>1569.1800539999999</v>
      </c>
      <c r="D267" s="1">
        <v>41365</v>
      </c>
      <c r="E267">
        <v>94.474000000000004</v>
      </c>
      <c r="F267">
        <f t="shared" si="30"/>
        <v>7.3583085033191047</v>
      </c>
      <c r="G267">
        <f t="shared" si="31"/>
        <v>16.60964978724305</v>
      </c>
      <c r="H267" s="1">
        <f t="shared" si="28"/>
        <v>41365</v>
      </c>
      <c r="I267">
        <f t="shared" si="29"/>
        <v>2.8099838389503677</v>
      </c>
      <c r="J267">
        <f t="shared" si="32"/>
        <v>7.5192366752871553</v>
      </c>
      <c r="M267">
        <f t="shared" si="33"/>
        <v>-0.62629400292908644</v>
      </c>
      <c r="N267">
        <f t="shared" si="34"/>
        <v>-0.23875029141510851</v>
      </c>
    </row>
    <row r="268" spans="1:14" x14ac:dyDescent="0.2">
      <c r="A268">
        <v>267</v>
      </c>
      <c r="B268" s="1">
        <v>41456</v>
      </c>
      <c r="C268">
        <v>1609.780029</v>
      </c>
      <c r="D268" s="1">
        <v>41456</v>
      </c>
      <c r="E268">
        <v>94.989000000000004</v>
      </c>
      <c r="F268">
        <f t="shared" si="30"/>
        <v>7.3838528206937495</v>
      </c>
      <c r="G268">
        <f t="shared" si="31"/>
        <v>16.947015222815274</v>
      </c>
      <c r="H268" s="1">
        <f t="shared" si="28"/>
        <v>41456</v>
      </c>
      <c r="I268">
        <f t="shared" si="29"/>
        <v>2.8300917252710116</v>
      </c>
      <c r="J268">
        <f t="shared" si="32"/>
        <v>7.5369612685978646</v>
      </c>
      <c r="M268">
        <f t="shared" si="33"/>
        <v>-0.62450493980082422</v>
      </c>
      <c r="N268">
        <f t="shared" si="34"/>
        <v>-0.16092817196805065</v>
      </c>
    </row>
    <row r="269" spans="1:14" x14ac:dyDescent="0.2">
      <c r="A269">
        <v>268</v>
      </c>
      <c r="B269" s="1">
        <v>41548</v>
      </c>
      <c r="C269">
        <v>1682.410034</v>
      </c>
      <c r="D269" s="1">
        <v>41548</v>
      </c>
      <c r="E269">
        <v>95.477000000000004</v>
      </c>
      <c r="F269">
        <f t="shared" si="30"/>
        <v>7.4279825884696109</v>
      </c>
      <c r="G269">
        <f t="shared" si="31"/>
        <v>17.621102820574588</v>
      </c>
      <c r="H269" s="1">
        <f t="shared" si="28"/>
        <v>41548</v>
      </c>
      <c r="I269">
        <f t="shared" si="29"/>
        <v>2.869097207685317</v>
      </c>
      <c r="J269">
        <f t="shared" si="32"/>
        <v>7.5546858619085739</v>
      </c>
      <c r="M269">
        <f t="shared" si="33"/>
        <v>-0.62022283121637511</v>
      </c>
      <c r="N269">
        <f t="shared" si="34"/>
        <v>-0.15310844790411515</v>
      </c>
    </row>
    <row r="270" spans="1:14" x14ac:dyDescent="0.2">
      <c r="A270">
        <v>269</v>
      </c>
      <c r="B270" s="1">
        <v>41640</v>
      </c>
      <c r="C270">
        <v>1845.8599850000001</v>
      </c>
      <c r="D270" s="1">
        <v>41640</v>
      </c>
      <c r="E270">
        <v>95.84</v>
      </c>
      <c r="F270">
        <f t="shared" si="30"/>
        <v>7.5207005644072273</v>
      </c>
      <c r="G270">
        <f t="shared" si="31"/>
        <v>19.259807856844741</v>
      </c>
      <c r="H270" s="1">
        <f t="shared" si="28"/>
        <v>41640</v>
      </c>
      <c r="I270">
        <f t="shared" si="29"/>
        <v>2.9580204300400883</v>
      </c>
      <c r="J270">
        <f t="shared" si="32"/>
        <v>7.5724104552192832</v>
      </c>
      <c r="M270">
        <f t="shared" si="33"/>
        <v>-0.60936871455491781</v>
      </c>
      <c r="N270">
        <f t="shared" si="34"/>
        <v>-0.12670327343896304</v>
      </c>
    </row>
    <row r="271" spans="1:14" x14ac:dyDescent="0.2">
      <c r="A271">
        <v>270</v>
      </c>
      <c r="B271" s="1">
        <v>41730</v>
      </c>
      <c r="C271">
        <v>1873.959961</v>
      </c>
      <c r="D271" s="1">
        <v>41730</v>
      </c>
      <c r="E271">
        <v>96.343000000000004</v>
      </c>
      <c r="F271">
        <f t="shared" si="30"/>
        <v>7.5358090970418399</v>
      </c>
      <c r="G271">
        <f t="shared" si="31"/>
        <v>19.450919745077481</v>
      </c>
      <c r="H271" s="1">
        <f t="shared" si="28"/>
        <v>41730</v>
      </c>
      <c r="I271">
        <f t="shared" si="29"/>
        <v>2.9678943566110809</v>
      </c>
      <c r="J271">
        <f t="shared" si="32"/>
        <v>7.5901350485299917</v>
      </c>
      <c r="M271">
        <f t="shared" si="33"/>
        <v>-0.6089800329460695</v>
      </c>
      <c r="N271">
        <f t="shared" si="34"/>
        <v>-5.1709890812055903E-2</v>
      </c>
    </row>
    <row r="272" spans="1:14" x14ac:dyDescent="0.2">
      <c r="A272">
        <v>271</v>
      </c>
      <c r="B272" s="1">
        <v>41821</v>
      </c>
      <c r="C272">
        <v>1962.290039</v>
      </c>
      <c r="D272" s="1">
        <v>41821</v>
      </c>
      <c r="E272">
        <v>96.762</v>
      </c>
      <c r="F272">
        <f t="shared" si="30"/>
        <v>7.5818674574362843</v>
      </c>
      <c r="G272">
        <f t="shared" si="31"/>
        <v>20.279552293255616</v>
      </c>
      <c r="H272" s="1">
        <f t="shared" si="28"/>
        <v>41821</v>
      </c>
      <c r="I272">
        <f t="shared" si="29"/>
        <v>3.0096131022098511</v>
      </c>
      <c r="J272">
        <f t="shared" si="32"/>
        <v>7.607859641840701</v>
      </c>
      <c r="M272">
        <f t="shared" si="33"/>
        <v>-0.60440738343042255</v>
      </c>
      <c r="N272">
        <f t="shared" si="34"/>
        <v>-5.432595148815178E-2</v>
      </c>
    </row>
    <row r="273" spans="1:14" x14ac:dyDescent="0.2">
      <c r="A273">
        <v>272</v>
      </c>
      <c r="B273" s="1">
        <v>41913</v>
      </c>
      <c r="C273">
        <v>1971.4399410000001</v>
      </c>
      <c r="D273" s="1">
        <v>41913</v>
      </c>
      <c r="E273">
        <v>96.8</v>
      </c>
      <c r="F273">
        <f t="shared" si="30"/>
        <v>7.5865194892472658</v>
      </c>
      <c r="G273">
        <f t="shared" si="31"/>
        <v>20.366115092975207</v>
      </c>
      <c r="H273" s="1">
        <f t="shared" si="28"/>
        <v>41913</v>
      </c>
      <c r="I273">
        <f t="shared" si="29"/>
        <v>3.0138724949647342</v>
      </c>
      <c r="J273">
        <f t="shared" si="32"/>
        <v>7.6255842351514103</v>
      </c>
      <c r="M273">
        <f t="shared" si="33"/>
        <v>-0.60476831649543872</v>
      </c>
      <c r="N273">
        <f t="shared" si="34"/>
        <v>-2.5992184404416641E-2</v>
      </c>
    </row>
    <row r="274" spans="1:14" x14ac:dyDescent="0.2">
      <c r="A274">
        <v>273</v>
      </c>
      <c r="B274" s="1">
        <v>42005</v>
      </c>
      <c r="C274">
        <v>2058.8999020000001</v>
      </c>
      <c r="D274" s="1">
        <v>42005</v>
      </c>
      <c r="E274">
        <v>96.742000000000004</v>
      </c>
      <c r="F274">
        <f t="shared" si="30"/>
        <v>7.6299270909844656</v>
      </c>
      <c r="G274">
        <f t="shared" si="31"/>
        <v>21.282378925389178</v>
      </c>
      <c r="H274" s="1">
        <f t="shared" si="28"/>
        <v>42005</v>
      </c>
      <c r="I274">
        <f t="shared" si="29"/>
        <v>3.0578794498318618</v>
      </c>
      <c r="J274">
        <f t="shared" si="32"/>
        <v>7.6433088284621196</v>
      </c>
      <c r="M274">
        <f t="shared" si="33"/>
        <v>-0.59992726730536594</v>
      </c>
      <c r="N274">
        <f t="shared" si="34"/>
        <v>-3.9064745904144438E-2</v>
      </c>
    </row>
    <row r="275" spans="1:14" x14ac:dyDescent="0.2">
      <c r="A275">
        <v>274</v>
      </c>
      <c r="B275" s="1">
        <v>42095</v>
      </c>
      <c r="C275">
        <v>2067.6298830000001</v>
      </c>
      <c r="D275" s="1">
        <v>42095</v>
      </c>
      <c r="E275">
        <v>97.302000000000007</v>
      </c>
      <c r="F275">
        <f t="shared" si="30"/>
        <v>7.6341582462064137</v>
      </c>
      <c r="G275">
        <f t="shared" si="31"/>
        <v>21.249613399519024</v>
      </c>
      <c r="H275" s="1">
        <f t="shared" si="28"/>
        <v>42095</v>
      </c>
      <c r="I275">
        <f t="shared" si="29"/>
        <v>3.056338702241121</v>
      </c>
      <c r="J275">
        <f t="shared" si="32"/>
        <v>7.6610334217728289</v>
      </c>
      <c r="M275">
        <f t="shared" si="33"/>
        <v>-0.60105399180808461</v>
      </c>
      <c r="N275">
        <f t="shared" si="34"/>
        <v>-1.3381737477653921E-2</v>
      </c>
    </row>
    <row r="276" spans="1:14" x14ac:dyDescent="0.2">
      <c r="A276">
        <v>275</v>
      </c>
      <c r="B276" s="1">
        <v>42186</v>
      </c>
      <c r="C276">
        <v>2067</v>
      </c>
      <c r="D276" s="1">
        <v>42186</v>
      </c>
      <c r="E276">
        <v>97.536000000000001</v>
      </c>
      <c r="F276">
        <f t="shared" si="30"/>
        <v>7.6338535596817678</v>
      </c>
      <c r="G276">
        <f t="shared" si="31"/>
        <v>21.192175196850393</v>
      </c>
      <c r="H276" s="1">
        <f t="shared" si="28"/>
        <v>42186</v>
      </c>
      <c r="I276">
        <f t="shared" si="29"/>
        <v>3.053632019057642</v>
      </c>
      <c r="J276">
        <f t="shared" si="32"/>
        <v>7.6787580150835373</v>
      </c>
      <c r="M276">
        <f t="shared" si="33"/>
        <v>-0.60232735384298719</v>
      </c>
      <c r="N276">
        <f t="shared" si="34"/>
        <v>-2.6875175566415166E-2</v>
      </c>
    </row>
    <row r="277" spans="1:14" x14ac:dyDescent="0.2">
      <c r="A277">
        <v>276</v>
      </c>
      <c r="B277" s="1">
        <v>42278</v>
      </c>
      <c r="C277">
        <v>1919.650024</v>
      </c>
      <c r="D277" s="1">
        <v>42278</v>
      </c>
      <c r="E277">
        <v>97.527000000000001</v>
      </c>
      <c r="F277">
        <f t="shared" si="30"/>
        <v>7.5598981692402942</v>
      </c>
      <c r="G277">
        <f t="shared" si="31"/>
        <v>19.683267443887335</v>
      </c>
      <c r="H277" s="1">
        <f t="shared" si="28"/>
        <v>42278</v>
      </c>
      <c r="I277">
        <f t="shared" si="29"/>
        <v>2.9797689064956878</v>
      </c>
      <c r="J277">
        <f t="shared" si="32"/>
        <v>7.6964826083942466</v>
      </c>
      <c r="M277">
        <f t="shared" si="33"/>
        <v>-0.61284016893044457</v>
      </c>
      <c r="N277">
        <f t="shared" si="34"/>
        <v>-4.4904455401769461E-2</v>
      </c>
    </row>
    <row r="278" spans="1:14" x14ac:dyDescent="0.2">
      <c r="A278">
        <v>277</v>
      </c>
      <c r="B278" s="1">
        <v>42370</v>
      </c>
      <c r="C278">
        <v>2038.1999510000001</v>
      </c>
      <c r="D278" s="1">
        <v>42370</v>
      </c>
      <c r="E278">
        <v>97.468000000000004</v>
      </c>
      <c r="F278">
        <f t="shared" si="30"/>
        <v>7.6198223203537729</v>
      </c>
      <c r="G278">
        <f t="shared" si="31"/>
        <v>20.911478136414001</v>
      </c>
      <c r="H278" s="1">
        <f t="shared" si="28"/>
        <v>42370</v>
      </c>
      <c r="I278">
        <f t="shared" si="29"/>
        <v>3.0402982013492665</v>
      </c>
      <c r="J278">
        <f t="shared" si="32"/>
        <v>7.7142072017049559</v>
      </c>
      <c r="M278">
        <f t="shared" si="33"/>
        <v>-0.60588325904996232</v>
      </c>
      <c r="N278">
        <f t="shared" si="34"/>
        <v>-0.13658443915395235</v>
      </c>
    </row>
    <row r="279" spans="1:14" x14ac:dyDescent="0.2">
      <c r="A279">
        <v>278</v>
      </c>
      <c r="B279" s="1">
        <v>42461</v>
      </c>
      <c r="C279">
        <v>2056.6201169999999</v>
      </c>
      <c r="D279" s="1">
        <v>42461</v>
      </c>
      <c r="E279">
        <v>98.108000000000004</v>
      </c>
      <c r="F279">
        <f t="shared" si="30"/>
        <v>7.6288191944257484</v>
      </c>
      <c r="G279">
        <f t="shared" si="31"/>
        <v>20.96281768051535</v>
      </c>
      <c r="H279" s="1">
        <f t="shared" si="28"/>
        <v>42461</v>
      </c>
      <c r="I279">
        <f t="shared" si="29"/>
        <v>3.0427502817400582</v>
      </c>
      <c r="J279">
        <f t="shared" si="32"/>
        <v>7.7319317950156652</v>
      </c>
      <c r="M279">
        <f t="shared" si="33"/>
        <v>-0.60646959098869113</v>
      </c>
      <c r="N279">
        <f t="shared" si="34"/>
        <v>-9.4384881351182948E-2</v>
      </c>
    </row>
    <row r="280" spans="1:14" x14ac:dyDescent="0.2">
      <c r="A280">
        <v>279</v>
      </c>
      <c r="B280" s="1">
        <v>42552</v>
      </c>
      <c r="C280">
        <v>2099.3400879999999</v>
      </c>
      <c r="D280" s="1">
        <v>42552</v>
      </c>
      <c r="E280">
        <v>98.372</v>
      </c>
      <c r="F280">
        <f t="shared" si="30"/>
        <v>7.6493783305170586</v>
      </c>
      <c r="G280">
        <f t="shared" si="31"/>
        <v>21.340829585654454</v>
      </c>
      <c r="H280" s="1">
        <f t="shared" si="28"/>
        <v>42552</v>
      </c>
      <c r="I280">
        <f t="shared" si="29"/>
        <v>3.0606221197972219</v>
      </c>
      <c r="J280">
        <f t="shared" si="32"/>
        <v>7.7496563883263745</v>
      </c>
      <c r="M280">
        <f t="shared" si="33"/>
        <v>-0.60506350650493834</v>
      </c>
      <c r="N280">
        <f t="shared" si="34"/>
        <v>-0.10311260058991678</v>
      </c>
    </row>
    <row r="281" spans="1:14" x14ac:dyDescent="0.2">
      <c r="A281">
        <v>280</v>
      </c>
      <c r="B281" s="1">
        <v>42644</v>
      </c>
      <c r="C281">
        <v>2164.330078</v>
      </c>
      <c r="D281" s="1">
        <v>42644</v>
      </c>
      <c r="E281">
        <v>98.884</v>
      </c>
      <c r="F281">
        <f t="shared" si="30"/>
        <v>7.6798661597579274</v>
      </c>
      <c r="G281">
        <f t="shared" si="31"/>
        <v>21.887566016746895</v>
      </c>
      <c r="H281" s="1">
        <f t="shared" si="28"/>
        <v>42644</v>
      </c>
      <c r="I281">
        <f t="shared" si="29"/>
        <v>3.0859187137923167</v>
      </c>
      <c r="J281">
        <f t="shared" si="32"/>
        <v>7.7673809816370838</v>
      </c>
      <c r="M281">
        <f t="shared" si="33"/>
        <v>-0.60270794993991439</v>
      </c>
      <c r="N281">
        <f t="shared" si="34"/>
        <v>-0.10027805780931587</v>
      </c>
    </row>
    <row r="282" spans="1:14" x14ac:dyDescent="0.2">
      <c r="A282">
        <v>281</v>
      </c>
      <c r="B282" s="1">
        <v>42736</v>
      </c>
      <c r="C282">
        <v>2251.570068</v>
      </c>
      <c r="D282" s="1">
        <v>42736</v>
      </c>
      <c r="E282">
        <v>99.388999999999996</v>
      </c>
      <c r="F282">
        <f t="shared" si="30"/>
        <v>7.7193830598436666</v>
      </c>
      <c r="G282">
        <f t="shared" si="31"/>
        <v>22.654117336928635</v>
      </c>
      <c r="H282" s="1">
        <f t="shared" si="28"/>
        <v>42736</v>
      </c>
      <c r="I282">
        <f t="shared" si="29"/>
        <v>3.1203416162887523</v>
      </c>
      <c r="J282">
        <f t="shared" si="32"/>
        <v>7.7851055749477922</v>
      </c>
      <c r="M282">
        <f t="shared" si="33"/>
        <v>-0.59919084124820265</v>
      </c>
      <c r="N282">
        <f t="shared" si="34"/>
        <v>-8.7514821879156379E-2</v>
      </c>
    </row>
    <row r="283" spans="1:14" x14ac:dyDescent="0.2">
      <c r="A283">
        <v>282</v>
      </c>
      <c r="B283" s="1">
        <v>42826</v>
      </c>
      <c r="C283">
        <v>2362.3400879999999</v>
      </c>
      <c r="D283" s="1">
        <v>42826</v>
      </c>
      <c r="E283">
        <v>99.656000000000006</v>
      </c>
      <c r="F283">
        <f t="shared" si="30"/>
        <v>7.7674079694579401</v>
      </c>
      <c r="G283">
        <f t="shared" si="31"/>
        <v>23.704945893874928</v>
      </c>
      <c r="H283" s="1">
        <f t="shared" si="28"/>
        <v>42826</v>
      </c>
      <c r="I283">
        <f t="shared" si="29"/>
        <v>3.1656837138741483</v>
      </c>
      <c r="J283">
        <f t="shared" si="32"/>
        <v>7.8028301682585015</v>
      </c>
      <c r="M283">
        <f t="shared" si="33"/>
        <v>-0.59429032215105981</v>
      </c>
      <c r="N283">
        <f t="shared" si="34"/>
        <v>-6.5722515104125634E-2</v>
      </c>
    </row>
    <row r="284" spans="1:14" x14ac:dyDescent="0.2">
      <c r="A284">
        <v>283</v>
      </c>
      <c r="B284" s="1">
        <v>42917</v>
      </c>
      <c r="C284">
        <v>2431.389893</v>
      </c>
      <c r="D284" s="1">
        <v>42917</v>
      </c>
      <c r="E284">
        <v>100.17400000000001</v>
      </c>
      <c r="F284">
        <f t="shared" si="30"/>
        <v>7.7962183452486959</v>
      </c>
      <c r="G284">
        <f t="shared" si="31"/>
        <v>24.271666230758481</v>
      </c>
      <c r="H284" s="1">
        <f t="shared" si="28"/>
        <v>42917</v>
      </c>
      <c r="I284">
        <f t="shared" si="29"/>
        <v>3.1893096713068849</v>
      </c>
      <c r="J284">
        <f t="shared" si="32"/>
        <v>7.8205547615692108</v>
      </c>
      <c r="M284">
        <f t="shared" si="33"/>
        <v>-0.59218881926645528</v>
      </c>
      <c r="N284">
        <f t="shared" si="34"/>
        <v>-3.5422198800561411E-2</v>
      </c>
    </row>
    <row r="285" spans="1:14" x14ac:dyDescent="0.2">
      <c r="A285">
        <v>284</v>
      </c>
      <c r="B285" s="1">
        <v>43009</v>
      </c>
      <c r="C285">
        <v>2521.1999510000001</v>
      </c>
      <c r="D285" s="1">
        <v>43009</v>
      </c>
      <c r="E285">
        <v>100.78</v>
      </c>
      <c r="F285">
        <f t="shared" si="30"/>
        <v>7.8324902382037651</v>
      </c>
      <c r="G285">
        <f t="shared" si="31"/>
        <v>25.016867940067474</v>
      </c>
      <c r="H285" s="1">
        <f t="shared" si="28"/>
        <v>43009</v>
      </c>
      <c r="I285">
        <f t="shared" si="29"/>
        <v>3.2195503149513134</v>
      </c>
      <c r="J285">
        <f t="shared" si="32"/>
        <v>7.8382793548799201</v>
      </c>
      <c r="M285">
        <f t="shared" si="33"/>
        <v>-0.58925292539530372</v>
      </c>
      <c r="N285">
        <f t="shared" si="34"/>
        <v>-2.4336416320514864E-2</v>
      </c>
    </row>
    <row r="286" spans="1:14" x14ac:dyDescent="0.2">
      <c r="A286">
        <v>285</v>
      </c>
      <c r="B286" s="1">
        <v>43101</v>
      </c>
      <c r="C286">
        <v>2683.7299800000001</v>
      </c>
      <c r="D286" s="1">
        <v>43101</v>
      </c>
      <c r="E286">
        <v>101.428</v>
      </c>
      <c r="F286">
        <f t="shared" si="30"/>
        <v>7.8949628894539421</v>
      </c>
      <c r="G286">
        <f t="shared" si="31"/>
        <v>26.459458729344956</v>
      </c>
      <c r="H286" s="1">
        <f t="shared" si="28"/>
        <v>43101</v>
      </c>
      <c r="I286">
        <f t="shared" si="29"/>
        <v>3.2756137022925813</v>
      </c>
      <c r="J286">
        <f t="shared" si="32"/>
        <v>7.8560039481906294</v>
      </c>
      <c r="M286">
        <f t="shared" si="33"/>
        <v>-0.58304327188544625</v>
      </c>
      <c r="N286">
        <f t="shared" si="34"/>
        <v>-5.7891166761550039E-3</v>
      </c>
    </row>
    <row r="287" spans="1:14" x14ac:dyDescent="0.2">
      <c r="A287">
        <v>286</v>
      </c>
      <c r="B287" s="1">
        <v>43191</v>
      </c>
      <c r="C287">
        <v>2633.4499510000001</v>
      </c>
      <c r="D287" s="1">
        <v>43191</v>
      </c>
      <c r="E287">
        <v>102.14</v>
      </c>
      <c r="F287">
        <f t="shared" si="30"/>
        <v>7.8760500339963162</v>
      </c>
      <c r="G287">
        <f t="shared" si="31"/>
        <v>25.782748688075191</v>
      </c>
      <c r="H287" s="1">
        <f t="shared" si="28"/>
        <v>43191</v>
      </c>
      <c r="I287">
        <f t="shared" si="29"/>
        <v>3.2497056127768187</v>
      </c>
      <c r="J287">
        <f t="shared" si="32"/>
        <v>7.8737285415013378</v>
      </c>
      <c r="M287">
        <f t="shared" si="33"/>
        <v>-0.58727233284103353</v>
      </c>
      <c r="N287">
        <f t="shared" si="34"/>
        <v>3.8958941263312674E-2</v>
      </c>
    </row>
    <row r="288" spans="1:14" x14ac:dyDescent="0.2">
      <c r="A288">
        <v>287</v>
      </c>
      <c r="B288" s="1">
        <v>43282</v>
      </c>
      <c r="C288">
        <v>2704.9499510000001</v>
      </c>
      <c r="D288" s="1">
        <v>43282</v>
      </c>
      <c r="E288">
        <v>102.586</v>
      </c>
      <c r="F288">
        <f t="shared" si="30"/>
        <v>7.9028386887064528</v>
      </c>
      <c r="G288">
        <f t="shared" si="31"/>
        <v>26.367632532704267</v>
      </c>
      <c r="H288" s="1">
        <f t="shared" si="28"/>
        <v>43282</v>
      </c>
      <c r="I288">
        <f t="shared" si="29"/>
        <v>3.2721372175219532</v>
      </c>
      <c r="J288">
        <f t="shared" si="32"/>
        <v>7.8914531348120471</v>
      </c>
      <c r="M288">
        <f t="shared" si="33"/>
        <v>-0.58535682064848427</v>
      </c>
      <c r="N288">
        <f t="shared" si="34"/>
        <v>2.3214924949783722E-3</v>
      </c>
    </row>
    <row r="289" spans="1:14" x14ac:dyDescent="0.2">
      <c r="A289">
        <v>288</v>
      </c>
      <c r="B289" s="1">
        <v>43374</v>
      </c>
      <c r="C289">
        <v>2926.290039</v>
      </c>
      <c r="D289" s="1">
        <v>43374</v>
      </c>
      <c r="E289">
        <v>103.005</v>
      </c>
      <c r="F289">
        <f t="shared" si="30"/>
        <v>7.9814907014112144</v>
      </c>
      <c r="G289">
        <f t="shared" si="31"/>
        <v>28.409203815348771</v>
      </c>
      <c r="H289" s="1">
        <f t="shared" si="28"/>
        <v>43374</v>
      </c>
      <c r="I289">
        <f t="shared" si="29"/>
        <v>3.3467131706704647</v>
      </c>
      <c r="J289">
        <f t="shared" si="32"/>
        <v>7.9091777281227564</v>
      </c>
      <c r="M289">
        <f t="shared" si="33"/>
        <v>-0.57685700262234374</v>
      </c>
      <c r="N289">
        <f t="shared" si="34"/>
        <v>1.1385553894405653E-2</v>
      </c>
    </row>
    <row r="290" spans="1:14" x14ac:dyDescent="0.2">
      <c r="A290">
        <v>289</v>
      </c>
      <c r="B290" s="1">
        <v>43466</v>
      </c>
      <c r="C290">
        <v>2476.959961</v>
      </c>
      <c r="D290" s="1">
        <v>43466</v>
      </c>
      <c r="E290">
        <v>103.33199999999999</v>
      </c>
      <c r="F290">
        <f t="shared" si="30"/>
        <v>7.8147872650470482</v>
      </c>
      <c r="G290">
        <f t="shared" si="31"/>
        <v>23.970889569542834</v>
      </c>
      <c r="H290" s="1">
        <f t="shared" si="28"/>
        <v>43466</v>
      </c>
      <c r="I290">
        <f t="shared" si="29"/>
        <v>3.1768401595450197</v>
      </c>
      <c r="J290">
        <f t="shared" si="32"/>
        <v>7.9269023214334657</v>
      </c>
      <c r="M290">
        <f t="shared" si="33"/>
        <v>-0.59923308869907532</v>
      </c>
      <c r="N290">
        <f t="shared" si="34"/>
        <v>7.2312973288457982E-2</v>
      </c>
    </row>
    <row r="291" spans="1:14" x14ac:dyDescent="0.2">
      <c r="A291">
        <v>290</v>
      </c>
      <c r="B291" s="1">
        <v>43556</v>
      </c>
      <c r="C291">
        <v>2848.6298830000001</v>
      </c>
      <c r="D291" s="1">
        <v>43556</v>
      </c>
      <c r="E291">
        <v>103.855</v>
      </c>
      <c r="F291">
        <f t="shared" si="30"/>
        <v>7.9545934148618063</v>
      </c>
      <c r="G291">
        <f t="shared" si="31"/>
        <v>27.428914188050648</v>
      </c>
      <c r="H291" s="1">
        <f t="shared" si="28"/>
        <v>43556</v>
      </c>
      <c r="I291">
        <f t="shared" si="29"/>
        <v>3.3115977193337351</v>
      </c>
      <c r="J291">
        <f t="shared" si="32"/>
        <v>7.944626914744175</v>
      </c>
      <c r="M291">
        <f t="shared" si="33"/>
        <v>-0.58316510581663072</v>
      </c>
      <c r="N291">
        <f t="shared" si="34"/>
        <v>-0.1121150563864175</v>
      </c>
    </row>
    <row r="292" spans="1:14" x14ac:dyDescent="0.2">
      <c r="A292">
        <v>291</v>
      </c>
      <c r="B292" s="1">
        <v>43647</v>
      </c>
      <c r="C292">
        <v>2971.4099120000001</v>
      </c>
      <c r="D292" s="1">
        <v>43647</v>
      </c>
      <c r="E292">
        <v>104.196</v>
      </c>
      <c r="F292">
        <f t="shared" si="30"/>
        <v>7.9967918369989945</v>
      </c>
      <c r="G292">
        <f t="shared" si="31"/>
        <v>28.517504625897349</v>
      </c>
      <c r="H292" s="1">
        <f t="shared" si="28"/>
        <v>43647</v>
      </c>
      <c r="I292">
        <f t="shared" si="29"/>
        <v>3.3505180961324861</v>
      </c>
      <c r="J292">
        <f t="shared" si="32"/>
        <v>7.9623515080548835</v>
      </c>
      <c r="M292">
        <f t="shared" si="33"/>
        <v>-0.57920495060497756</v>
      </c>
      <c r="N292">
        <f t="shared" si="34"/>
        <v>9.9665001176312273E-3</v>
      </c>
    </row>
    <row r="293" spans="1:14" x14ac:dyDescent="0.2">
      <c r="A293">
        <v>292</v>
      </c>
      <c r="B293" s="1">
        <v>43739</v>
      </c>
      <c r="C293">
        <v>2983.6899410000001</v>
      </c>
      <c r="D293" s="1">
        <v>43739</v>
      </c>
      <c r="E293">
        <v>104.54300000000001</v>
      </c>
      <c r="F293">
        <f t="shared" si="30"/>
        <v>8.0009160487533464</v>
      </c>
      <c r="G293">
        <f t="shared" si="31"/>
        <v>28.540312990826742</v>
      </c>
      <c r="H293" s="1">
        <f t="shared" si="28"/>
        <v>43739</v>
      </c>
      <c r="I293">
        <f t="shared" si="29"/>
        <v>3.3513175787309084</v>
      </c>
      <c r="J293">
        <f t="shared" si="32"/>
        <v>7.9800761013655928</v>
      </c>
      <c r="M293">
        <f t="shared" si="33"/>
        <v>-0.58003939609580746</v>
      </c>
      <c r="N293">
        <f t="shared" si="34"/>
        <v>3.4440328944111087E-2</v>
      </c>
    </row>
    <row r="294" spans="1:14" x14ac:dyDescent="0.2">
      <c r="A294">
        <v>293</v>
      </c>
      <c r="B294" s="1">
        <v>43831</v>
      </c>
      <c r="C294">
        <v>3244.669922</v>
      </c>
      <c r="D294" s="1">
        <v>43831</v>
      </c>
      <c r="E294">
        <v>105.001</v>
      </c>
      <c r="F294">
        <f t="shared" si="30"/>
        <v>8.0847689050122327</v>
      </c>
      <c r="G294">
        <f t="shared" si="31"/>
        <v>30.901324006438031</v>
      </c>
      <c r="H294" s="1">
        <f t="shared" si="28"/>
        <v>43831</v>
      </c>
      <c r="I294">
        <f t="shared" si="29"/>
        <v>3.4307990310905367</v>
      </c>
      <c r="J294">
        <f t="shared" si="32"/>
        <v>7.9978006946763021</v>
      </c>
      <c r="M294">
        <f t="shared" si="33"/>
        <v>-0.57103219221576351</v>
      </c>
      <c r="N294">
        <f t="shared" si="34"/>
        <v>2.0839947387753632E-2</v>
      </c>
    </row>
    <row r="295" spans="1:14" x14ac:dyDescent="0.2">
      <c r="A295">
        <v>294</v>
      </c>
      <c r="B295" s="1">
        <v>43922</v>
      </c>
      <c r="C295">
        <v>2498.080078</v>
      </c>
      <c r="D295" s="1">
        <v>43922</v>
      </c>
      <c r="E295">
        <v>104.651</v>
      </c>
      <c r="F295">
        <f t="shared" si="30"/>
        <v>7.8232777470171895</v>
      </c>
      <c r="G295">
        <f t="shared" si="31"/>
        <v>23.870580099569043</v>
      </c>
      <c r="H295" s="1">
        <f t="shared" si="28"/>
        <v>43922</v>
      </c>
      <c r="I295">
        <f t="shared" si="29"/>
        <v>3.1726467425091065</v>
      </c>
      <c r="J295">
        <f t="shared" si="32"/>
        <v>8.0155252879870105</v>
      </c>
      <c r="M295">
        <f t="shared" si="33"/>
        <v>-0.60418729546471517</v>
      </c>
      <c r="N295">
        <f t="shared" si="34"/>
        <v>8.6968210335930607E-2</v>
      </c>
    </row>
    <row r="296" spans="1:14" x14ac:dyDescent="0.2">
      <c r="A296">
        <v>295</v>
      </c>
      <c r="B296" s="1">
        <v>44013</v>
      </c>
      <c r="C296">
        <v>3105.919922</v>
      </c>
      <c r="D296" s="1">
        <v>44013</v>
      </c>
      <c r="E296">
        <v>105.574</v>
      </c>
      <c r="F296">
        <f t="shared" si="30"/>
        <v>8.0410652216634642</v>
      </c>
      <c r="G296">
        <f t="shared" si="31"/>
        <v>29.419363877469834</v>
      </c>
      <c r="H296" s="1">
        <f t="shared" si="28"/>
        <v>44013</v>
      </c>
      <c r="I296">
        <f t="shared" si="29"/>
        <v>3.3816530928276958</v>
      </c>
      <c r="J296">
        <f t="shared" si="32"/>
        <v>8.0332498812977207</v>
      </c>
      <c r="M296">
        <f t="shared" si="33"/>
        <v>-0.57904295984859733</v>
      </c>
      <c r="N296">
        <f t="shared" si="34"/>
        <v>-0.192247540969821</v>
      </c>
    </row>
    <row r="297" spans="1:14" x14ac:dyDescent="0.2">
      <c r="A297">
        <v>296</v>
      </c>
      <c r="B297" s="1">
        <v>44105</v>
      </c>
      <c r="C297">
        <v>3385.8701169999999</v>
      </c>
      <c r="D297" s="1">
        <v>44105</v>
      </c>
      <c r="E297">
        <v>106.29300000000001</v>
      </c>
      <c r="F297">
        <f t="shared" si="30"/>
        <v>8.1273662031268827</v>
      </c>
      <c r="G297">
        <f t="shared" si="31"/>
        <v>31.85412131560874</v>
      </c>
      <c r="H297" s="1">
        <f t="shared" si="28"/>
        <v>44105</v>
      </c>
      <c r="I297">
        <f t="shared" si="29"/>
        <v>3.4611667713113414</v>
      </c>
      <c r="J297">
        <f t="shared" si="32"/>
        <v>8.0509744746084291</v>
      </c>
      <c r="M297">
        <f t="shared" si="33"/>
        <v>-0.57009343623839026</v>
      </c>
      <c r="N297">
        <f t="shared" si="34"/>
        <v>7.815340365743495E-3</v>
      </c>
    </row>
    <row r="298" spans="1:14" x14ac:dyDescent="0.2">
      <c r="A298">
        <v>297</v>
      </c>
      <c r="B298" s="1">
        <v>44197</v>
      </c>
      <c r="C298">
        <v>3764.610107</v>
      </c>
      <c r="D298" s="1">
        <v>44197</v>
      </c>
      <c r="E298">
        <v>107.645</v>
      </c>
      <c r="F298">
        <f t="shared" si="30"/>
        <v>8.2333995776338575</v>
      </c>
      <c r="G298">
        <f t="shared" si="31"/>
        <v>34.972456751358635</v>
      </c>
      <c r="H298" s="1">
        <f t="shared" si="28"/>
        <v>44197</v>
      </c>
      <c r="I298">
        <f t="shared" si="29"/>
        <v>3.554560801720565</v>
      </c>
      <c r="J298">
        <f t="shared" si="32"/>
        <v>8.0686990679191375</v>
      </c>
      <c r="M298">
        <f t="shared" si="33"/>
        <v>-0.55946296028645148</v>
      </c>
      <c r="N298">
        <f t="shared" si="34"/>
        <v>7.6391728518453661E-2</v>
      </c>
    </row>
    <row r="299" spans="1:14" x14ac:dyDescent="0.2">
      <c r="A299">
        <v>298</v>
      </c>
      <c r="B299" s="1">
        <v>44287</v>
      </c>
      <c r="C299">
        <v>3992.780029</v>
      </c>
      <c r="D299" s="1">
        <v>44287</v>
      </c>
      <c r="E299">
        <v>109.27800000000001</v>
      </c>
      <c r="F299">
        <f t="shared" si="30"/>
        <v>8.2922430163897349</v>
      </c>
      <c r="G299">
        <f t="shared" si="31"/>
        <v>36.537821235747359</v>
      </c>
      <c r="H299" s="1">
        <f t="shared" si="28"/>
        <v>44287</v>
      </c>
      <c r="I299">
        <f t="shared" si="29"/>
        <v>3.5983479223452735</v>
      </c>
      <c r="J299">
        <f t="shared" si="32"/>
        <v>8.0864236612298477</v>
      </c>
      <c r="M299">
        <f t="shared" si="33"/>
        <v>-0.55501367809882862</v>
      </c>
      <c r="N299">
        <f t="shared" si="34"/>
        <v>0.16470050971472006</v>
      </c>
    </row>
    <row r="300" spans="1:14" x14ac:dyDescent="0.2">
      <c r="A300">
        <v>299</v>
      </c>
      <c r="B300" s="1">
        <v>44378</v>
      </c>
      <c r="C300">
        <v>4300.7299800000001</v>
      </c>
      <c r="D300" s="1">
        <v>44378</v>
      </c>
      <c r="E300">
        <v>110.931</v>
      </c>
      <c r="F300">
        <f t="shared" si="30"/>
        <v>8.3665400500642804</v>
      </c>
      <c r="G300">
        <f t="shared" si="31"/>
        <v>38.769415041782729</v>
      </c>
      <c r="H300" s="1">
        <f t="shared" si="28"/>
        <v>44378</v>
      </c>
      <c r="I300">
        <f t="shared" si="29"/>
        <v>3.6576316636603923</v>
      </c>
      <c r="J300">
        <f t="shared" si="32"/>
        <v>8.1041482545405579</v>
      </c>
      <c r="M300">
        <f t="shared" si="33"/>
        <v>-0.54867167421189389</v>
      </c>
      <c r="N300">
        <f t="shared" si="34"/>
        <v>0.20581935515988725</v>
      </c>
    </row>
    <row r="301" spans="1:14" x14ac:dyDescent="0.2">
      <c r="A301">
        <v>300</v>
      </c>
      <c r="B301" s="1">
        <v>44470</v>
      </c>
      <c r="C301">
        <v>4317.1601559999999</v>
      </c>
      <c r="D301" s="1">
        <v>44470</v>
      </c>
      <c r="E301">
        <v>112.836</v>
      </c>
      <c r="F301">
        <f t="shared" si="30"/>
        <v>8.3703530937786113</v>
      </c>
      <c r="G301">
        <f t="shared" si="31"/>
        <v>38.260485625155091</v>
      </c>
      <c r="H301" s="1">
        <f t="shared" si="28"/>
        <v>44470</v>
      </c>
      <c r="I301">
        <f t="shared" si="29"/>
        <v>3.6444176566956705</v>
      </c>
      <c r="J301">
        <f t="shared" si="32"/>
        <v>8.1218728478512663</v>
      </c>
      <c r="M301">
        <f t="shared" si="33"/>
        <v>-0.55128358631472019</v>
      </c>
      <c r="N301">
        <f t="shared" si="34"/>
        <v>0.26239179552372249</v>
      </c>
    </row>
    <row r="302" spans="1:14" x14ac:dyDescent="0.2">
      <c r="A302">
        <v>301</v>
      </c>
      <c r="B302" s="1">
        <v>44562</v>
      </c>
      <c r="C302">
        <v>4778.1401370000003</v>
      </c>
      <c r="D302" s="1">
        <v>44562</v>
      </c>
      <c r="E302">
        <v>115.16</v>
      </c>
      <c r="F302">
        <f t="shared" si="30"/>
        <v>8.4718066570914807</v>
      </c>
      <c r="G302">
        <f t="shared" si="31"/>
        <v>41.491317618964921</v>
      </c>
      <c r="H302" s="1">
        <f t="shared" si="28"/>
        <v>44562</v>
      </c>
      <c r="I302">
        <f t="shared" si="29"/>
        <v>3.7254841913475052</v>
      </c>
      <c r="J302">
        <f t="shared" si="32"/>
        <v>8.1395974411619747</v>
      </c>
      <c r="M302">
        <f t="shared" si="33"/>
        <v>-0.54230117419471902</v>
      </c>
      <c r="N302">
        <f t="shared" si="34"/>
        <v>0.24848024592734497</v>
      </c>
    </row>
    <row r="303" spans="1:14" x14ac:dyDescent="0.2">
      <c r="A303">
        <v>302</v>
      </c>
      <c r="B303" s="1">
        <v>44652</v>
      </c>
      <c r="C303">
        <v>4540.3198240000002</v>
      </c>
      <c r="D303" s="1">
        <v>44652</v>
      </c>
      <c r="E303">
        <v>117.76</v>
      </c>
      <c r="F303">
        <f t="shared" si="30"/>
        <v>8.4207527343691826</v>
      </c>
      <c r="G303">
        <f t="shared" si="31"/>
        <v>38.555705027173914</v>
      </c>
      <c r="H303" s="1">
        <f t="shared" si="28"/>
        <v>44652</v>
      </c>
      <c r="I303">
        <f t="shared" si="29"/>
        <v>3.6521040793886157</v>
      </c>
      <c r="J303">
        <f t="shared" si="32"/>
        <v>8.1573220344726849</v>
      </c>
      <c r="M303">
        <f t="shared" si="33"/>
        <v>-0.55229129560474699</v>
      </c>
      <c r="N303">
        <f t="shared" si="34"/>
        <v>0.33220921592950603</v>
      </c>
    </row>
    <row r="304" spans="1:14" x14ac:dyDescent="0.2">
      <c r="A304">
        <v>303</v>
      </c>
      <c r="B304" s="1">
        <v>44743</v>
      </c>
      <c r="C304">
        <v>3781</v>
      </c>
      <c r="D304" s="1">
        <v>44743</v>
      </c>
      <c r="E304">
        <v>119.07299999999999</v>
      </c>
      <c r="F304">
        <f t="shared" si="30"/>
        <v>8.2377438038909325</v>
      </c>
      <c r="G304">
        <f t="shared" si="31"/>
        <v>31.753630126057125</v>
      </c>
      <c r="H304" s="1">
        <f t="shared" si="28"/>
        <v>44743</v>
      </c>
      <c r="I304">
        <f t="shared" si="29"/>
        <v>3.4580070534819538</v>
      </c>
      <c r="J304">
        <f t="shared" si="32"/>
        <v>8.1750466277833933</v>
      </c>
      <c r="M304">
        <f t="shared" si="33"/>
        <v>-0.57700460793340236</v>
      </c>
      <c r="N304">
        <f t="shared" si="34"/>
        <v>0.2634306998964977</v>
      </c>
    </row>
    <row r="305" spans="1:14" x14ac:dyDescent="0.2">
      <c r="A305">
        <v>304</v>
      </c>
      <c r="B305" s="1">
        <v>44835</v>
      </c>
      <c r="C305">
        <v>3609.780029</v>
      </c>
      <c r="D305" s="1">
        <v>44835</v>
      </c>
      <c r="E305">
        <v>120.173</v>
      </c>
      <c r="F305">
        <f t="shared" si="30"/>
        <v>8.1914021156753734</v>
      </c>
      <c r="G305">
        <f t="shared" si="31"/>
        <v>30.038195176953227</v>
      </c>
      <c r="H305" s="1">
        <f t="shared" si="28"/>
        <v>44835</v>
      </c>
      <c r="I305">
        <f t="shared" si="29"/>
        <v>3.4024697444303404</v>
      </c>
      <c r="J305">
        <f t="shared" si="32"/>
        <v>8.1927712210941017</v>
      </c>
      <c r="M305">
        <f t="shared" si="33"/>
        <v>-0.58469855283277905</v>
      </c>
      <c r="N305">
        <f t="shared" si="34"/>
        <v>6.2697176107539221E-2</v>
      </c>
    </row>
    <row r="306" spans="1:14" x14ac:dyDescent="0.2">
      <c r="A306">
        <v>305</v>
      </c>
      <c r="B306" s="1">
        <v>44927</v>
      </c>
      <c r="C306">
        <v>3853.290039</v>
      </c>
      <c r="D306" s="1">
        <v>44927</v>
      </c>
      <c r="E306">
        <v>121.247</v>
      </c>
      <c r="F306">
        <f t="shared" si="30"/>
        <v>8.2566826179415056</v>
      </c>
      <c r="G306">
        <f t="shared" si="31"/>
        <v>31.780497983455259</v>
      </c>
      <c r="H306" s="1">
        <f t="shared" si="28"/>
        <v>44927</v>
      </c>
      <c r="I306">
        <f t="shared" si="29"/>
        <v>3.4588528306980497</v>
      </c>
      <c r="J306">
        <f t="shared" si="32"/>
        <v>8.2104958144048119</v>
      </c>
      <c r="M306">
        <f t="shared" si="33"/>
        <v>-0.57872789793891566</v>
      </c>
      <c r="N306">
        <f t="shared" si="34"/>
        <v>-1.3691054187283669E-3</v>
      </c>
    </row>
    <row r="307" spans="1:14" x14ac:dyDescent="0.2">
      <c r="A307">
        <v>306</v>
      </c>
      <c r="B307" s="1">
        <v>45017</v>
      </c>
      <c r="C307">
        <v>4102.2001950000003</v>
      </c>
      <c r="D307" s="1">
        <v>45017</v>
      </c>
      <c r="E307">
        <v>121.809</v>
      </c>
      <c r="F307">
        <f t="shared" si="30"/>
        <v>8.3192787416832719</v>
      </c>
      <c r="G307">
        <f t="shared" si="31"/>
        <v>33.677316085018354</v>
      </c>
      <c r="H307" s="1">
        <f t="shared" si="28"/>
        <v>45017</v>
      </c>
      <c r="I307">
        <f t="shared" si="29"/>
        <v>3.5168244975117102</v>
      </c>
      <c r="J307">
        <f t="shared" si="32"/>
        <v>8.2282204077155221</v>
      </c>
      <c r="M307">
        <f t="shared" si="33"/>
        <v>-0.57258990118762276</v>
      </c>
      <c r="N307">
        <f t="shared" si="34"/>
        <v>4.6186803536693688E-2</v>
      </c>
    </row>
    <row r="308" spans="1:14" x14ac:dyDescent="0.2">
      <c r="A308">
        <v>307</v>
      </c>
      <c r="B308" s="1">
        <v>45108</v>
      </c>
      <c r="C308">
        <v>4450.4799800000001</v>
      </c>
      <c r="D308" s="1">
        <v>45108</v>
      </c>
      <c r="E308">
        <v>122.785</v>
      </c>
      <c r="F308">
        <f t="shared" si="30"/>
        <v>8.4007672300178982</v>
      </c>
      <c r="G308">
        <f t="shared" si="31"/>
        <v>36.246121105998292</v>
      </c>
      <c r="H308" s="1">
        <f t="shared" si="28"/>
        <v>45108</v>
      </c>
      <c r="I308">
        <f t="shared" si="29"/>
        <v>3.5903323716028894</v>
      </c>
      <c r="J308">
        <f t="shared" si="32"/>
        <v>8.2459450010262287</v>
      </c>
      <c r="M308">
        <f t="shared" si="33"/>
        <v>-0.56459418888240664</v>
      </c>
      <c r="N308">
        <f t="shared" si="34"/>
        <v>9.1058333967749761E-2</v>
      </c>
    </row>
    <row r="309" spans="1:14" x14ac:dyDescent="0.2">
      <c r="A309">
        <v>308</v>
      </c>
      <c r="B309" s="1">
        <v>45200</v>
      </c>
      <c r="C309">
        <v>4284.5200199999999</v>
      </c>
      <c r="D309" s="1">
        <v>45200</v>
      </c>
      <c r="E309">
        <v>123.247</v>
      </c>
      <c r="F309">
        <f t="shared" si="30"/>
        <v>8.36276381075551</v>
      </c>
      <c r="G309">
        <f t="shared" si="31"/>
        <v>34.763686093779157</v>
      </c>
      <c r="H309" s="1">
        <f t="shared" si="28"/>
        <v>45200</v>
      </c>
      <c r="I309">
        <f t="shared" si="29"/>
        <v>3.5485733388997422</v>
      </c>
      <c r="J309">
        <f t="shared" si="32"/>
        <v>8.2636695943369389</v>
      </c>
      <c r="M309">
        <f t="shared" si="33"/>
        <v>-0.57058141078975788</v>
      </c>
      <c r="N309">
        <f t="shared" si="34"/>
        <v>0.15482222899166942</v>
      </c>
    </row>
    <row r="310" spans="1:14" x14ac:dyDescent="0.2">
      <c r="A310">
        <v>309</v>
      </c>
      <c r="B310" s="1">
        <v>45292</v>
      </c>
      <c r="C310">
        <v>4745.2001950000003</v>
      </c>
      <c r="D310" s="1">
        <v>45292</v>
      </c>
      <c r="E310">
        <v>124.16800000000001</v>
      </c>
      <c r="F310">
        <f t="shared" si="30"/>
        <v>8.464888900881105</v>
      </c>
      <c r="G310">
        <f t="shared" si="31"/>
        <v>38.215967036595579</v>
      </c>
      <c r="H310" s="1">
        <f t="shared" si="28"/>
        <v>45292</v>
      </c>
      <c r="I310">
        <f t="shared" si="29"/>
        <v>3.6432534135322223</v>
      </c>
      <c r="J310">
        <f t="shared" si="32"/>
        <v>8.2813941876476491</v>
      </c>
      <c r="M310">
        <f t="shared" si="33"/>
        <v>-0.56006762496990881</v>
      </c>
      <c r="N310">
        <f t="shared" si="34"/>
        <v>9.9094216418571079E-2</v>
      </c>
    </row>
    <row r="311" spans="1:14" x14ac:dyDescent="0.2">
      <c r="A311">
        <v>310</v>
      </c>
      <c r="B311" s="1">
        <v>45383</v>
      </c>
      <c r="C311">
        <v>5257.9702150000003</v>
      </c>
      <c r="D311" s="1">
        <v>45383</v>
      </c>
      <c r="E311">
        <v>124.94199999999999</v>
      </c>
      <c r="F311">
        <f t="shared" si="30"/>
        <v>8.5675003405723746</v>
      </c>
      <c r="G311">
        <f t="shared" si="31"/>
        <v>42.083288365801735</v>
      </c>
      <c r="H311" s="1">
        <f t="shared" si="28"/>
        <v>45383</v>
      </c>
      <c r="I311">
        <f t="shared" si="29"/>
        <v>3.7396507109513841</v>
      </c>
      <c r="J311">
        <f t="shared" si="32"/>
        <v>8.2991187809583575</v>
      </c>
      <c r="M311">
        <f t="shared" si="33"/>
        <v>-0.54939183187355944</v>
      </c>
      <c r="N311">
        <f t="shared" si="34"/>
        <v>0.1834947132334559</v>
      </c>
    </row>
    <row r="312" spans="1:14" x14ac:dyDescent="0.2">
      <c r="A312">
        <v>311</v>
      </c>
      <c r="B312" s="1">
        <v>45474</v>
      </c>
      <c r="C312">
        <v>5471.080078</v>
      </c>
      <c r="D312" s="1">
        <v>45474</v>
      </c>
      <c r="E312">
        <v>125.54300000000001</v>
      </c>
      <c r="F312">
        <f t="shared" si="30"/>
        <v>8.6072313307689914</v>
      </c>
      <c r="G312">
        <f t="shared" si="31"/>
        <v>43.579332005766943</v>
      </c>
      <c r="H312" s="1">
        <f t="shared" si="28"/>
        <v>45474</v>
      </c>
      <c r="I312">
        <f t="shared" si="29"/>
        <v>3.7745830013991584</v>
      </c>
      <c r="J312">
        <f t="shared" si="32"/>
        <v>8.3168433742690659</v>
      </c>
      <c r="M312">
        <f t="shared" si="33"/>
        <v>-0.54615196757497053</v>
      </c>
      <c r="N312">
        <f t="shared" si="34"/>
        <v>0.26838155961401711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9B01-3155-4C09-B900-78ADC951F828}">
  <dimension ref="A1:W313"/>
  <sheetViews>
    <sheetView workbookViewId="0"/>
  </sheetViews>
  <sheetFormatPr baseColWidth="10" defaultColWidth="8.83203125" defaultRowHeight="15" x14ac:dyDescent="0.2"/>
  <cols>
    <col min="1" max="2" width="9" bestFit="1" customWidth="1"/>
  </cols>
  <sheetData>
    <row r="1" spans="1:23" x14ac:dyDescent="0.2">
      <c r="B1" t="s">
        <v>4</v>
      </c>
      <c r="C1" t="s">
        <v>7</v>
      </c>
      <c r="D1" t="s">
        <v>9</v>
      </c>
      <c r="E1" t="s">
        <v>10</v>
      </c>
    </row>
    <row r="2" spans="1:23" x14ac:dyDescent="0.2">
      <c r="B2">
        <v>100</v>
      </c>
    </row>
    <row r="3" spans="1:23" x14ac:dyDescent="0.2">
      <c r="A3">
        <v>0</v>
      </c>
      <c r="B3">
        <f>0.9*B2</f>
        <v>90</v>
      </c>
      <c r="C3">
        <f>B3</f>
        <v>90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</row>
    <row r="4" spans="1:23" x14ac:dyDescent="0.2">
      <c r="A4">
        <v>1</v>
      </c>
      <c r="B4">
        <f ca="1">0.9*B3+_xlfn.NORM.S.INV(RAND())</f>
        <v>81.28692139994655</v>
      </c>
      <c r="C4">
        <f ca="1">B4</f>
        <v>81.28692139994655</v>
      </c>
      <c r="D4">
        <f ca="1">C4</f>
        <v>81.28692139994655</v>
      </c>
      <c r="E4">
        <f ca="1">D4-AVERAGE(D4:D313)</f>
        <v>78.159233646248637</v>
      </c>
      <c r="H4" t="s">
        <v>11</v>
      </c>
      <c r="I4" t="s">
        <v>12</v>
      </c>
      <c r="J4" t="s">
        <v>13</v>
      </c>
      <c r="L4">
        <v>0</v>
      </c>
      <c r="M4" s="2">
        <v>1</v>
      </c>
      <c r="N4" s="2">
        <f ca="1">M5</f>
        <v>0.97115223290114228</v>
      </c>
      <c r="O4" s="2">
        <f ca="1">M6</f>
        <v>0.87482490158040116</v>
      </c>
      <c r="P4" s="2">
        <f ca="1">M7</f>
        <v>0.78348725636961747</v>
      </c>
      <c r="Q4" s="2">
        <f ca="1">M8</f>
        <v>0.70034910241251147</v>
      </c>
      <c r="R4" s="2">
        <f ca="1">M9</f>
        <v>0.62854591038642804</v>
      </c>
      <c r="S4" s="2">
        <f ca="1">M10</f>
        <v>0.56216314790756061</v>
      </c>
      <c r="T4" s="2">
        <f ca="1">M11</f>
        <v>0.49941663393098301</v>
      </c>
      <c r="U4" s="2">
        <f ca="1">M12</f>
        <v>0.44302790864093222</v>
      </c>
      <c r="V4" s="2">
        <f ca="1">M13</f>
        <v>0.38984170666694584</v>
      </c>
      <c r="W4" s="2">
        <f ca="1">M14</f>
        <v>0.34408505105305659</v>
      </c>
    </row>
    <row r="5" spans="1:23" x14ac:dyDescent="0.2">
      <c r="A5">
        <v>2</v>
      </c>
      <c r="B5">
        <f t="shared" ref="B5:B68" ca="1" si="0">0.9*B4+_xlfn.NORM.S.INV(RAND())</f>
        <v>74.493772541323992</v>
      </c>
      <c r="C5">
        <f ca="1">B5</f>
        <v>74.493772541323992</v>
      </c>
      <c r="D5">
        <f t="shared" ref="C5:D67" ca="1" si="1">C5</f>
        <v>74.493772541323992</v>
      </c>
      <c r="E5">
        <f t="shared" ref="E5:E68" ca="1" si="2">D5-AVERAGE(D5:D314)</f>
        <v>71.619027291335613</v>
      </c>
      <c r="G5">
        <v>1</v>
      </c>
      <c r="H5" s="3">
        <f ca="1">SUMPRODUCT($E$4:INDEX($E$4:$E$313,ROWS(E5:E$313)),$E5:E$313)/DEVSQ($E$4:$E$313)</f>
        <v>0.97115223290114228</v>
      </c>
      <c r="I5">
        <f ca="1">SQRT((1/COUNT($E$4:$E$313))*((COUNT($E$4:$E$313)-A4)/(COUNT($E$4:$E$313)+2)))</f>
        <v>5.6522465284927693E-2</v>
      </c>
      <c r="J5">
        <f ca="1">H5/I5</f>
        <v>17.181703381223716</v>
      </c>
      <c r="L5">
        <v>1</v>
      </c>
      <c r="M5" s="2">
        <f ca="1">H5</f>
        <v>0.97115223290114228</v>
      </c>
      <c r="N5" s="2" cm="1">
        <f t="array" ref="N5">INDEX(M4:M$14,ROWS($A4))</f>
        <v>1</v>
      </c>
      <c r="O5" s="2" cm="1">
        <f t="array" aca="1" ref="O5" ca="1">INDEX(N4:N$14,ROWS($A4))</f>
        <v>0.97115223290114228</v>
      </c>
      <c r="P5" s="2" cm="1">
        <f t="array" aca="1" ref="P5" ca="1">INDEX(O4:O$14,ROWS($A4))</f>
        <v>0.87482490158040116</v>
      </c>
      <c r="Q5" s="2" cm="1">
        <f t="array" aca="1" ref="Q5" ca="1">INDEX(P4:P$14,ROWS($A4))</f>
        <v>0.78348725636961747</v>
      </c>
      <c r="R5" s="2" cm="1">
        <f t="array" aca="1" ref="R5" ca="1">INDEX(Q4:Q$14,ROWS($A4))</f>
        <v>0.70034910241251147</v>
      </c>
      <c r="S5" s="2" cm="1">
        <f t="array" aca="1" ref="S5" ca="1">INDEX(R4:R$14,ROWS($A4))</f>
        <v>0.62854591038642804</v>
      </c>
      <c r="T5" s="2" cm="1">
        <f t="array" aca="1" ref="T5" ca="1">INDEX(S4:S$14,ROWS($A4))</f>
        <v>0.56216314790756061</v>
      </c>
      <c r="U5" s="2" cm="1">
        <f t="array" aca="1" ref="U5" ca="1">INDEX(T4:T$14,ROWS($A4))</f>
        <v>0.49941663393098301</v>
      </c>
      <c r="V5" s="2" cm="1">
        <f t="array" aca="1" ref="V5" ca="1">INDEX(U4:U$14,ROWS($A4))</f>
        <v>0.44302790864093222</v>
      </c>
      <c r="W5" s="2" cm="1">
        <f t="array" aca="1" ref="W5" ca="1">INDEX(V4:V$14,ROWS($A4))</f>
        <v>0.38984170666694584</v>
      </c>
    </row>
    <row r="6" spans="1:23" x14ac:dyDescent="0.2">
      <c r="A6">
        <v>3</v>
      </c>
      <c r="B6">
        <f t="shared" ca="1" si="0"/>
        <v>68.748136760734724</v>
      </c>
      <c r="C6">
        <f t="shared" ca="1" si="1"/>
        <v>68.748136760734724</v>
      </c>
      <c r="D6">
        <f t="shared" ca="1" si="1"/>
        <v>68.748136760734724</v>
      </c>
      <c r="E6">
        <f t="shared" ca="1" si="2"/>
        <v>66.105920820133804</v>
      </c>
      <c r="G6">
        <v>2</v>
      </c>
      <c r="H6" s="3">
        <f ca="1">SUMPRODUCT($E$4:INDEX($E$4:$E$313,ROWS(E6:E$313)),$E6:E$313)/DEVSQ($E$4:$E$313)</f>
        <v>0.87482490158040116</v>
      </c>
      <c r="I6">
        <f t="shared" ref="I6:I14" ca="1" si="3">SQRT((1/COUNT($E$4:$E$313))*((COUNT($E$4:$E$313)-A5)/(COUNT($E$4:$E$313)+2)))</f>
        <v>5.643093086812858E-2</v>
      </c>
      <c r="J6">
        <f t="shared" ref="J6:J14" ca="1" si="4">H6/I6</f>
        <v>15.502577896947122</v>
      </c>
      <c r="L6">
        <v>2</v>
      </c>
      <c r="M6" s="2">
        <f t="shared" ref="M6:M14" ca="1" si="5">H6</f>
        <v>0.87482490158040116</v>
      </c>
      <c r="N6" s="2" cm="1">
        <f t="array" aca="1" ref="N6" ca="1">INDEX(M5:M$14,ROWS($A5))</f>
        <v>0.97115223290114228</v>
      </c>
      <c r="O6" s="2" cm="1">
        <f t="array" ref="O6">INDEX(N5:N$14,ROWS($A5))</f>
        <v>1</v>
      </c>
      <c r="P6" s="2" cm="1">
        <f t="array" aca="1" ref="P6" ca="1">INDEX(O5:O$14,ROWS($A5))</f>
        <v>0.97115223290114228</v>
      </c>
      <c r="Q6" s="2" cm="1">
        <f t="array" aca="1" ref="Q6" ca="1">INDEX(P5:P$14,ROWS($A5))</f>
        <v>0.87482490158040116</v>
      </c>
      <c r="R6" s="2" cm="1">
        <f t="array" aca="1" ref="R6" ca="1">INDEX(Q5:Q$14,ROWS($A5))</f>
        <v>0.78348725636961747</v>
      </c>
      <c r="S6" s="2" cm="1">
        <f t="array" aca="1" ref="S6" ca="1">INDEX(R5:R$14,ROWS($A5))</f>
        <v>0.70034910241251147</v>
      </c>
      <c r="T6" s="2" cm="1">
        <f t="array" aca="1" ref="T6" ca="1">INDEX(S5:S$14,ROWS($A5))</f>
        <v>0.62854591038642804</v>
      </c>
      <c r="U6" s="2" cm="1">
        <f t="array" aca="1" ref="U6" ca="1">INDEX(T5:T$14,ROWS($A5))</f>
        <v>0.56216314790756061</v>
      </c>
      <c r="V6" s="2" cm="1">
        <f t="array" aca="1" ref="V6" ca="1">INDEX(U5:U$14,ROWS($A5))</f>
        <v>0.49941663393098301</v>
      </c>
      <c r="W6" s="2" cm="1">
        <f t="array" aca="1" ref="W6" ca="1">INDEX(V5:V$14,ROWS($A5))</f>
        <v>0.44302790864093222</v>
      </c>
    </row>
    <row r="7" spans="1:23" x14ac:dyDescent="0.2">
      <c r="A7">
        <v>4</v>
      </c>
      <c r="B7">
        <f t="shared" ca="1" si="0"/>
        <v>61.791858729654543</v>
      </c>
      <c r="C7">
        <f t="shared" ca="1" si="1"/>
        <v>61.791858729654543</v>
      </c>
      <c r="D7">
        <f t="shared" ca="1" si="1"/>
        <v>61.791858729654543</v>
      </c>
      <c r="E7">
        <f t="shared" ca="1" si="2"/>
        <v>59.364971521366762</v>
      </c>
      <c r="G7">
        <v>3</v>
      </c>
      <c r="H7" s="3">
        <f ca="1">SUMPRODUCT($E$4:INDEX($E$4:$E$313,ROWS(E7:E$313)),$E7:E$313)/DEVSQ($E$4:$E$313)</f>
        <v>0.78348725636961747</v>
      </c>
      <c r="I7">
        <f t="shared" ca="1" si="3"/>
        <v>5.6339247735492155E-2</v>
      </c>
      <c r="J7">
        <f t="shared" ca="1" si="4"/>
        <v>13.90659776019768</v>
      </c>
      <c r="L7">
        <v>3</v>
      </c>
      <c r="M7" s="2">
        <f t="shared" ca="1" si="5"/>
        <v>0.78348725636961747</v>
      </c>
      <c r="N7" s="2" cm="1">
        <f t="array" aca="1" ref="N7" ca="1">INDEX(M6:M$14,ROWS($A6))</f>
        <v>0.87482490158040116</v>
      </c>
      <c r="O7" s="2" cm="1">
        <f t="array" aca="1" ref="O7" ca="1">INDEX(N6:N$14,ROWS($A6))</f>
        <v>0.97115223290114228</v>
      </c>
      <c r="P7" s="2" cm="1">
        <f t="array" ref="P7">INDEX(O6:O$14,ROWS($A6))</f>
        <v>1</v>
      </c>
      <c r="Q7" s="2" cm="1">
        <f t="array" aca="1" ref="Q7" ca="1">INDEX(P6:P$14,ROWS($A6))</f>
        <v>0.97115223290114228</v>
      </c>
      <c r="R7" s="2" cm="1">
        <f t="array" aca="1" ref="R7" ca="1">INDEX(Q6:Q$14,ROWS($A6))</f>
        <v>0.87482490158040116</v>
      </c>
      <c r="S7" s="2" cm="1">
        <f t="array" aca="1" ref="S7" ca="1">INDEX(R6:R$14,ROWS($A6))</f>
        <v>0.78348725636961747</v>
      </c>
      <c r="T7" s="2" cm="1">
        <f t="array" aca="1" ref="T7" ca="1">INDEX(S6:S$14,ROWS($A6))</f>
        <v>0.70034910241251147</v>
      </c>
      <c r="U7" s="2" cm="1">
        <f t="array" aca="1" ref="U7" ca="1">INDEX(T6:T$14,ROWS($A6))</f>
        <v>0.62854591038642804</v>
      </c>
      <c r="V7" s="2" cm="1">
        <f t="array" aca="1" ref="V7" ca="1">INDEX(U6:U$14,ROWS($A6))</f>
        <v>0.56216314790756061</v>
      </c>
      <c r="W7" s="2" cm="1">
        <f t="array" aca="1" ref="W7" ca="1">INDEX(V6:V$14,ROWS($A6))</f>
        <v>0.49941663393098301</v>
      </c>
    </row>
    <row r="8" spans="1:23" x14ac:dyDescent="0.2">
      <c r="A8">
        <v>5</v>
      </c>
      <c r="B8">
        <f t="shared" ca="1" si="0"/>
        <v>54.327599132402213</v>
      </c>
      <c r="C8">
        <f t="shared" ca="1" si="1"/>
        <v>54.327599132402213</v>
      </c>
      <c r="D8">
        <f t="shared" ca="1" si="1"/>
        <v>54.327599132402213</v>
      </c>
      <c r="E8">
        <f t="shared" ca="1" si="2"/>
        <v>52.09471509902086</v>
      </c>
      <c r="G8">
        <v>4</v>
      </c>
      <c r="H8" s="3">
        <f ca="1">SUMPRODUCT($E$4:INDEX($E$4:$E$313,ROWS(E8:E$313)),$E8:E$313)/DEVSQ($E$4:$E$313)</f>
        <v>0.70034910241251147</v>
      </c>
      <c r="I8">
        <f t="shared" ca="1" si="3"/>
        <v>5.6247415159799197E-2</v>
      </c>
      <c r="J8">
        <f t="shared" ca="1" si="4"/>
        <v>12.451222877048057</v>
      </c>
      <c r="L8">
        <v>4</v>
      </c>
      <c r="M8" s="2">
        <f t="shared" ca="1" si="5"/>
        <v>0.70034910241251147</v>
      </c>
      <c r="N8" s="2" cm="1">
        <f t="array" aca="1" ref="N8" ca="1">INDEX(M7:M$14,ROWS($A7))</f>
        <v>0.78348725636961747</v>
      </c>
      <c r="O8" s="2" cm="1">
        <f t="array" aca="1" ref="O8" ca="1">INDEX(N7:N$14,ROWS($A7))</f>
        <v>0.87482490158040116</v>
      </c>
      <c r="P8" s="2" cm="1">
        <f t="array" aca="1" ref="P8" ca="1">INDEX(O7:O$14,ROWS($A7))</f>
        <v>0.97115223290114228</v>
      </c>
      <c r="Q8" s="2" cm="1">
        <f t="array" ref="Q8">INDEX(P7:P$14,ROWS($A7))</f>
        <v>1</v>
      </c>
      <c r="R8" s="2" cm="1">
        <f t="array" aca="1" ref="R8" ca="1">INDEX(Q7:Q$14,ROWS($A7))</f>
        <v>0.97115223290114228</v>
      </c>
      <c r="S8" s="2" cm="1">
        <f t="array" aca="1" ref="S8" ca="1">INDEX(R7:R$14,ROWS($A7))</f>
        <v>0.87482490158040116</v>
      </c>
      <c r="T8" s="2" cm="1">
        <f t="array" aca="1" ref="T8" ca="1">INDEX(S7:S$14,ROWS($A7))</f>
        <v>0.78348725636961747</v>
      </c>
      <c r="U8" s="2" cm="1">
        <f t="array" aca="1" ref="U8" ca="1">INDEX(T7:T$14,ROWS($A7))</f>
        <v>0.70034910241251147</v>
      </c>
      <c r="V8" s="2" cm="1">
        <f t="array" aca="1" ref="V8" ca="1">INDEX(U7:U$14,ROWS($A7))</f>
        <v>0.62854591038642804</v>
      </c>
      <c r="W8" s="2" cm="1">
        <f t="array" aca="1" ref="W8" ca="1">INDEX(V7:V$14,ROWS($A7))</f>
        <v>0.56216314790756061</v>
      </c>
    </row>
    <row r="9" spans="1:23" x14ac:dyDescent="0.2">
      <c r="A9">
        <v>6</v>
      </c>
      <c r="B9">
        <f t="shared" ca="1" si="0"/>
        <v>49.689015811346735</v>
      </c>
      <c r="C9">
        <f t="shared" ca="1" si="1"/>
        <v>49.689015811346735</v>
      </c>
      <c r="D9">
        <f t="shared" ca="1" si="1"/>
        <v>49.689015811346735</v>
      </c>
      <c r="E9">
        <f t="shared" ca="1" si="2"/>
        <v>47.626934122552335</v>
      </c>
      <c r="G9">
        <v>5</v>
      </c>
      <c r="H9" s="3">
        <f ca="1">SUMPRODUCT($E$4:INDEX($E$4:$E$313,ROWS(E9:E$313)),$E9:E$313)/DEVSQ($E$4:$E$313)</f>
        <v>0.62854591038642804</v>
      </c>
      <c r="I9">
        <f t="shared" ca="1" si="3"/>
        <v>5.615543240788428E-2</v>
      </c>
      <c r="J9">
        <f t="shared" ca="1" si="4"/>
        <v>11.192967152687787</v>
      </c>
      <c r="L9">
        <v>5</v>
      </c>
      <c r="M9" s="2">
        <f t="shared" ca="1" si="5"/>
        <v>0.62854591038642804</v>
      </c>
      <c r="N9" s="2" cm="1">
        <f t="array" aca="1" ref="N9" ca="1">INDEX(M8:M$14,ROWS($A8))</f>
        <v>0.70034910241251147</v>
      </c>
      <c r="O9" s="2" cm="1">
        <f t="array" aca="1" ref="O9" ca="1">INDEX(N8:N$14,ROWS($A8))</f>
        <v>0.78348725636961747</v>
      </c>
      <c r="P9" s="2" cm="1">
        <f t="array" aca="1" ref="P9" ca="1">INDEX(O8:O$14,ROWS($A8))</f>
        <v>0.87482490158040116</v>
      </c>
      <c r="Q9" s="2" cm="1">
        <f t="array" aca="1" ref="Q9" ca="1">INDEX(P8:P$14,ROWS($A8))</f>
        <v>0.97115223290114228</v>
      </c>
      <c r="R9" s="2" cm="1">
        <f t="array" ref="R9">INDEX(Q8:Q$14,ROWS($A8))</f>
        <v>1</v>
      </c>
      <c r="S9" s="2" cm="1">
        <f t="array" aca="1" ref="S9" ca="1">INDEX(R8:R$14,ROWS($A8))</f>
        <v>0.97115223290114228</v>
      </c>
      <c r="T9" s="2" cm="1">
        <f t="array" aca="1" ref="T9" ca="1">INDEX(S8:S$14,ROWS($A8))</f>
        <v>0.87482490158040116</v>
      </c>
      <c r="U9" s="2" cm="1">
        <f t="array" aca="1" ref="U9" ca="1">INDEX(T8:T$14,ROWS($A8))</f>
        <v>0.78348725636961747</v>
      </c>
      <c r="V9" s="2" cm="1">
        <f t="array" aca="1" ref="V9" ca="1">INDEX(U8:U$14,ROWS($A8))</f>
        <v>0.70034910241251147</v>
      </c>
      <c r="W9" s="2" cm="1">
        <f t="array" aca="1" ref="W9" ca="1">INDEX(V8:V$14,ROWS($A8))</f>
        <v>0.62854591038642804</v>
      </c>
    </row>
    <row r="10" spans="1:23" x14ac:dyDescent="0.2">
      <c r="A10">
        <v>7</v>
      </c>
      <c r="B10">
        <f t="shared" ca="1" si="0"/>
        <v>45.619735122366876</v>
      </c>
      <c r="C10">
        <f t="shared" ca="1" si="1"/>
        <v>45.619735122366876</v>
      </c>
      <c r="D10">
        <f t="shared" ca="1" si="1"/>
        <v>45.619735122366876</v>
      </c>
      <c r="E10">
        <f t="shared" ca="1" si="2"/>
        <v>43.714320980028241</v>
      </c>
      <c r="G10">
        <v>6</v>
      </c>
      <c r="H10" s="3">
        <f ca="1">SUMPRODUCT($E$4:INDEX($E$4:$E$313,ROWS(E10:E$313)),$E10:E$313)/DEVSQ($E$4:$E$313)</f>
        <v>0.56216314790756061</v>
      </c>
      <c r="I10">
        <f t="shared" ca="1" si="3"/>
        <v>5.6063298740567438E-2</v>
      </c>
      <c r="J10">
        <f t="shared" ca="1" si="4"/>
        <v>10.027293443951043</v>
      </c>
      <c r="L10">
        <v>6</v>
      </c>
      <c r="M10" s="2">
        <f t="shared" ca="1" si="5"/>
        <v>0.56216314790756061</v>
      </c>
      <c r="N10" s="2" cm="1">
        <f t="array" aca="1" ref="N10" ca="1">INDEX(M9:M$14,ROWS($A9))</f>
        <v>0.62854591038642804</v>
      </c>
      <c r="O10" s="2" cm="1">
        <f t="array" aca="1" ref="O10" ca="1">INDEX(N9:N$14,ROWS($A9))</f>
        <v>0.70034910241251147</v>
      </c>
      <c r="P10" s="2" cm="1">
        <f t="array" aca="1" ref="P10" ca="1">INDEX(O9:O$14,ROWS($A9))</f>
        <v>0.78348725636961747</v>
      </c>
      <c r="Q10" s="2" cm="1">
        <f t="array" aca="1" ref="Q10" ca="1">INDEX(P9:P$14,ROWS($A9))</f>
        <v>0.87482490158040116</v>
      </c>
      <c r="R10" s="2" cm="1">
        <f t="array" aca="1" ref="R10" ca="1">INDEX(Q9:Q$14,ROWS($A9))</f>
        <v>0.97115223290114228</v>
      </c>
      <c r="S10" s="2" cm="1">
        <f t="array" ref="S10">INDEX(R9:R$14,ROWS($A9))</f>
        <v>1</v>
      </c>
      <c r="T10" s="2" cm="1">
        <f t="array" aca="1" ref="T10" ca="1">INDEX(S9:S$14,ROWS($A9))</f>
        <v>0.97115223290114228</v>
      </c>
      <c r="U10" s="2" cm="1">
        <f t="array" aca="1" ref="U10" ca="1">INDEX(T9:T$14,ROWS($A9))</f>
        <v>0.87482490158040116</v>
      </c>
      <c r="V10" s="2" cm="1">
        <f t="array" aca="1" ref="V10" ca="1">INDEX(U9:U$14,ROWS($A9))</f>
        <v>0.78348725636961747</v>
      </c>
      <c r="W10" s="2" cm="1">
        <f t="array" aca="1" ref="W10" ca="1">INDEX(V9:V$14,ROWS($A9))</f>
        <v>0.70034910241251147</v>
      </c>
    </row>
    <row r="11" spans="1:23" x14ac:dyDescent="0.2">
      <c r="A11">
        <v>8</v>
      </c>
      <c r="B11">
        <f t="shared" ca="1" si="0"/>
        <v>40.843972396085405</v>
      </c>
      <c r="C11">
        <f t="shared" ca="1" si="1"/>
        <v>40.843972396085405</v>
      </c>
      <c r="D11">
        <f t="shared" ca="1" si="1"/>
        <v>40.843972396085405</v>
      </c>
      <c r="E11">
        <f t="shared" ca="1" si="2"/>
        <v>39.082829940149502</v>
      </c>
      <c r="G11">
        <v>7</v>
      </c>
      <c r="H11" s="3">
        <f ca="1">SUMPRODUCT($E$4:INDEX($E$4:$E$313,ROWS(E11:E$313)),$E11:E$313)/DEVSQ($E$4:$E$313)</f>
        <v>0.49941663393098301</v>
      </c>
      <c r="I11">
        <f t="shared" ca="1" si="3"/>
        <v>5.5971013412584932E-2</v>
      </c>
      <c r="J11">
        <f t="shared" ca="1" si="4"/>
        <v>8.9227727618505206</v>
      </c>
      <c r="L11">
        <v>7</v>
      </c>
      <c r="M11" s="2">
        <f t="shared" ca="1" si="5"/>
        <v>0.49941663393098301</v>
      </c>
      <c r="N11" s="2" cm="1">
        <f t="array" aca="1" ref="N11" ca="1">INDEX(M10:M$14,ROWS($A10))</f>
        <v>0.56216314790756061</v>
      </c>
      <c r="O11" s="2" cm="1">
        <f t="array" aca="1" ref="O11" ca="1">INDEX(N10:N$14,ROWS($A10))</f>
        <v>0.62854591038642804</v>
      </c>
      <c r="P11" s="2" cm="1">
        <f t="array" aca="1" ref="P11" ca="1">INDEX(O10:O$14,ROWS($A10))</f>
        <v>0.70034910241251147</v>
      </c>
      <c r="Q11" s="2" cm="1">
        <f t="array" aca="1" ref="Q11" ca="1">INDEX(P10:P$14,ROWS($A10))</f>
        <v>0.78348725636961747</v>
      </c>
      <c r="R11" s="2" cm="1">
        <f t="array" aca="1" ref="R11" ca="1">INDEX(Q10:Q$14,ROWS($A10))</f>
        <v>0.87482490158040116</v>
      </c>
      <c r="S11" s="2" cm="1">
        <f t="array" aca="1" ref="S11" ca="1">INDEX(R10:R$14,ROWS($A10))</f>
        <v>0.97115223290114228</v>
      </c>
      <c r="T11" s="2" cm="1">
        <f t="array" ref="T11">INDEX(S10:S$14,ROWS($A10))</f>
        <v>1</v>
      </c>
      <c r="U11" s="2" cm="1">
        <f t="array" aca="1" ref="U11" ca="1">INDEX(T10:T$14,ROWS($A10))</f>
        <v>0.97115223290114228</v>
      </c>
      <c r="V11" s="2" cm="1">
        <f t="array" aca="1" ref="V11" ca="1">INDEX(U10:U$14,ROWS($A10))</f>
        <v>0.87482490158040116</v>
      </c>
      <c r="W11" s="2" cm="1">
        <f t="array" aca="1" ref="W11" ca="1">INDEX(V10:V$14,ROWS($A10))</f>
        <v>0.78348725636961747</v>
      </c>
    </row>
    <row r="12" spans="1:23" x14ac:dyDescent="0.2">
      <c r="A12">
        <v>9</v>
      </c>
      <c r="B12">
        <f t="shared" ca="1" si="0"/>
        <v>37.330459037967202</v>
      </c>
      <c r="C12">
        <f t="shared" ca="1" si="1"/>
        <v>37.330459037967202</v>
      </c>
      <c r="D12">
        <f t="shared" ca="1" si="1"/>
        <v>37.330459037967202</v>
      </c>
      <c r="E12">
        <f t="shared" ca="1" si="2"/>
        <v>35.698729926203981</v>
      </c>
      <c r="G12">
        <v>8</v>
      </c>
      <c r="H12" s="3">
        <f ca="1">SUMPRODUCT($E$4:INDEX($E$4:$E$313,ROWS(E12:E$313)),$E12:E$313)/DEVSQ($E$4:$E$313)</f>
        <v>0.44302790864093222</v>
      </c>
      <c r="I12">
        <f t="shared" ca="1" si="3"/>
        <v>5.5878575672518825E-2</v>
      </c>
      <c r="J12">
        <f t="shared" ca="1" si="4"/>
        <v>7.9284037452446032</v>
      </c>
      <c r="L12">
        <v>8</v>
      </c>
      <c r="M12" s="2">
        <f t="shared" ca="1" si="5"/>
        <v>0.44302790864093222</v>
      </c>
      <c r="N12" s="2" cm="1">
        <f t="array" aca="1" ref="N12" ca="1">INDEX(M11:M$14,ROWS($A11))</f>
        <v>0.49941663393098301</v>
      </c>
      <c r="O12" s="2" cm="1">
        <f t="array" aca="1" ref="O12" ca="1">INDEX(N11:N$14,ROWS($A11))</f>
        <v>0.56216314790756061</v>
      </c>
      <c r="P12" s="2" cm="1">
        <f t="array" aca="1" ref="P12" ca="1">INDEX(O11:O$14,ROWS($A11))</f>
        <v>0.62854591038642804</v>
      </c>
      <c r="Q12" s="2" cm="1">
        <f t="array" aca="1" ref="Q12" ca="1">INDEX(P11:P$14,ROWS($A11))</f>
        <v>0.70034910241251147</v>
      </c>
      <c r="R12" s="2" cm="1">
        <f t="array" aca="1" ref="R12" ca="1">INDEX(Q11:Q$14,ROWS($A11))</f>
        <v>0.78348725636961747</v>
      </c>
      <c r="S12" s="2" cm="1">
        <f t="array" aca="1" ref="S12" ca="1">INDEX(R11:R$14,ROWS($A11))</f>
        <v>0.87482490158040116</v>
      </c>
      <c r="T12" s="2" cm="1">
        <f t="array" aca="1" ref="T12" ca="1">INDEX(S11:S$14,ROWS($A11))</f>
        <v>0.97115223290114228</v>
      </c>
      <c r="U12" s="2" cm="1">
        <f t="array" ref="U12">INDEX(T11:T$14,ROWS($A11))</f>
        <v>1</v>
      </c>
      <c r="V12" s="2" cm="1">
        <f t="array" aca="1" ref="V12" ca="1">INDEX(U11:U$14,ROWS($A11))</f>
        <v>0.97115223290114228</v>
      </c>
      <c r="W12" s="2" cm="1">
        <f t="array" aca="1" ref="W12" ca="1">INDEX(V11:V$14,ROWS($A11))</f>
        <v>0.87482490158040116</v>
      </c>
    </row>
    <row r="13" spans="1:23" x14ac:dyDescent="0.2">
      <c r="A13">
        <v>10</v>
      </c>
      <c r="B13">
        <f t="shared" ca="1" si="0"/>
        <v>32.588025341565498</v>
      </c>
      <c r="C13">
        <f t="shared" ca="1" si="1"/>
        <v>32.588025341565498</v>
      </c>
      <c r="D13">
        <f t="shared" ca="1" si="1"/>
        <v>32.588025341565498</v>
      </c>
      <c r="E13">
        <f t="shared" ca="1" si="2"/>
        <v>31.074896661450794</v>
      </c>
      <c r="G13">
        <v>9</v>
      </c>
      <c r="H13" s="3">
        <f ca="1">SUMPRODUCT($E$4:INDEX($E$4:$E$313,ROWS(E13:E$313)),$E13:E$313)/DEVSQ($E$4:$E$313)</f>
        <v>0.38984170666694584</v>
      </c>
      <c r="I13">
        <f t="shared" ca="1" si="3"/>
        <v>5.5785984762725699E-2</v>
      </c>
      <c r="J13">
        <f t="shared" ca="1" si="4"/>
        <v>6.988165725227546</v>
      </c>
      <c r="L13">
        <v>9</v>
      </c>
      <c r="M13" s="2">
        <f t="shared" ca="1" si="5"/>
        <v>0.38984170666694584</v>
      </c>
      <c r="N13" s="2" cm="1">
        <f t="array" aca="1" ref="N13" ca="1">INDEX(M12:M$14,ROWS($A12))</f>
        <v>0.44302790864093222</v>
      </c>
      <c r="O13" s="2" cm="1">
        <f t="array" aca="1" ref="O13" ca="1">INDEX(N12:N$14,ROWS($A12))</f>
        <v>0.49941663393098301</v>
      </c>
      <c r="P13" s="2" cm="1">
        <f t="array" aca="1" ref="P13" ca="1">INDEX(O12:O$14,ROWS($A12))</f>
        <v>0.56216314790756061</v>
      </c>
      <c r="Q13" s="2" cm="1">
        <f t="array" aca="1" ref="Q13" ca="1">INDEX(P12:P$14,ROWS($A12))</f>
        <v>0.62854591038642804</v>
      </c>
      <c r="R13" s="2" cm="1">
        <f t="array" aca="1" ref="R13" ca="1">INDEX(Q12:Q$14,ROWS($A12))</f>
        <v>0.70034910241251147</v>
      </c>
      <c r="S13" s="2" cm="1">
        <f t="array" aca="1" ref="S13" ca="1">INDEX(R12:R$14,ROWS($A12))</f>
        <v>0.78348725636961747</v>
      </c>
      <c r="T13" s="2" cm="1">
        <f t="array" aca="1" ref="T13" ca="1">INDEX(S12:S$14,ROWS($A12))</f>
        <v>0.87482490158040116</v>
      </c>
      <c r="U13" s="2" cm="1">
        <f t="array" aca="1" ref="U13" ca="1">INDEX(T12:T$14,ROWS($A12))</f>
        <v>0.97115223290114228</v>
      </c>
      <c r="V13" s="2" cm="1">
        <f t="array" ref="V13">INDEX(U12:U$14,ROWS($A12))</f>
        <v>1</v>
      </c>
      <c r="W13" s="2" cm="1">
        <f t="array" aca="1" ref="W13" ca="1">INDEX(V12:V$14,ROWS($A12))</f>
        <v>0.97115223290114228</v>
      </c>
    </row>
    <row r="14" spans="1:23" x14ac:dyDescent="0.2">
      <c r="A14">
        <v>11</v>
      </c>
      <c r="B14">
        <f t="shared" ca="1" si="0"/>
        <v>29.189121359505179</v>
      </c>
      <c r="C14">
        <f t="shared" ca="1" si="1"/>
        <v>29.189121359505179</v>
      </c>
      <c r="D14">
        <f t="shared" ca="1" si="1"/>
        <v>29.189121359505179</v>
      </c>
      <c r="E14">
        <f t="shared" ca="1" si="2"/>
        <v>27.779575668261977</v>
      </c>
      <c r="G14">
        <v>10</v>
      </c>
      <c r="H14" s="3">
        <f ca="1">SUMPRODUCT($E$4:INDEX($E$4:$E$313,ROWS(E14:E$313)),$E14:E$313)/DEVSQ($E$4:$E$313)</f>
        <v>0.34408505105305659</v>
      </c>
      <c r="I14">
        <f t="shared" ca="1" si="3"/>
        <v>5.5693239919264122E-2</v>
      </c>
      <c r="J14">
        <f t="shared" ca="1" si="4"/>
        <v>6.1782193234198717</v>
      </c>
      <c r="L14">
        <v>10</v>
      </c>
      <c r="M14" s="2">
        <f t="shared" ca="1" si="5"/>
        <v>0.34408505105305659</v>
      </c>
      <c r="N14" s="2" cm="1">
        <f t="array" aca="1" ref="N14" ca="1">INDEX(M13:M$14,ROWS($A13))</f>
        <v>0.38984170666694584</v>
      </c>
      <c r="O14" s="2" cm="1">
        <f t="array" aca="1" ref="O14" ca="1">INDEX(N13:N$14,ROWS($A13))</f>
        <v>0.44302790864093222</v>
      </c>
      <c r="P14" s="2" cm="1">
        <f t="array" aca="1" ref="P14" ca="1">INDEX(O13:O$14,ROWS($A13))</f>
        <v>0.49941663393098301</v>
      </c>
      <c r="Q14" s="2" cm="1">
        <f t="array" aca="1" ref="Q14" ca="1">INDEX(P13:P$14,ROWS($A13))</f>
        <v>0.56216314790756061</v>
      </c>
      <c r="R14" s="2" cm="1">
        <f t="array" aca="1" ref="R14" ca="1">INDEX(Q13:Q$14,ROWS($A13))</f>
        <v>0.62854591038642804</v>
      </c>
      <c r="S14" s="2" cm="1">
        <f t="array" aca="1" ref="S14" ca="1">INDEX(R13:R$14,ROWS($A13))</f>
        <v>0.70034910241251147</v>
      </c>
      <c r="T14" s="2" cm="1">
        <f t="array" aca="1" ref="T14" ca="1">INDEX(S13:S$14,ROWS($A13))</f>
        <v>0.78348725636961747</v>
      </c>
      <c r="U14" s="2" cm="1">
        <f t="array" aca="1" ref="U14" ca="1">INDEX(T13:T$14,ROWS($A13))</f>
        <v>0.87482490158040116</v>
      </c>
      <c r="V14" s="2" cm="1">
        <f t="array" aca="1" ref="V14" ca="1">INDEX(U13:U$14,ROWS($A13))</f>
        <v>0.97115223290114228</v>
      </c>
      <c r="W14" s="2" cm="1">
        <f t="array" ref="W14">INDEX(V13:V$14,ROWS($A13))</f>
        <v>1</v>
      </c>
    </row>
    <row r="15" spans="1:23" x14ac:dyDescent="0.2">
      <c r="A15">
        <v>12</v>
      </c>
      <c r="B15">
        <f t="shared" ca="1" si="0"/>
        <v>26.149030725113807</v>
      </c>
      <c r="C15">
        <f t="shared" ca="1" si="1"/>
        <v>26.149030725113807</v>
      </c>
      <c r="D15">
        <f t="shared" ca="1" si="1"/>
        <v>26.149030725113807</v>
      </c>
      <c r="E15">
        <f t="shared" ca="1" si="2"/>
        <v>24.832393313697569</v>
      </c>
    </row>
    <row r="16" spans="1:23" x14ac:dyDescent="0.2">
      <c r="A16">
        <v>13</v>
      </c>
      <c r="B16">
        <f t="shared" ca="1" si="0"/>
        <v>23.513150565346454</v>
      </c>
      <c r="C16">
        <f t="shared" ca="1" si="1"/>
        <v>23.513150565346454</v>
      </c>
      <c r="D16">
        <f t="shared" ca="1" si="1"/>
        <v>23.513150565346454</v>
      </c>
      <c r="E16">
        <f t="shared" ca="1" si="2"/>
        <v>22.279843332835238</v>
      </c>
      <c r="H16" s="3" t="s">
        <v>14</v>
      </c>
      <c r="I16" t="s">
        <v>15</v>
      </c>
      <c r="J16" t="s">
        <v>13</v>
      </c>
    </row>
    <row r="17" spans="1:10" x14ac:dyDescent="0.2">
      <c r="A17">
        <v>14</v>
      </c>
      <c r="B17">
        <f t="shared" ca="1" si="0"/>
        <v>21.103180734244603</v>
      </c>
      <c r="C17">
        <f t="shared" ca="1" si="1"/>
        <v>21.103180734244603</v>
      </c>
      <c r="D17">
        <f t="shared" ca="1" si="1"/>
        <v>21.103180734244603</v>
      </c>
      <c r="E17">
        <f t="shared" ca="1" si="2"/>
        <v>19.94488980925135</v>
      </c>
      <c r="G17">
        <v>1</v>
      </c>
      <c r="H17" s="3" cm="1">
        <f t="array" aca="1" ref="H17" ca="1">INDEX(MMULT(MINVERSE(OFFSET($M$4,0,0,L5,L5)),OFFSET($M$4,1,0,L5,1)),L5)</f>
        <v>0.97115223290114228</v>
      </c>
      <c r="I17">
        <f ca="1">1/SQRT(COUNT($B$3:$B$313))</f>
        <v>5.6704797712374272E-2</v>
      </c>
      <c r="J17">
        <f ca="1">H17/I17</f>
        <v>17.126456174434335</v>
      </c>
    </row>
    <row r="18" spans="1:10" x14ac:dyDescent="0.2">
      <c r="A18">
        <v>15</v>
      </c>
      <c r="B18">
        <f t="shared" ca="1" si="0"/>
        <v>17.506332600461707</v>
      </c>
      <c r="C18">
        <f t="shared" ca="1" si="1"/>
        <v>17.506332600461707</v>
      </c>
      <c r="D18">
        <f t="shared" ca="1" si="1"/>
        <v>17.506332600461707</v>
      </c>
      <c r="E18">
        <f t="shared" ca="1" si="2"/>
        <v>16.415423059959171</v>
      </c>
      <c r="G18">
        <v>2</v>
      </c>
      <c r="H18" s="3" cm="1">
        <f t="array" aca="1" ref="H18" ca="1">INDEX(MMULT(MINVERSE(OFFSET($M$4,0,0,L6,L6)),OFFSET($M$4,1,0,L6,1)),L6)</f>
        <v>-1.201332128053247</v>
      </c>
      <c r="I18">
        <f t="shared" ref="I18:I26" ca="1" si="6">1/SQRT(COUNT($B$3:$B$313))</f>
        <v>5.6704797712374272E-2</v>
      </c>
      <c r="J18">
        <f t="shared" ref="J18:J26" ca="1" si="7">H18/I18</f>
        <v>-21.185722840363631</v>
      </c>
    </row>
    <row r="19" spans="1:10" x14ac:dyDescent="0.2">
      <c r="A19">
        <v>16</v>
      </c>
      <c r="B19">
        <f t="shared" ca="1" si="0"/>
        <v>14.251387260598095</v>
      </c>
      <c r="C19">
        <f t="shared" ca="1" si="1"/>
        <v>14.251387260598095</v>
      </c>
      <c r="D19">
        <f t="shared" ca="1" si="1"/>
        <v>14.251387260598095</v>
      </c>
      <c r="E19">
        <f t="shared" ca="1" si="2"/>
        <v>13.216123221993726</v>
      </c>
      <c r="G19">
        <v>3</v>
      </c>
      <c r="H19" s="3" cm="1">
        <f t="array" aca="1" ref="H19" ca="1">INDEX(MMULT(MINVERSE(OFFSET($M$4,0,0,L7,L7)),OFFSET($M$4,1,0,L7,1)),L7)</f>
        <v>-3.1719174355003439</v>
      </c>
      <c r="I19">
        <f t="shared" ca="1" si="6"/>
        <v>5.6704797712374272E-2</v>
      </c>
      <c r="J19">
        <f t="shared" ca="1" si="7"/>
        <v>-55.937373264064384</v>
      </c>
    </row>
    <row r="20" spans="1:10" x14ac:dyDescent="0.2">
      <c r="A20">
        <v>17</v>
      </c>
      <c r="B20">
        <f t="shared" ca="1" si="0"/>
        <v>12.056319010330716</v>
      </c>
      <c r="C20">
        <f t="shared" ca="1" si="1"/>
        <v>12.056319010330716</v>
      </c>
      <c r="D20">
        <f t="shared" ca="1" si="1"/>
        <v>12.056319010330716</v>
      </c>
      <c r="E20">
        <f t="shared" ca="1" si="2"/>
        <v>11.066007771801155</v>
      </c>
      <c r="G20">
        <v>4</v>
      </c>
      <c r="H20" s="3" cm="1">
        <f t="array" aca="1" ref="H20" ca="1">INDEX(MMULT(MINVERSE(OFFSET($M$4,0,0,L8,L8)),OFFSET($M$4,1,0,L8,1)),L8)</f>
        <v>0.91986212878115303</v>
      </c>
      <c r="I20">
        <f t="shared" ca="1" si="6"/>
        <v>5.6704797712374272E-2</v>
      </c>
      <c r="J20">
        <f t="shared" ca="1" si="7"/>
        <v>16.221945336036676</v>
      </c>
    </row>
    <row r="21" spans="1:10" x14ac:dyDescent="0.2">
      <c r="A21">
        <v>18</v>
      </c>
      <c r="B21">
        <f t="shared" ca="1" si="0"/>
        <v>12.082484163684029</v>
      </c>
      <c r="C21">
        <f t="shared" ca="1" si="1"/>
        <v>12.082484163684029</v>
      </c>
      <c r="D21">
        <f t="shared" ca="1" si="1"/>
        <v>12.082484163684029</v>
      </c>
      <c r="E21">
        <f t="shared" ca="1" si="2"/>
        <v>11.129940869768124</v>
      </c>
      <c r="G21">
        <v>5</v>
      </c>
      <c r="H21" s="3" cm="1">
        <f t="array" aca="1" ref="H21" ca="1">INDEX(MMULT(MINVERSE(OFFSET($M$4,0,0,L9,L9)),OFFSET($M$4,1,0,L9,1)),L9)</f>
        <v>-1.6578301584758606</v>
      </c>
      <c r="I21">
        <f t="shared" ca="1" si="6"/>
        <v>5.6704797712374272E-2</v>
      </c>
      <c r="J21">
        <f t="shared" ca="1" si="7"/>
        <v>-29.23615329491043</v>
      </c>
    </row>
    <row r="22" spans="1:10" x14ac:dyDescent="0.2">
      <c r="A22">
        <v>19</v>
      </c>
      <c r="B22">
        <f t="shared" ca="1" si="0"/>
        <v>9.7543136397260817</v>
      </c>
      <c r="C22">
        <f t="shared" ca="1" si="1"/>
        <v>9.7543136397260817</v>
      </c>
      <c r="D22">
        <f t="shared" ca="1" si="1"/>
        <v>9.7543136397260817</v>
      </c>
      <c r="E22">
        <f t="shared" ca="1" si="2"/>
        <v>8.8398865816655476</v>
      </c>
      <c r="G22">
        <v>6</v>
      </c>
      <c r="H22" s="3" cm="1">
        <f t="array" aca="1" ref="H22" ca="1">INDEX(MMULT(MINVERSE(OFFSET($M$4,0,0,L10,L10)),OFFSET($M$4,1,0,L10,1)),L10)</f>
        <v>-1.6720988834068411</v>
      </c>
      <c r="I22">
        <f t="shared" ca="1" si="6"/>
        <v>5.6704797712374272E-2</v>
      </c>
      <c r="J22">
        <f t="shared" ca="1" si="7"/>
        <v>-29.487784999926934</v>
      </c>
    </row>
    <row r="23" spans="1:10" x14ac:dyDescent="0.2">
      <c r="A23">
        <v>20</v>
      </c>
      <c r="B23">
        <f t="shared" ca="1" si="0"/>
        <v>10.392279901475185</v>
      </c>
      <c r="C23">
        <f t="shared" ca="1" si="1"/>
        <v>10.392279901475185</v>
      </c>
      <c r="D23">
        <f t="shared" ca="1" si="1"/>
        <v>10.392279901475185</v>
      </c>
      <c r="E23">
        <f t="shared" ca="1" si="2"/>
        <v>9.5082304605337757</v>
      </c>
      <c r="G23">
        <v>7</v>
      </c>
      <c r="H23" s="3" cm="1">
        <f t="array" aca="1" ref="H23" ca="1">INDEX(MMULT(MINVERSE(OFFSET($M$4,0,0,L11,L11)),OFFSET($M$4,1,0,L11,1)),L11)</f>
        <v>0.91041382542593619</v>
      </c>
      <c r="I23">
        <f t="shared" ca="1" si="6"/>
        <v>5.6704797712374272E-2</v>
      </c>
      <c r="J23">
        <f t="shared" ca="1" si="7"/>
        <v>16.055322691456553</v>
      </c>
    </row>
    <row r="24" spans="1:10" x14ac:dyDescent="0.2">
      <c r="A24">
        <v>21</v>
      </c>
      <c r="B24">
        <f t="shared" ca="1" si="0"/>
        <v>10.343250033378116</v>
      </c>
      <c r="C24">
        <f t="shared" ca="1" si="1"/>
        <v>10.343250033378116</v>
      </c>
      <c r="D24">
        <f t="shared" ca="1" si="1"/>
        <v>10.343250033378116</v>
      </c>
      <c r="E24">
        <f t="shared" ca="1" si="2"/>
        <v>9.4919875940247547</v>
      </c>
      <c r="G24">
        <v>8</v>
      </c>
      <c r="H24" s="3" cm="1">
        <f t="array" aca="1" ref="H24" ca="1">INDEX(MMULT(MINVERSE(OFFSET($M$4,0,0,L12,L12)),OFFSET($M$4,1,0,L12,1)),L12)</f>
        <v>-2.8797776549610958</v>
      </c>
      <c r="I24">
        <f t="shared" ca="1" si="6"/>
        <v>5.6704797712374272E-2</v>
      </c>
      <c r="J24">
        <f t="shared" ca="1" si="7"/>
        <v>-50.785432117548375</v>
      </c>
    </row>
    <row r="25" spans="1:10" x14ac:dyDescent="0.2">
      <c r="A25">
        <v>22</v>
      </c>
      <c r="B25">
        <f t="shared" ca="1" si="0"/>
        <v>8.6330654855921907</v>
      </c>
      <c r="C25">
        <f t="shared" ca="1" si="1"/>
        <v>8.6330654855921907</v>
      </c>
      <c r="D25">
        <f t="shared" ca="1" si="1"/>
        <v>8.6330654855921907</v>
      </c>
      <c r="E25">
        <f t="shared" ca="1" si="2"/>
        <v>7.8146472939690179</v>
      </c>
      <c r="G25">
        <v>9</v>
      </c>
      <c r="H25" s="3" cm="1">
        <f t="array" aca="1" ref="H25" ca="1">INDEX(MMULT(MINVERSE(OFFSET($M$4,0,0,L13,L13)),OFFSET($M$4,1,0,L13,1)),L13)</f>
        <v>-1.2280340241286911</v>
      </c>
      <c r="I25">
        <f t="shared" ca="1" si="6"/>
        <v>5.6704797712374272E-2</v>
      </c>
      <c r="J25">
        <f t="shared" ca="1" si="7"/>
        <v>-21.656615906782545</v>
      </c>
    </row>
    <row r="26" spans="1:10" x14ac:dyDescent="0.2">
      <c r="A26">
        <v>23</v>
      </c>
      <c r="B26">
        <f t="shared" ca="1" si="0"/>
        <v>8.8790321601748836</v>
      </c>
      <c r="C26">
        <f t="shared" ca="1" si="1"/>
        <v>8.8790321601748836</v>
      </c>
      <c r="D26">
        <f t="shared" ca="1" si="1"/>
        <v>8.8790321601748836</v>
      </c>
      <c r="E26">
        <f t="shared" ca="1" si="2"/>
        <v>8.0877481605446597</v>
      </c>
      <c r="G26">
        <v>10</v>
      </c>
      <c r="H26" s="3" cm="1">
        <f t="array" aca="1" ref="H26" ca="1">INDEX(MMULT(MINVERSE(OFFSET($M$4,0,0,L14,L14)),OFFSET($M$4,1,0,L14,1)),L14)</f>
        <v>1.0504481764722651</v>
      </c>
      <c r="I26">
        <f t="shared" ca="1" si="6"/>
        <v>5.6704797712374272E-2</v>
      </c>
      <c r="J26">
        <f t="shared" ca="1" si="7"/>
        <v>18.52485537115378</v>
      </c>
    </row>
    <row r="27" spans="1:10" x14ac:dyDescent="0.2">
      <c r="A27">
        <v>24</v>
      </c>
      <c r="B27">
        <f t="shared" ca="1" si="0"/>
        <v>9.2173552485017058</v>
      </c>
      <c r="C27">
        <f t="shared" ca="1" si="1"/>
        <v>9.2173552485017058</v>
      </c>
      <c r="D27">
        <f t="shared" ca="1" si="1"/>
        <v>9.2173552485017058</v>
      </c>
      <c r="E27">
        <f t="shared" ca="1" si="2"/>
        <v>8.4542515560510783</v>
      </c>
    </row>
    <row r="28" spans="1:10" x14ac:dyDescent="0.2">
      <c r="A28">
        <v>25</v>
      </c>
      <c r="B28">
        <f t="shared" ca="1" si="0"/>
        <v>8.3023129067489752</v>
      </c>
      <c r="C28">
        <f t="shared" ca="1" si="1"/>
        <v>8.3023129067489752</v>
      </c>
      <c r="D28">
        <f t="shared" ca="1" si="1"/>
        <v>8.3023129067489752</v>
      </c>
      <c r="E28">
        <f t="shared" ca="1" si="2"/>
        <v>7.5687695344244013</v>
      </c>
    </row>
    <row r="29" spans="1:10" x14ac:dyDescent="0.2">
      <c r="A29">
        <v>26</v>
      </c>
      <c r="B29">
        <f t="shared" ca="1" si="0"/>
        <v>7.77712164099988</v>
      </c>
      <c r="C29">
        <f t="shared" ca="1" si="1"/>
        <v>7.77712164099988</v>
      </c>
      <c r="D29">
        <f t="shared" ca="1" si="1"/>
        <v>7.77712164099988</v>
      </c>
      <c r="E29">
        <f t="shared" ca="1" si="2"/>
        <v>7.0701353547610051</v>
      </c>
      <c r="H29" t="s">
        <v>11</v>
      </c>
      <c r="I29" t="s">
        <v>14</v>
      </c>
    </row>
    <row r="30" spans="1:10" x14ac:dyDescent="0.2">
      <c r="A30">
        <v>27</v>
      </c>
      <c r="B30">
        <f t="shared" ca="1" si="0"/>
        <v>8.9151896293960355</v>
      </c>
      <c r="C30">
        <f t="shared" ca="1" si="1"/>
        <v>8.9151896293960355</v>
      </c>
      <c r="D30">
        <f t="shared" ca="1" si="1"/>
        <v>8.9151896293960355</v>
      </c>
      <c r="E30">
        <f t="shared" ca="1" si="2"/>
        <v>8.2330981859556154</v>
      </c>
      <c r="G30">
        <v>1</v>
      </c>
      <c r="H30">
        <f ca="1">H5</f>
        <v>0.97115223290114228</v>
      </c>
      <c r="I30">
        <f ca="1">H17</f>
        <v>0.97115223290114228</v>
      </c>
    </row>
    <row r="31" spans="1:10" x14ac:dyDescent="0.2">
      <c r="A31">
        <v>28</v>
      </c>
      <c r="B31">
        <f t="shared" ca="1" si="0"/>
        <v>8.1309269326652025</v>
      </c>
      <c r="C31">
        <f t="shared" ca="1" si="1"/>
        <v>8.1309269326652025</v>
      </c>
      <c r="D31">
        <f t="shared" ca="1" si="1"/>
        <v>8.1309269326652025</v>
      </c>
      <c r="E31">
        <f t="shared" ca="1" si="2"/>
        <v>7.4779277089631409</v>
      </c>
      <c r="G31">
        <v>2</v>
      </c>
      <c r="H31">
        <f t="shared" ref="H31:H39" ca="1" si="8">H6</f>
        <v>0.87482490158040116</v>
      </c>
      <c r="I31">
        <f t="shared" ref="I31:I39" ca="1" si="9">H18</f>
        <v>-1.201332128053247</v>
      </c>
    </row>
    <row r="32" spans="1:10" x14ac:dyDescent="0.2">
      <c r="A32">
        <v>29</v>
      </c>
      <c r="B32">
        <f t="shared" ca="1" si="0"/>
        <v>6.657328739846796</v>
      </c>
      <c r="C32">
        <f t="shared" ca="1" si="1"/>
        <v>6.657328739846796</v>
      </c>
      <c r="D32">
        <f t="shared" ca="1" si="1"/>
        <v>6.657328739846796</v>
      </c>
      <c r="E32">
        <f t="shared" ca="1" si="2"/>
        <v>6.0308469902899944</v>
      </c>
      <c r="G32">
        <v>3</v>
      </c>
      <c r="H32">
        <f t="shared" ca="1" si="8"/>
        <v>0.78348725636961747</v>
      </c>
      <c r="I32">
        <f t="shared" ca="1" si="9"/>
        <v>-3.1719174355003439</v>
      </c>
    </row>
    <row r="33" spans="1:9" x14ac:dyDescent="0.2">
      <c r="A33">
        <v>30</v>
      </c>
      <c r="B33">
        <f t="shared" ca="1" si="0"/>
        <v>6.3932368151184376</v>
      </c>
      <c r="C33">
        <f t="shared" ca="1" si="1"/>
        <v>6.3932368151184376</v>
      </c>
      <c r="D33">
        <f t="shared" ca="1" si="1"/>
        <v>6.3932368151184376</v>
      </c>
      <c r="E33">
        <f t="shared" ca="1" si="2"/>
        <v>5.7882171544950518</v>
      </c>
      <c r="G33">
        <v>4</v>
      </c>
      <c r="H33">
        <f t="shared" ca="1" si="8"/>
        <v>0.70034910241251147</v>
      </c>
      <c r="I33">
        <f t="shared" ca="1" si="9"/>
        <v>0.91986212878115303</v>
      </c>
    </row>
    <row r="34" spans="1:9" x14ac:dyDescent="0.2">
      <c r="A34">
        <v>31</v>
      </c>
      <c r="B34">
        <f t="shared" ca="1" si="0"/>
        <v>4.8935284185427079</v>
      </c>
      <c r="C34">
        <f t="shared" ca="1" si="1"/>
        <v>4.8935284185427079</v>
      </c>
      <c r="D34">
        <f t="shared" ca="1" si="1"/>
        <v>4.8935284185427079</v>
      </c>
      <c r="E34">
        <f t="shared" ca="1" si="2"/>
        <v>4.309180962042519</v>
      </c>
      <c r="G34">
        <v>5</v>
      </c>
      <c r="H34">
        <f t="shared" ca="1" si="8"/>
        <v>0.62854591038642804</v>
      </c>
      <c r="I34">
        <f t="shared" ca="1" si="9"/>
        <v>-1.6578301584758606</v>
      </c>
    </row>
    <row r="35" spans="1:9" x14ac:dyDescent="0.2">
      <c r="A35">
        <v>32</v>
      </c>
      <c r="B35">
        <f t="shared" ca="1" si="0"/>
        <v>3.8447376742999855</v>
      </c>
      <c r="C35">
        <f t="shared" ca="1" si="1"/>
        <v>3.8447376742999855</v>
      </c>
      <c r="D35">
        <f t="shared" ca="1" si="1"/>
        <v>3.8447376742999855</v>
      </c>
      <c r="E35">
        <f t="shared" ca="1" si="2"/>
        <v>3.2758353108537124</v>
      </c>
      <c r="G35">
        <v>6</v>
      </c>
      <c r="H35">
        <f t="shared" ca="1" si="8"/>
        <v>0.56216314790756061</v>
      </c>
      <c r="I35">
        <f t="shared" ca="1" si="9"/>
        <v>-1.6720988834068411</v>
      </c>
    </row>
    <row r="36" spans="1:9" x14ac:dyDescent="0.2">
      <c r="A36">
        <v>33</v>
      </c>
      <c r="B36">
        <f t="shared" ca="1" si="0"/>
        <v>3.1092285559628876</v>
      </c>
      <c r="C36">
        <f t="shared" ca="1" si="1"/>
        <v>3.1092285559628876</v>
      </c>
      <c r="D36">
        <f t="shared" ca="1" si="1"/>
        <v>3.1092285559628876</v>
      </c>
      <c r="E36">
        <f t="shared" ca="1" si="2"/>
        <v>2.5521097727714839</v>
      </c>
      <c r="G36">
        <v>7</v>
      </c>
      <c r="H36">
        <f t="shared" ca="1" si="8"/>
        <v>0.49941663393098301</v>
      </c>
      <c r="I36">
        <f t="shared" ca="1" si="9"/>
        <v>0.91041382542593619</v>
      </c>
    </row>
    <row r="37" spans="1:9" x14ac:dyDescent="0.2">
      <c r="A37">
        <v>34</v>
      </c>
      <c r="B37">
        <f t="shared" ca="1" si="0"/>
        <v>1.4218678332234342</v>
      </c>
      <c r="C37">
        <f t="shared" ca="1" si="1"/>
        <v>1.4218678332234342</v>
      </c>
      <c r="D37">
        <f t="shared" ca="1" si="1"/>
        <v>1.4218678332234342</v>
      </c>
      <c r="E37">
        <f t="shared" ca="1" si="2"/>
        <v>0.87396244271351575</v>
      </c>
      <c r="G37">
        <v>8</v>
      </c>
      <c r="H37">
        <f t="shared" ca="1" si="8"/>
        <v>0.44302790864093222</v>
      </c>
      <c r="I37">
        <f t="shared" ca="1" si="9"/>
        <v>-2.8797776549610958</v>
      </c>
    </row>
    <row r="38" spans="1:9" x14ac:dyDescent="0.2">
      <c r="A38">
        <v>35</v>
      </c>
      <c r="B38">
        <f t="shared" ca="1" si="0"/>
        <v>1.1334609653902783</v>
      </c>
      <c r="C38">
        <f t="shared" ca="1" si="1"/>
        <v>1.1334609653902783</v>
      </c>
      <c r="D38">
        <f t="shared" ca="1" si="1"/>
        <v>1.1334609653902783</v>
      </c>
      <c r="E38">
        <f t="shared" ca="1" si="2"/>
        <v>0.58872210546990156</v>
      </c>
      <c r="G38">
        <v>9</v>
      </c>
      <c r="H38">
        <f t="shared" ca="1" si="8"/>
        <v>0.38984170666694584</v>
      </c>
      <c r="I38">
        <f t="shared" ca="1" si="9"/>
        <v>-1.2280340241286911</v>
      </c>
    </row>
    <row r="39" spans="1:9" x14ac:dyDescent="0.2">
      <c r="A39">
        <v>36</v>
      </c>
      <c r="B39">
        <f t="shared" ca="1" si="0"/>
        <v>1.8601336261126629</v>
      </c>
      <c r="C39">
        <f t="shared" ca="1" si="1"/>
        <v>1.8601336261126629</v>
      </c>
      <c r="D39">
        <f t="shared" ca="1" si="1"/>
        <v>1.8601336261126629</v>
      </c>
      <c r="E39">
        <f t="shared" ca="1" si="2"/>
        <v>1.3175355738485406</v>
      </c>
      <c r="G39">
        <v>10</v>
      </c>
      <c r="H39">
        <f t="shared" ca="1" si="8"/>
        <v>0.34408505105305659</v>
      </c>
      <c r="I39">
        <f t="shared" ca="1" si="9"/>
        <v>1.0504481764722651</v>
      </c>
    </row>
    <row r="40" spans="1:9" x14ac:dyDescent="0.2">
      <c r="A40">
        <v>37</v>
      </c>
      <c r="B40">
        <f t="shared" ca="1" si="0"/>
        <v>2.1144845215593748</v>
      </c>
      <c r="C40">
        <f t="shared" ca="1" si="1"/>
        <v>2.1144845215593748</v>
      </c>
      <c r="D40">
        <f t="shared" ca="1" si="1"/>
        <v>2.1144845215593748</v>
      </c>
      <c r="E40">
        <f t="shared" ca="1" si="2"/>
        <v>1.5766949932874004</v>
      </c>
    </row>
    <row r="41" spans="1:9" x14ac:dyDescent="0.2">
      <c r="A41">
        <v>38</v>
      </c>
      <c r="B41">
        <f t="shared" ca="1" si="0"/>
        <v>0.46735070221572417</v>
      </c>
      <c r="C41">
        <f t="shared" ca="1" si="1"/>
        <v>0.46735070221572417</v>
      </c>
      <c r="D41">
        <f t="shared" ca="1" si="1"/>
        <v>0.46735070221572417</v>
      </c>
      <c r="E41">
        <f t="shared" ca="1" si="2"/>
        <v>-6.4663386520399047E-2</v>
      </c>
    </row>
    <row r="42" spans="1:9" x14ac:dyDescent="0.2">
      <c r="A42">
        <v>39</v>
      </c>
      <c r="B42">
        <f t="shared" ca="1" si="0"/>
        <v>0.91977784277105101</v>
      </c>
      <c r="C42">
        <f t="shared" ca="1" si="1"/>
        <v>0.91977784277105101</v>
      </c>
      <c r="D42">
        <f t="shared" ca="1" si="1"/>
        <v>0.91977784277105101</v>
      </c>
      <c r="E42">
        <f t="shared" ca="1" si="2"/>
        <v>0.38752602099624989</v>
      </c>
    </row>
    <row r="43" spans="1:9" x14ac:dyDescent="0.2">
      <c r="A43">
        <v>40</v>
      </c>
      <c r="B43">
        <f t="shared" ca="1" si="0"/>
        <v>2.3654432491742843</v>
      </c>
      <c r="C43">
        <f t="shared" ca="1" si="1"/>
        <v>2.3654432491742843</v>
      </c>
      <c r="D43">
        <f t="shared" ca="1" si="1"/>
        <v>2.3654432491742843</v>
      </c>
      <c r="E43">
        <f t="shared" ca="1" si="2"/>
        <v>1.8346214127168123</v>
      </c>
    </row>
    <row r="44" spans="1:9" x14ac:dyDescent="0.2">
      <c r="A44">
        <v>41</v>
      </c>
      <c r="B44">
        <f t="shared" ca="1" si="0"/>
        <v>2.1985750294613142</v>
      </c>
      <c r="C44">
        <f t="shared" ca="1" si="1"/>
        <v>2.1985750294613142</v>
      </c>
      <c r="D44">
        <f t="shared" ca="1" si="1"/>
        <v>2.1985750294613142</v>
      </c>
      <c r="E44">
        <f t="shared" ca="1" si="2"/>
        <v>1.6745480871250156</v>
      </c>
    </row>
    <row r="45" spans="1:9" x14ac:dyDescent="0.2">
      <c r="A45">
        <v>42</v>
      </c>
      <c r="B45">
        <f t="shared" ca="1" si="0"/>
        <v>2.7711892900230088</v>
      </c>
      <c r="C45">
        <f t="shared" ca="1" si="1"/>
        <v>2.7711892900230088</v>
      </c>
      <c r="D45">
        <f t="shared" ca="1" si="1"/>
        <v>2.7711892900230088</v>
      </c>
      <c r="E45">
        <f t="shared" ca="1" si="2"/>
        <v>2.253387433512454</v>
      </c>
    </row>
    <row r="46" spans="1:9" x14ac:dyDescent="0.2">
      <c r="A46">
        <v>43</v>
      </c>
      <c r="B46">
        <f t="shared" ca="1" si="0"/>
        <v>2.1203376373604188</v>
      </c>
      <c r="C46">
        <f t="shared" ca="1" si="1"/>
        <v>2.1203376373604188</v>
      </c>
      <c r="D46">
        <f t="shared" ca="1" si="1"/>
        <v>2.1203376373604188</v>
      </c>
      <c r="E46">
        <f t="shared" ca="1" si="2"/>
        <v>1.6109439429152088</v>
      </c>
    </row>
    <row r="47" spans="1:9" x14ac:dyDescent="0.2">
      <c r="A47">
        <v>44</v>
      </c>
      <c r="B47">
        <f t="shared" ca="1" si="0"/>
        <v>3.0281318047495214</v>
      </c>
      <c r="C47">
        <f t="shared" ca="1" si="1"/>
        <v>3.0281318047495214</v>
      </c>
      <c r="D47">
        <f t="shared" ca="1" si="1"/>
        <v>3.0281318047495214</v>
      </c>
      <c r="E47">
        <f t="shared" ca="1" si="2"/>
        <v>2.5247716082178515</v>
      </c>
    </row>
    <row r="48" spans="1:9" x14ac:dyDescent="0.2">
      <c r="A48">
        <v>45</v>
      </c>
      <c r="B48">
        <f t="shared" ca="1" si="0"/>
        <v>2.9973750936273098</v>
      </c>
      <c r="C48">
        <f t="shared" ca="1" si="1"/>
        <v>2.9973750936273098</v>
      </c>
      <c r="D48">
        <f t="shared" ca="1" si="1"/>
        <v>2.9973750936273098</v>
      </c>
      <c r="E48">
        <f t="shared" ca="1" si="2"/>
        <v>2.5035065196829249</v>
      </c>
    </row>
    <row r="49" spans="1:5" x14ac:dyDescent="0.2">
      <c r="A49">
        <v>46</v>
      </c>
      <c r="B49">
        <f t="shared" ca="1" si="0"/>
        <v>1.7148148424493774</v>
      </c>
      <c r="C49">
        <f t="shared" ca="1" si="1"/>
        <v>1.7148148424493774</v>
      </c>
      <c r="D49">
        <f t="shared" ca="1" si="1"/>
        <v>1.7148148424493774</v>
      </c>
      <c r="E49">
        <f t="shared" ca="1" si="2"/>
        <v>1.2303934629188902</v>
      </c>
    </row>
    <row r="50" spans="1:5" x14ac:dyDescent="0.2">
      <c r="A50">
        <v>47</v>
      </c>
      <c r="B50">
        <f t="shared" ca="1" si="0"/>
        <v>1.2988024146837835</v>
      </c>
      <c r="C50">
        <f t="shared" ca="1" si="1"/>
        <v>1.2988024146837835</v>
      </c>
      <c r="D50">
        <f t="shared" ca="1" si="1"/>
        <v>1.2988024146837835</v>
      </c>
      <c r="E50">
        <f t="shared" ca="1" si="2"/>
        <v>0.81904161645223184</v>
      </c>
    </row>
    <row r="51" spans="1:5" x14ac:dyDescent="0.2">
      <c r="A51">
        <v>48</v>
      </c>
      <c r="B51">
        <f t="shared" ca="1" si="0"/>
        <v>1.0242000657631334</v>
      </c>
      <c r="C51">
        <f t="shared" ca="1" si="1"/>
        <v>1.0242000657631334</v>
      </c>
      <c r="D51">
        <f t="shared" ca="1" si="1"/>
        <v>1.0242000657631334</v>
      </c>
      <c r="E51">
        <f t="shared" ca="1" si="2"/>
        <v>0.54755349421010713</v>
      </c>
    </row>
    <row r="52" spans="1:5" x14ac:dyDescent="0.2">
      <c r="A52">
        <v>49</v>
      </c>
      <c r="B52">
        <f t="shared" ca="1" si="0"/>
        <v>0.10028531904054194</v>
      </c>
      <c r="C52">
        <f t="shared" ca="1" si="1"/>
        <v>0.10028531904054194</v>
      </c>
      <c r="D52">
        <f t="shared" ca="1" si="1"/>
        <v>0.10028531904054194</v>
      </c>
      <c r="E52">
        <f t="shared" ca="1" si="2"/>
        <v>-0.37427135367962122</v>
      </c>
    </row>
    <row r="53" spans="1:5" x14ac:dyDescent="0.2">
      <c r="A53">
        <v>50</v>
      </c>
      <c r="B53">
        <f t="shared" ca="1" si="0"/>
        <v>-1.3754846167012658</v>
      </c>
      <c r="C53">
        <f t="shared" ca="1" si="1"/>
        <v>-1.3754846167012658</v>
      </c>
      <c r="D53">
        <f t="shared" ca="1" si="1"/>
        <v>-1.3754846167012658</v>
      </c>
      <c r="E53">
        <f t="shared" ca="1" si="2"/>
        <v>-1.8514752792822704</v>
      </c>
    </row>
    <row r="54" spans="1:5" x14ac:dyDescent="0.2">
      <c r="A54">
        <v>51</v>
      </c>
      <c r="B54">
        <f t="shared" ca="1" si="0"/>
        <v>-0.90582483505929001</v>
      </c>
      <c r="C54">
        <f t="shared" ca="1" si="1"/>
        <v>-0.90582483505929001</v>
      </c>
      <c r="D54">
        <f t="shared" ca="1" si="1"/>
        <v>-0.90582483505929001</v>
      </c>
      <c r="E54">
        <f t="shared" ca="1" si="2"/>
        <v>-1.3889365564067651</v>
      </c>
    </row>
    <row r="55" spans="1:5" x14ac:dyDescent="0.2">
      <c r="A55">
        <v>52</v>
      </c>
      <c r="B55">
        <f t="shared" ca="1" si="0"/>
        <v>-2.1908392611700003</v>
      </c>
      <c r="C55">
        <f t="shared" ca="1" si="1"/>
        <v>-2.1908392611700003</v>
      </c>
      <c r="D55">
        <f t="shared" ca="1" si="1"/>
        <v>-2.1908392611700003</v>
      </c>
      <c r="E55">
        <f t="shared" ca="1" si="2"/>
        <v>-2.6793136719244512</v>
      </c>
    </row>
    <row r="56" spans="1:5" x14ac:dyDescent="0.2">
      <c r="A56">
        <v>53</v>
      </c>
      <c r="B56">
        <f t="shared" ca="1" si="0"/>
        <v>-1.1612446848437017</v>
      </c>
      <c r="C56">
        <f t="shared" ca="1" si="1"/>
        <v>-1.1612446848437017</v>
      </c>
      <c r="D56">
        <f t="shared" ca="1" si="1"/>
        <v>-1.1612446848437017</v>
      </c>
      <c r="E56">
        <f t="shared" ca="1" si="2"/>
        <v>-1.6601040323110381</v>
      </c>
    </row>
    <row r="57" spans="1:5" x14ac:dyDescent="0.2">
      <c r="A57">
        <v>54</v>
      </c>
      <c r="B57">
        <f t="shared" ca="1" si="0"/>
        <v>-1.9126593587007308</v>
      </c>
      <c r="C57">
        <f t="shared" ca="1" si="1"/>
        <v>-1.9126593587007308</v>
      </c>
      <c r="D57">
        <f t="shared" ca="1" si="1"/>
        <v>-1.9126593587007308</v>
      </c>
      <c r="E57">
        <f t="shared" ca="1" si="2"/>
        <v>-2.4179782549319233</v>
      </c>
    </row>
    <row r="58" spans="1:5" x14ac:dyDescent="0.2">
      <c r="A58">
        <v>55</v>
      </c>
      <c r="B58">
        <f t="shared" ca="1" si="0"/>
        <v>-1.6976885519539644</v>
      </c>
      <c r="C58">
        <f t="shared" ca="1" si="1"/>
        <v>-1.6976885519539644</v>
      </c>
      <c r="D58">
        <f t="shared" ca="1" si="1"/>
        <v>-1.6976885519539644</v>
      </c>
      <c r="E58">
        <f t="shared" ca="1" si="2"/>
        <v>-2.2124526757434846</v>
      </c>
    </row>
    <row r="59" spans="1:5" x14ac:dyDescent="0.2">
      <c r="A59">
        <v>56</v>
      </c>
      <c r="B59">
        <f t="shared" ca="1" si="0"/>
        <v>-2.2605522920505425</v>
      </c>
      <c r="C59">
        <f t="shared" ca="1" si="1"/>
        <v>-2.2605522920505425</v>
      </c>
      <c r="D59">
        <f t="shared" ca="1" si="1"/>
        <v>-2.2605522920505425</v>
      </c>
      <c r="E59">
        <f t="shared" ca="1" si="2"/>
        <v>-2.7839927008429783</v>
      </c>
    </row>
    <row r="60" spans="1:5" x14ac:dyDescent="0.2">
      <c r="A60">
        <v>57</v>
      </c>
      <c r="B60">
        <f t="shared" ca="1" si="0"/>
        <v>-1.3131852796774197</v>
      </c>
      <c r="C60">
        <f t="shared" ca="1" si="1"/>
        <v>-1.3131852796774197</v>
      </c>
      <c r="D60">
        <f t="shared" ca="1" si="1"/>
        <v>-1.3131852796774197</v>
      </c>
      <c r="E60">
        <f t="shared" ca="1" si="2"/>
        <v>-1.8475862896542767</v>
      </c>
    </row>
    <row r="61" spans="1:5" x14ac:dyDescent="0.2">
      <c r="A61">
        <v>58</v>
      </c>
      <c r="B61">
        <f t="shared" ca="1" si="0"/>
        <v>-1.7759872853005718</v>
      </c>
      <c r="C61">
        <f t="shared" ca="1" si="1"/>
        <v>-1.7759872853005718</v>
      </c>
      <c r="D61">
        <f t="shared" ca="1" si="1"/>
        <v>-1.7759872853005718</v>
      </c>
      <c r="E61">
        <f t="shared" ca="1" si="2"/>
        <v>-2.3176910078847577</v>
      </c>
    </row>
    <row r="62" spans="1:5" x14ac:dyDescent="0.2">
      <c r="A62">
        <v>59</v>
      </c>
      <c r="B62">
        <f t="shared" ca="1" si="0"/>
        <v>-1.0596295778884848</v>
      </c>
      <c r="C62">
        <f t="shared" ca="1" si="1"/>
        <v>-1.0596295778884848</v>
      </c>
      <c r="D62">
        <f t="shared" ca="1" si="1"/>
        <v>-1.0596295778884848</v>
      </c>
      <c r="E62">
        <f t="shared" ca="1" si="2"/>
        <v>-1.6105304870118959</v>
      </c>
    </row>
    <row r="63" spans="1:5" x14ac:dyDescent="0.2">
      <c r="A63">
        <v>60</v>
      </c>
      <c r="B63">
        <f t="shared" ca="1" si="0"/>
        <v>-6.7241874858050443E-2</v>
      </c>
      <c r="C63">
        <f t="shared" ca="1" si="1"/>
        <v>-6.7241874858050443E-2</v>
      </c>
      <c r="D63">
        <f t="shared" ca="1" si="1"/>
        <v>-6.7241874858050443E-2</v>
      </c>
      <c r="E63">
        <f t="shared" ca="1" si="2"/>
        <v>-0.62455924010501507</v>
      </c>
    </row>
    <row r="64" spans="1:5" x14ac:dyDescent="0.2">
      <c r="A64">
        <v>61</v>
      </c>
      <c r="B64">
        <f t="shared" ca="1" si="0"/>
        <v>-1.2519790741281993</v>
      </c>
      <c r="C64">
        <f t="shared" ca="1" si="1"/>
        <v>-1.2519790741281993</v>
      </c>
      <c r="D64">
        <f t="shared" ca="1" si="1"/>
        <v>-1.2519790741281993</v>
      </c>
      <c r="E64">
        <f t="shared" ca="1" si="2"/>
        <v>-1.8117946763355839</v>
      </c>
    </row>
    <row r="65" spans="1:5" x14ac:dyDescent="0.2">
      <c r="A65">
        <v>62</v>
      </c>
      <c r="B65">
        <f t="shared" ca="1" si="0"/>
        <v>-0.91882317496950527</v>
      </c>
      <c r="C65">
        <f t="shared" ca="1" si="1"/>
        <v>-0.91882317496950527</v>
      </c>
      <c r="D65">
        <f t="shared" ca="1" si="1"/>
        <v>-0.91882317496950527</v>
      </c>
      <c r="E65">
        <f t="shared" ca="1" si="2"/>
        <v>-1.4859150610175953</v>
      </c>
    </row>
    <row r="66" spans="1:5" x14ac:dyDescent="0.2">
      <c r="A66">
        <v>63</v>
      </c>
      <c r="B66">
        <f t="shared" ca="1" si="0"/>
        <v>-1.7561823744396463</v>
      </c>
      <c r="C66">
        <f t="shared" ca="1" si="1"/>
        <v>-1.7561823744396463</v>
      </c>
      <c r="D66">
        <f t="shared" ca="1" si="1"/>
        <v>-1.7561823744396463</v>
      </c>
      <c r="E66">
        <f t="shared" ca="1" si="2"/>
        <v>-2.3292658534757105</v>
      </c>
    </row>
    <row r="67" spans="1:5" x14ac:dyDescent="0.2">
      <c r="A67">
        <v>64</v>
      </c>
      <c r="B67">
        <f t="shared" ca="1" si="0"/>
        <v>-1.7050254656866204</v>
      </c>
      <c r="C67">
        <f t="shared" ca="1" si="1"/>
        <v>-1.7050254656866204</v>
      </c>
      <c r="D67">
        <f t="shared" ca="1" si="1"/>
        <v>-1.7050254656866204</v>
      </c>
      <c r="E67">
        <f t="shared" ca="1" si="2"/>
        <v>-2.2875391708501165</v>
      </c>
    </row>
    <row r="68" spans="1:5" x14ac:dyDescent="0.2">
      <c r="A68">
        <v>65</v>
      </c>
      <c r="B68">
        <f t="shared" ca="1" si="0"/>
        <v>-1.3392872815575867</v>
      </c>
      <c r="C68">
        <f t="shared" ref="C68:D131" ca="1" si="10">B68</f>
        <v>-1.3392872815575867</v>
      </c>
      <c r="D68">
        <f t="shared" ca="1" si="10"/>
        <v>-1.3392872815575867</v>
      </c>
      <c r="E68">
        <f t="shared" ca="1" si="2"/>
        <v>-1.9310999264399857</v>
      </c>
    </row>
    <row r="69" spans="1:5" x14ac:dyDescent="0.2">
      <c r="A69">
        <v>66</v>
      </c>
      <c r="B69">
        <f t="shared" ref="B69:B132" ca="1" si="11">0.9*B68+_xlfn.NORM.S.INV(RAND())</f>
        <v>-1.569933832284808</v>
      </c>
      <c r="C69">
        <f t="shared" ca="1" si="10"/>
        <v>-1.569933832284808</v>
      </c>
      <c r="D69">
        <f t="shared" ca="1" si="10"/>
        <v>-1.569933832284808</v>
      </c>
      <c r="E69">
        <f t="shared" ref="E69:E132" ca="1" si="12">D69-AVERAGE(D69:D378)</f>
        <v>-2.1696285176832886</v>
      </c>
    </row>
    <row r="70" spans="1:5" x14ac:dyDescent="0.2">
      <c r="A70">
        <v>67</v>
      </c>
      <c r="B70">
        <f t="shared" ca="1" si="11"/>
        <v>0.44498613254256925</v>
      </c>
      <c r="C70">
        <f t="shared" ca="1" si="10"/>
        <v>0.44498613254256925</v>
      </c>
      <c r="D70">
        <f t="shared" ca="1" si="10"/>
        <v>0.44498613254256925</v>
      </c>
      <c r="E70">
        <f t="shared" ca="1" si="12"/>
        <v>-0.16360047301035108</v>
      </c>
    </row>
    <row r="71" spans="1:5" x14ac:dyDescent="0.2">
      <c r="A71">
        <v>68</v>
      </c>
      <c r="B71">
        <f t="shared" ca="1" si="11"/>
        <v>0.1326421066511615</v>
      </c>
      <c r="C71">
        <f t="shared" ca="1" si="10"/>
        <v>0.1326421066511615</v>
      </c>
      <c r="D71">
        <f t="shared" ca="1" si="10"/>
        <v>0.1326421066511615</v>
      </c>
      <c r="E71">
        <f t="shared" ca="1" si="12"/>
        <v>-0.47661775187711009</v>
      </c>
    </row>
    <row r="72" spans="1:5" x14ac:dyDescent="0.2">
      <c r="A72">
        <v>69</v>
      </c>
      <c r="B72">
        <f t="shared" ca="1" si="11"/>
        <v>0.94553576527531413</v>
      </c>
      <c r="C72">
        <f t="shared" ca="1" si="10"/>
        <v>0.94553576527531413</v>
      </c>
      <c r="D72">
        <f t="shared" ca="1" si="10"/>
        <v>0.94553576527531413</v>
      </c>
      <c r="E72">
        <f t="shared" ca="1" si="12"/>
        <v>0.33430641190457511</v>
      </c>
    </row>
    <row r="73" spans="1:5" x14ac:dyDescent="0.2">
      <c r="A73">
        <v>70</v>
      </c>
      <c r="B73">
        <f t="shared" ca="1" si="11"/>
        <v>0.94751607537982552</v>
      </c>
      <c r="C73">
        <f t="shared" ca="1" si="10"/>
        <v>0.94751607537982552</v>
      </c>
      <c r="D73">
        <f t="shared" ca="1" si="10"/>
        <v>0.94751607537982552</v>
      </c>
      <c r="E73">
        <f t="shared" ca="1" si="12"/>
        <v>0.33767388554396027</v>
      </c>
    </row>
    <row r="74" spans="1:5" x14ac:dyDescent="0.2">
      <c r="A74">
        <v>71</v>
      </c>
      <c r="B74">
        <f t="shared" ca="1" si="11"/>
        <v>-1.4495806115583263</v>
      </c>
      <c r="C74">
        <f t="shared" ca="1" si="10"/>
        <v>-1.4495806115583263</v>
      </c>
      <c r="D74">
        <f t="shared" ca="1" si="10"/>
        <v>-1.4495806115583263</v>
      </c>
      <c r="E74">
        <f t="shared" ca="1" si="12"/>
        <v>-2.0580158268710917</v>
      </c>
    </row>
    <row r="75" spans="1:5" x14ac:dyDescent="0.2">
      <c r="A75">
        <v>72</v>
      </c>
      <c r="B75">
        <f t="shared" ca="1" si="11"/>
        <v>-0.78219874867500849</v>
      </c>
      <c r="C75">
        <f t="shared" ca="1" si="10"/>
        <v>-0.78219874867500849</v>
      </c>
      <c r="D75">
        <f t="shared" ca="1" si="10"/>
        <v>-0.78219874867500849</v>
      </c>
      <c r="E75">
        <f t="shared" ca="1" si="12"/>
        <v>-1.3992449088700796</v>
      </c>
    </row>
    <row r="76" spans="1:5" x14ac:dyDescent="0.2">
      <c r="A76">
        <v>73</v>
      </c>
      <c r="B76">
        <f t="shared" ca="1" si="11"/>
        <v>1.8525163173809489</v>
      </c>
      <c r="C76">
        <f t="shared" ca="1" si="10"/>
        <v>1.8525163173809489</v>
      </c>
      <c r="D76">
        <f t="shared" ca="1" si="10"/>
        <v>1.8525163173809489</v>
      </c>
      <c r="E76">
        <f t="shared" ca="1" si="12"/>
        <v>1.2295909768965076</v>
      </c>
    </row>
    <row r="77" spans="1:5" x14ac:dyDescent="0.2">
      <c r="A77">
        <v>74</v>
      </c>
      <c r="B77">
        <f t="shared" ca="1" si="11"/>
        <v>3.0309078372825771</v>
      </c>
      <c r="C77">
        <f t="shared" ca="1" si="10"/>
        <v>3.0309078372825771</v>
      </c>
      <c r="D77">
        <f t="shared" ca="1" si="10"/>
        <v>3.0309078372825771</v>
      </c>
      <c r="E77">
        <f t="shared" ca="1" si="12"/>
        <v>2.4131706443799779</v>
      </c>
    </row>
    <row r="78" spans="1:5" x14ac:dyDescent="0.2">
      <c r="A78">
        <v>75</v>
      </c>
      <c r="B78">
        <f t="shared" ca="1" si="11"/>
        <v>3.3823779390615449</v>
      </c>
      <c r="C78">
        <f t="shared" ca="1" si="10"/>
        <v>3.3823779390615449</v>
      </c>
      <c r="D78">
        <f t="shared" ca="1" si="10"/>
        <v>3.3823779390615449</v>
      </c>
      <c r="E78">
        <f t="shared" ca="1" si="12"/>
        <v>2.7748660454995386</v>
      </c>
    </row>
    <row r="79" spans="1:5" x14ac:dyDescent="0.2">
      <c r="A79">
        <v>76</v>
      </c>
      <c r="B79">
        <f t="shared" ca="1" si="11"/>
        <v>4.2051315118404018</v>
      </c>
      <c r="C79">
        <f t="shared" ca="1" si="10"/>
        <v>4.2051315118404018</v>
      </c>
      <c r="D79">
        <f t="shared" ca="1" si="10"/>
        <v>4.2051315118404018</v>
      </c>
      <c r="E79">
        <f t="shared" ca="1" si="12"/>
        <v>3.6094275588975426</v>
      </c>
    </row>
    <row r="80" spans="1:5" x14ac:dyDescent="0.2">
      <c r="A80">
        <v>77</v>
      </c>
      <c r="B80">
        <f t="shared" ca="1" si="11"/>
        <v>3.6622987057427423</v>
      </c>
      <c r="C80">
        <f t="shared" ca="1" si="10"/>
        <v>3.6622987057427423</v>
      </c>
      <c r="D80">
        <f t="shared" ca="1" si="10"/>
        <v>3.6622987057427423</v>
      </c>
      <c r="E80">
        <f t="shared" ca="1" si="12"/>
        <v>3.0820196568977356</v>
      </c>
    </row>
    <row r="81" spans="1:5" x14ac:dyDescent="0.2">
      <c r="A81">
        <v>78</v>
      </c>
      <c r="B81">
        <f t="shared" ca="1" si="11"/>
        <v>2.9925638496605451</v>
      </c>
      <c r="C81">
        <f t="shared" ca="1" si="10"/>
        <v>2.9925638496605451</v>
      </c>
      <c r="D81">
        <f t="shared" ca="1" si="10"/>
        <v>2.9925638496605451</v>
      </c>
      <c r="E81">
        <f t="shared" ca="1" si="12"/>
        <v>2.4255123529910652</v>
      </c>
    </row>
    <row r="82" spans="1:5" x14ac:dyDescent="0.2">
      <c r="A82">
        <v>79</v>
      </c>
      <c r="B82">
        <f t="shared" ca="1" si="11"/>
        <v>2.9878417814488301</v>
      </c>
      <c r="C82">
        <f t="shared" ca="1" si="10"/>
        <v>2.9878417814488301</v>
      </c>
      <c r="D82">
        <f t="shared" ca="1" si="10"/>
        <v>2.9878417814488301</v>
      </c>
      <c r="E82">
        <f t="shared" ca="1" si="12"/>
        <v>2.4312450794043112</v>
      </c>
    </row>
    <row r="83" spans="1:5" x14ac:dyDescent="0.2">
      <c r="A83">
        <v>80</v>
      </c>
      <c r="B83">
        <f t="shared" ca="1" si="11"/>
        <v>4.209115685530624</v>
      </c>
      <c r="C83">
        <f t="shared" ca="1" si="10"/>
        <v>4.209115685530624</v>
      </c>
      <c r="D83">
        <f t="shared" ca="1" si="10"/>
        <v>4.209115685530624</v>
      </c>
      <c r="E83">
        <f t="shared" ca="1" si="12"/>
        <v>3.6630438539597172</v>
      </c>
    </row>
    <row r="84" spans="1:5" x14ac:dyDescent="0.2">
      <c r="A84">
        <v>81</v>
      </c>
      <c r="B84">
        <f t="shared" ca="1" si="11"/>
        <v>2.6178550538694774</v>
      </c>
      <c r="C84">
        <f t="shared" ca="1" si="10"/>
        <v>2.6178550538694774</v>
      </c>
      <c r="D84">
        <f t="shared" ca="1" si="10"/>
        <v>2.6178550538694774</v>
      </c>
      <c r="E84">
        <f t="shared" ca="1" si="12"/>
        <v>2.0877094999244825</v>
      </c>
    </row>
    <row r="85" spans="1:5" x14ac:dyDescent="0.2">
      <c r="A85">
        <v>82</v>
      </c>
      <c r="B85">
        <f t="shared" ca="1" si="11"/>
        <v>2.6649525029356722</v>
      </c>
      <c r="C85">
        <f t="shared" ca="1" si="10"/>
        <v>2.6649525029356722</v>
      </c>
      <c r="D85">
        <f t="shared" ca="1" si="10"/>
        <v>2.6649525029356722</v>
      </c>
      <c r="E85">
        <f t="shared" ca="1" si="12"/>
        <v>2.1439235843615267</v>
      </c>
    </row>
    <row r="86" spans="1:5" x14ac:dyDescent="0.2">
      <c r="A86">
        <v>83</v>
      </c>
      <c r="B86">
        <f t="shared" ca="1" si="11"/>
        <v>3.3875105494784719</v>
      </c>
      <c r="C86">
        <f t="shared" ca="1" si="10"/>
        <v>3.3875105494784719</v>
      </c>
      <c r="D86">
        <f t="shared" ca="1" si="10"/>
        <v>3.3875105494784719</v>
      </c>
      <c r="E86">
        <f t="shared" ca="1" si="12"/>
        <v>2.8758848045199472</v>
      </c>
    </row>
    <row r="87" spans="1:5" x14ac:dyDescent="0.2">
      <c r="A87">
        <v>84</v>
      </c>
      <c r="B87">
        <f t="shared" ca="1" si="11"/>
        <v>2.0105913712999683</v>
      </c>
      <c r="C87">
        <f t="shared" ca="1" si="10"/>
        <v>2.0105913712999683</v>
      </c>
      <c r="D87">
        <f t="shared" ca="1" si="10"/>
        <v>2.0105913712999683</v>
      </c>
      <c r="E87">
        <f t="shared" ca="1" si="12"/>
        <v>1.5116347223965976</v>
      </c>
    </row>
    <row r="88" spans="1:5" x14ac:dyDescent="0.2">
      <c r="A88">
        <v>85</v>
      </c>
      <c r="B88">
        <f t="shared" ca="1" si="11"/>
        <v>1.9501047616952107</v>
      </c>
      <c r="C88">
        <f t="shared" ca="1" si="10"/>
        <v>1.9501047616952107</v>
      </c>
      <c r="D88">
        <f t="shared" ca="1" si="10"/>
        <v>1.9501047616952107</v>
      </c>
      <c r="E88">
        <f t="shared" ca="1" si="12"/>
        <v>1.4578367620059844</v>
      </c>
    </row>
    <row r="89" spans="1:5" x14ac:dyDescent="0.2">
      <c r="A89">
        <v>86</v>
      </c>
      <c r="B89">
        <f t="shared" ca="1" si="11"/>
        <v>0.1547087302526704</v>
      </c>
      <c r="C89">
        <f t="shared" ca="1" si="10"/>
        <v>0.1547087302526704</v>
      </c>
      <c r="D89">
        <f t="shared" ca="1" si="10"/>
        <v>0.1547087302526704</v>
      </c>
      <c r="E89">
        <f t="shared" ca="1" si="12"/>
        <v>-0.33107999493875168</v>
      </c>
    </row>
    <row r="90" spans="1:5" x14ac:dyDescent="0.2">
      <c r="A90">
        <v>87</v>
      </c>
      <c r="B90">
        <f t="shared" ca="1" si="11"/>
        <v>0.27603316690038482</v>
      </c>
      <c r="C90">
        <f t="shared" ca="1" si="10"/>
        <v>0.27603316690038482</v>
      </c>
      <c r="D90">
        <f t="shared" ca="1" si="10"/>
        <v>0.27603316690038482</v>
      </c>
      <c r="E90">
        <f t="shared" ca="1" si="12"/>
        <v>-0.21123359398272817</v>
      </c>
    </row>
    <row r="91" spans="1:5" x14ac:dyDescent="0.2">
      <c r="A91">
        <v>88</v>
      </c>
      <c r="B91">
        <f t="shared" ca="1" si="11"/>
        <v>-0.86859905125576087</v>
      </c>
      <c r="C91">
        <f t="shared" ca="1" si="10"/>
        <v>-0.86859905125576087</v>
      </c>
      <c r="D91">
        <f t="shared" ca="1" si="10"/>
        <v>-0.86859905125576087</v>
      </c>
      <c r="E91">
        <f t="shared" ca="1" si="12"/>
        <v>-1.3568130479863298</v>
      </c>
    </row>
    <row r="92" spans="1:5" x14ac:dyDescent="0.2">
      <c r="A92">
        <v>89</v>
      </c>
      <c r="B92">
        <f t="shared" ca="1" si="11"/>
        <v>-1.9673453819430997</v>
      </c>
      <c r="C92">
        <f t="shared" ca="1" si="10"/>
        <v>-1.9673453819430997</v>
      </c>
      <c r="D92">
        <f t="shared" ca="1" si="10"/>
        <v>-1.9673453819430997</v>
      </c>
      <c r="E92">
        <f t="shared" ca="1" si="12"/>
        <v>-2.461671149160094</v>
      </c>
    </row>
    <row r="93" spans="1:5" x14ac:dyDescent="0.2">
      <c r="A93">
        <v>90</v>
      </c>
      <c r="B93">
        <f t="shared" ca="1" si="11"/>
        <v>-2.6720699740739979</v>
      </c>
      <c r="C93">
        <f t="shared" ca="1" si="10"/>
        <v>-2.6720699740739979</v>
      </c>
      <c r="D93">
        <f t="shared" ca="1" si="10"/>
        <v>-2.6720699740739979</v>
      </c>
      <c r="E93">
        <f t="shared" ca="1" si="12"/>
        <v>-3.177534524771354</v>
      </c>
    </row>
    <row r="94" spans="1:5" x14ac:dyDescent="0.2">
      <c r="A94">
        <v>91</v>
      </c>
      <c r="B94">
        <f t="shared" ca="1" si="11"/>
        <v>-2.6227132776870055</v>
      </c>
      <c r="C94">
        <f t="shared" ca="1" si="10"/>
        <v>-2.6227132776870055</v>
      </c>
      <c r="D94">
        <f t="shared" ca="1" si="10"/>
        <v>-2.6227132776870055</v>
      </c>
      <c r="E94">
        <f t="shared" ca="1" si="12"/>
        <v>-3.1426211671333228</v>
      </c>
    </row>
    <row r="95" spans="1:5" x14ac:dyDescent="0.2">
      <c r="A95">
        <v>92</v>
      </c>
      <c r="B95">
        <f t="shared" ca="1" si="11"/>
        <v>-1.7959243594943763</v>
      </c>
      <c r="C95">
        <f t="shared" ca="1" si="10"/>
        <v>-1.7959243594943763</v>
      </c>
      <c r="D95">
        <f t="shared" ca="1" si="10"/>
        <v>-1.7959243594943763</v>
      </c>
      <c r="E95">
        <f t="shared" ca="1" si="12"/>
        <v>-2.3301821172837682</v>
      </c>
    </row>
    <row r="96" spans="1:5" x14ac:dyDescent="0.2">
      <c r="A96">
        <v>93</v>
      </c>
      <c r="B96">
        <f t="shared" ca="1" si="11"/>
        <v>-3.4067563352833314</v>
      </c>
      <c r="C96">
        <f t="shared" ca="1" si="10"/>
        <v>-3.4067563352833314</v>
      </c>
      <c r="D96">
        <f t="shared" ca="1" si="10"/>
        <v>-3.4067563352833314</v>
      </c>
      <c r="E96">
        <f t="shared" ca="1" si="12"/>
        <v>-3.9517030018676031</v>
      </c>
    </row>
    <row r="97" spans="1:5" x14ac:dyDescent="0.2">
      <c r="A97">
        <v>94</v>
      </c>
      <c r="B97">
        <f t="shared" ca="1" si="11"/>
        <v>-2.2723312332614829</v>
      </c>
      <c r="C97">
        <f t="shared" ca="1" si="10"/>
        <v>-2.2723312332614829</v>
      </c>
      <c r="D97">
        <f t="shared" ca="1" si="10"/>
        <v>-2.2723312332614829</v>
      </c>
      <c r="E97">
        <f t="shared" ca="1" si="12"/>
        <v>-2.8354885127575868</v>
      </c>
    </row>
    <row r="98" spans="1:5" x14ac:dyDescent="0.2">
      <c r="A98">
        <v>95</v>
      </c>
      <c r="B98">
        <f t="shared" ca="1" si="11"/>
        <v>-1.8363882180050599</v>
      </c>
      <c r="C98">
        <f t="shared" ca="1" si="10"/>
        <v>-1.8363882180050599</v>
      </c>
      <c r="D98">
        <f t="shared" ca="1" si="10"/>
        <v>-1.8363882180050599</v>
      </c>
      <c r="E98">
        <f t="shared" ca="1" si="12"/>
        <v>-2.4126727591343009</v>
      </c>
    </row>
    <row r="99" spans="1:5" x14ac:dyDescent="0.2">
      <c r="A99">
        <v>96</v>
      </c>
      <c r="B99">
        <f t="shared" ca="1" si="11"/>
        <v>-1.7199244330131027</v>
      </c>
      <c r="C99">
        <f t="shared" ca="1" si="10"/>
        <v>-1.7199244330131027</v>
      </c>
      <c r="D99">
        <f t="shared" ca="1" si="10"/>
        <v>-1.7199244330131027</v>
      </c>
      <c r="E99">
        <f t="shared" ca="1" si="12"/>
        <v>-2.307430707905759</v>
      </c>
    </row>
    <row r="100" spans="1:5" x14ac:dyDescent="0.2">
      <c r="A100">
        <v>97</v>
      </c>
      <c r="B100">
        <f t="shared" ca="1" si="11"/>
        <v>0.13108100298922976</v>
      </c>
      <c r="C100">
        <f t="shared" ca="1" si="10"/>
        <v>0.13108100298922976</v>
      </c>
      <c r="D100">
        <f t="shared" ca="1" si="10"/>
        <v>0.13108100298922976</v>
      </c>
      <c r="E100">
        <f t="shared" ca="1" si="12"/>
        <v>-0.46720765838896772</v>
      </c>
    </row>
    <row r="101" spans="1:5" x14ac:dyDescent="0.2">
      <c r="A101">
        <v>98</v>
      </c>
      <c r="B101">
        <f t="shared" ca="1" si="11"/>
        <v>-0.14659243364269525</v>
      </c>
      <c r="C101">
        <f t="shared" ca="1" si="10"/>
        <v>-0.14659243364269525</v>
      </c>
      <c r="D101">
        <f t="shared" ca="1" si="10"/>
        <v>-0.14659243364269525</v>
      </c>
      <c r="E101">
        <f t="shared" ca="1" si="12"/>
        <v>-0.74707455820581725</v>
      </c>
    </row>
    <row r="102" spans="1:5" x14ac:dyDescent="0.2">
      <c r="A102">
        <v>99</v>
      </c>
      <c r="B102">
        <f t="shared" ca="1" si="11"/>
        <v>1.2444261083631434</v>
      </c>
      <c r="C102">
        <f t="shared" ca="1" si="10"/>
        <v>1.2444261083631434</v>
      </c>
      <c r="D102">
        <f t="shared" ca="1" si="10"/>
        <v>1.2444261083631434</v>
      </c>
      <c r="E102">
        <f t="shared" ca="1" si="12"/>
        <v>0.6404200472047108</v>
      </c>
    </row>
    <row r="103" spans="1:5" x14ac:dyDescent="0.2">
      <c r="A103">
        <v>100</v>
      </c>
      <c r="B103">
        <f t="shared" ca="1" si="11"/>
        <v>1.2968430123772074</v>
      </c>
      <c r="C103">
        <f t="shared" ca="1" si="10"/>
        <v>1.2968430123772074</v>
      </c>
      <c r="D103">
        <f t="shared" ca="1" si="10"/>
        <v>1.2968430123772074</v>
      </c>
      <c r="E103">
        <f t="shared" ca="1" si="12"/>
        <v>0.69587211731927123</v>
      </c>
    </row>
    <row r="104" spans="1:5" x14ac:dyDescent="0.2">
      <c r="A104">
        <v>101</v>
      </c>
      <c r="B104">
        <f t="shared" ca="1" si="11"/>
        <v>0.65966069323285526</v>
      </c>
      <c r="C104">
        <f t="shared" ca="1" si="10"/>
        <v>0.65966069323285526</v>
      </c>
      <c r="D104">
        <f t="shared" ca="1" si="10"/>
        <v>0.65966069323285526</v>
      </c>
      <c r="E104">
        <f t="shared" ca="1" si="12"/>
        <v>6.2003474924058444E-2</v>
      </c>
    </row>
    <row r="105" spans="1:5" x14ac:dyDescent="0.2">
      <c r="A105">
        <v>102</v>
      </c>
      <c r="B105">
        <f t="shared" ca="1" si="11"/>
        <v>0.61620887816473946</v>
      </c>
      <c r="C105">
        <f t="shared" ca="1" si="10"/>
        <v>0.61620887816473946</v>
      </c>
      <c r="D105">
        <f t="shared" ca="1" si="10"/>
        <v>0.61620887816473946</v>
      </c>
      <c r="E105">
        <f t="shared" ca="1" si="12"/>
        <v>1.8848327200076898E-2</v>
      </c>
    </row>
    <row r="106" spans="1:5" x14ac:dyDescent="0.2">
      <c r="A106">
        <v>103</v>
      </c>
      <c r="B106">
        <f t="shared" ca="1" si="11"/>
        <v>0.12346164189341852</v>
      </c>
      <c r="C106">
        <f t="shared" ca="1" si="10"/>
        <v>0.12346164189341852</v>
      </c>
      <c r="D106">
        <f t="shared" ca="1" si="10"/>
        <v>0.12346164189341852</v>
      </c>
      <c r="E106">
        <f t="shared" ca="1" si="12"/>
        <v>-0.4738082921135513</v>
      </c>
    </row>
    <row r="107" spans="1:5" x14ac:dyDescent="0.2">
      <c r="A107">
        <v>104</v>
      </c>
      <c r="B107">
        <f t="shared" ca="1" si="11"/>
        <v>1.3794554564683359</v>
      </c>
      <c r="C107">
        <f t="shared" ca="1" si="10"/>
        <v>1.3794554564683359</v>
      </c>
      <c r="D107">
        <f t="shared" ca="1" si="10"/>
        <v>1.3794554564683359</v>
      </c>
      <c r="E107">
        <f t="shared" ca="1" si="12"/>
        <v>0.77989659351395768</v>
      </c>
    </row>
    <row r="108" spans="1:5" x14ac:dyDescent="0.2">
      <c r="A108">
        <v>105</v>
      </c>
      <c r="B108">
        <f t="shared" ca="1" si="11"/>
        <v>2.4273745674369458</v>
      </c>
      <c r="C108">
        <f t="shared" ca="1" si="10"/>
        <v>2.4273745674369458</v>
      </c>
      <c r="D108">
        <f t="shared" ca="1" si="10"/>
        <v>2.4273745674369458</v>
      </c>
      <c r="E108">
        <f t="shared" ca="1" si="12"/>
        <v>1.8316016102763246</v>
      </c>
    </row>
    <row r="109" spans="1:5" x14ac:dyDescent="0.2">
      <c r="A109">
        <v>106</v>
      </c>
      <c r="B109">
        <f t="shared" ca="1" si="11"/>
        <v>1.9489591917931623</v>
      </c>
      <c r="C109">
        <f t="shared" ca="1" si="10"/>
        <v>1.9489591917931623</v>
      </c>
      <c r="D109">
        <f t="shared" ca="1" si="10"/>
        <v>1.9489591917931623</v>
      </c>
      <c r="E109">
        <f t="shared" ca="1" si="12"/>
        <v>1.362120876633889</v>
      </c>
    </row>
    <row r="110" spans="1:5" x14ac:dyDescent="0.2">
      <c r="A110">
        <v>107</v>
      </c>
      <c r="B110">
        <f t="shared" ca="1" si="11"/>
        <v>1.7861476633062519</v>
      </c>
      <c r="C110">
        <f t="shared" ca="1" si="10"/>
        <v>1.7861476633062519</v>
      </c>
      <c r="D110">
        <f t="shared" ca="1" si="10"/>
        <v>1.7861476633062519</v>
      </c>
      <c r="E110">
        <f t="shared" ca="1" si="12"/>
        <v>1.205986411267733</v>
      </c>
    </row>
    <row r="111" spans="1:5" x14ac:dyDescent="0.2">
      <c r="A111">
        <v>108</v>
      </c>
      <c r="B111">
        <f t="shared" ca="1" si="11"/>
        <v>2.0532680345300087</v>
      </c>
      <c r="C111">
        <f t="shared" ca="1" si="10"/>
        <v>2.0532680345300087</v>
      </c>
      <c r="D111">
        <f t="shared" ca="1" si="10"/>
        <v>2.0532680345300087</v>
      </c>
      <c r="E111">
        <f t="shared" ca="1" si="12"/>
        <v>1.4790476022514296</v>
      </c>
    </row>
    <row r="112" spans="1:5" x14ac:dyDescent="0.2">
      <c r="A112">
        <v>109</v>
      </c>
      <c r="B112">
        <f t="shared" ca="1" si="11"/>
        <v>1.3403986264255663</v>
      </c>
      <c r="C112">
        <f t="shared" ca="1" si="10"/>
        <v>1.3403986264255663</v>
      </c>
      <c r="D112">
        <f t="shared" ca="1" si="10"/>
        <v>1.3403986264255663</v>
      </c>
      <c r="E112">
        <f t="shared" ca="1" si="12"/>
        <v>0.77350021197991503</v>
      </c>
    </row>
    <row r="113" spans="1:5" x14ac:dyDescent="0.2">
      <c r="A113">
        <v>110</v>
      </c>
      <c r="B113">
        <f t="shared" ca="1" si="11"/>
        <v>1.5685657770245118</v>
      </c>
      <c r="C113">
        <f t="shared" ca="1" si="10"/>
        <v>1.5685657770245118</v>
      </c>
      <c r="D113">
        <f t="shared" ca="1" si="10"/>
        <v>1.5685657770245118</v>
      </c>
      <c r="E113">
        <f t="shared" ca="1" si="12"/>
        <v>1.0055156223399546</v>
      </c>
    </row>
    <row r="114" spans="1:5" x14ac:dyDescent="0.2">
      <c r="A114">
        <v>111</v>
      </c>
      <c r="B114">
        <f t="shared" ca="1" si="11"/>
        <v>0.49964930493821247</v>
      </c>
      <c r="C114">
        <f t="shared" ca="1" si="10"/>
        <v>0.49964930493821247</v>
      </c>
      <c r="D114">
        <f t="shared" ca="1" si="10"/>
        <v>0.49964930493821247</v>
      </c>
      <c r="E114">
        <f t="shared" ca="1" si="12"/>
        <v>-5.8373271634644674E-2</v>
      </c>
    </row>
    <row r="115" spans="1:5" x14ac:dyDescent="0.2">
      <c r="A115">
        <v>112</v>
      </c>
      <c r="B115">
        <f t="shared" ca="1" si="11"/>
        <v>2.1732565618548598</v>
      </c>
      <c r="C115">
        <f t="shared" ca="1" si="10"/>
        <v>2.1732565618548598</v>
      </c>
      <c r="D115">
        <f t="shared" ca="1" si="10"/>
        <v>2.1732565618548598</v>
      </c>
      <c r="E115">
        <f t="shared" ca="1" si="12"/>
        <v>1.6149406522587131</v>
      </c>
    </row>
    <row r="116" spans="1:5" x14ac:dyDescent="0.2">
      <c r="A116">
        <v>113</v>
      </c>
      <c r="B116">
        <f t="shared" ca="1" si="11"/>
        <v>1.6563163463760511</v>
      </c>
      <c r="C116">
        <f t="shared" ca="1" si="10"/>
        <v>1.6563163463760511</v>
      </c>
      <c r="D116">
        <f t="shared" ca="1" si="10"/>
        <v>1.6563163463760511</v>
      </c>
      <c r="E116">
        <f t="shared" ca="1" si="12"/>
        <v>1.1061567027004027</v>
      </c>
    </row>
    <row r="117" spans="1:5" x14ac:dyDescent="0.2">
      <c r="A117">
        <v>114</v>
      </c>
      <c r="B117">
        <f t="shared" ca="1" si="11"/>
        <v>1.52233612031814</v>
      </c>
      <c r="C117">
        <f t="shared" ca="1" si="10"/>
        <v>1.52233612031814</v>
      </c>
      <c r="D117">
        <f t="shared" ca="1" si="10"/>
        <v>1.52233612031814</v>
      </c>
      <c r="E117">
        <f t="shared" ca="1" si="12"/>
        <v>0.97779148528564097</v>
      </c>
    </row>
    <row r="118" spans="1:5" x14ac:dyDescent="0.2">
      <c r="A118">
        <v>115</v>
      </c>
      <c r="B118">
        <f t="shared" ca="1" si="11"/>
        <v>0.57915529606065519</v>
      </c>
      <c r="C118">
        <f t="shared" ca="1" si="10"/>
        <v>0.57915529606065519</v>
      </c>
      <c r="D118">
        <f t="shared" ca="1" si="10"/>
        <v>0.57915529606065519</v>
      </c>
      <c r="E118">
        <f t="shared" ca="1" si="12"/>
        <v>3.9599393095940072E-2</v>
      </c>
    </row>
    <row r="119" spans="1:5" x14ac:dyDescent="0.2">
      <c r="A119">
        <v>116</v>
      </c>
      <c r="B119">
        <f t="shared" ca="1" si="11"/>
        <v>0.58818911528512074</v>
      </c>
      <c r="C119">
        <f t="shared" ca="1" si="10"/>
        <v>0.58818911528512074</v>
      </c>
      <c r="D119">
        <f t="shared" ca="1" si="10"/>
        <v>0.58818911528512074</v>
      </c>
      <c r="E119">
        <f t="shared" ca="1" si="12"/>
        <v>4.8836286131154094E-2</v>
      </c>
    </row>
    <row r="120" spans="1:5" x14ac:dyDescent="0.2">
      <c r="A120">
        <v>117</v>
      </c>
      <c r="B120">
        <f t="shared" ca="1" si="11"/>
        <v>-0.13289684569322258</v>
      </c>
      <c r="C120">
        <f t="shared" ca="1" si="10"/>
        <v>-0.13289684569322258</v>
      </c>
      <c r="D120">
        <f t="shared" ca="1" si="10"/>
        <v>-0.13289684569322258</v>
      </c>
      <c r="E120">
        <f t="shared" ca="1" si="12"/>
        <v>-0.67199794141352354</v>
      </c>
    </row>
    <row r="121" spans="1:5" x14ac:dyDescent="0.2">
      <c r="A121">
        <v>118</v>
      </c>
      <c r="B121">
        <f t="shared" ca="1" si="11"/>
        <v>-0.23335158111054125</v>
      </c>
      <c r="C121">
        <f t="shared" ca="1" si="10"/>
        <v>-0.23335158111054125</v>
      </c>
      <c r="D121">
        <f t="shared" ca="1" si="10"/>
        <v>-0.23335158111054125</v>
      </c>
      <c r="E121">
        <f t="shared" ca="1" si="12"/>
        <v>-0.77593453144956503</v>
      </c>
    </row>
    <row r="122" spans="1:5" x14ac:dyDescent="0.2">
      <c r="A122">
        <v>119</v>
      </c>
      <c r="B122">
        <f t="shared" ca="1" si="11"/>
        <v>0.74344764038676581</v>
      </c>
      <c r="C122">
        <f t="shared" ca="1" si="10"/>
        <v>0.74344764038676581</v>
      </c>
      <c r="D122">
        <f t="shared" ca="1" si="10"/>
        <v>0.74344764038676581</v>
      </c>
      <c r="E122">
        <f t="shared" ca="1" si="12"/>
        <v>0.19682336436310877</v>
      </c>
    </row>
    <row r="123" spans="1:5" x14ac:dyDescent="0.2">
      <c r="A123">
        <v>120</v>
      </c>
      <c r="B123">
        <f t="shared" ca="1" si="11"/>
        <v>1.3604599628960798</v>
      </c>
      <c r="C123">
        <f t="shared" ca="1" si="10"/>
        <v>1.3604599628960798</v>
      </c>
      <c r="D123">
        <f t="shared" ca="1" si="10"/>
        <v>1.3604599628960798</v>
      </c>
      <c r="E123">
        <f t="shared" ca="1" si="12"/>
        <v>0.814866175691078</v>
      </c>
    </row>
    <row r="124" spans="1:5" x14ac:dyDescent="0.2">
      <c r="A124">
        <v>121</v>
      </c>
      <c r="B124">
        <f t="shared" ca="1" si="11"/>
        <v>0.45259165404824553</v>
      </c>
      <c r="C124">
        <f t="shared" ca="1" si="10"/>
        <v>0.45259165404824553</v>
      </c>
      <c r="D124">
        <f t="shared" ca="1" si="10"/>
        <v>0.45259165404824553</v>
      </c>
      <c r="E124">
        <f t="shared" ca="1" si="12"/>
        <v>-8.8713363811013912E-2</v>
      </c>
    </row>
    <row r="125" spans="1:5" x14ac:dyDescent="0.2">
      <c r="A125">
        <v>122</v>
      </c>
      <c r="B125">
        <f t="shared" ca="1" si="11"/>
        <v>0.39398289170197359</v>
      </c>
      <c r="C125">
        <f t="shared" ca="1" si="10"/>
        <v>0.39398289170197359</v>
      </c>
      <c r="D125">
        <f t="shared" ca="1" si="10"/>
        <v>0.39398289170197359</v>
      </c>
      <c r="E125">
        <f t="shared" ca="1" si="12"/>
        <v>-0.14779150903459265</v>
      </c>
    </row>
    <row r="126" spans="1:5" x14ac:dyDescent="0.2">
      <c r="A126">
        <v>123</v>
      </c>
      <c r="B126">
        <f t="shared" ca="1" si="11"/>
        <v>-0.28716129714198424</v>
      </c>
      <c r="C126">
        <f t="shared" ca="1" si="10"/>
        <v>-0.28716129714198424</v>
      </c>
      <c r="D126">
        <f t="shared" ca="1" si="10"/>
        <v>-0.28716129714198424</v>
      </c>
      <c r="E126">
        <f t="shared" ca="1" si="12"/>
        <v>-0.8297218229266069</v>
      </c>
    </row>
    <row r="127" spans="1:5" x14ac:dyDescent="0.2">
      <c r="A127">
        <v>124</v>
      </c>
      <c r="B127">
        <f t="shared" ca="1" si="11"/>
        <v>1.1672993671533722</v>
      </c>
      <c r="C127">
        <f t="shared" ca="1" si="10"/>
        <v>1.1672993671533722</v>
      </c>
      <c r="D127">
        <f t="shared" ca="1" si="10"/>
        <v>1.1672993671533722</v>
      </c>
      <c r="E127">
        <f t="shared" ca="1" si="12"/>
        <v>0.62030182627288544</v>
      </c>
    </row>
    <row r="128" spans="1:5" x14ac:dyDescent="0.2">
      <c r="A128">
        <v>125</v>
      </c>
      <c r="B128">
        <f t="shared" ca="1" si="11"/>
        <v>1.5783418639578444</v>
      </c>
      <c r="C128">
        <f t="shared" ca="1" si="10"/>
        <v>1.5783418639578444</v>
      </c>
      <c r="D128">
        <f t="shared" ca="1" si="10"/>
        <v>1.5783418639578444</v>
      </c>
      <c r="E128">
        <f t="shared" ca="1" si="12"/>
        <v>1.0346792791325883</v>
      </c>
    </row>
    <row r="129" spans="1:5" x14ac:dyDescent="0.2">
      <c r="A129">
        <v>126</v>
      </c>
      <c r="B129">
        <f t="shared" ca="1" si="11"/>
        <v>0.18397348214262732</v>
      </c>
      <c r="C129">
        <f t="shared" ca="1" si="10"/>
        <v>0.18397348214262732</v>
      </c>
      <c r="D129">
        <f t="shared" ca="1" si="10"/>
        <v>0.18397348214262732</v>
      </c>
      <c r="E129">
        <f t="shared" ca="1" si="12"/>
        <v>-0.35409624171434462</v>
      </c>
    </row>
    <row r="130" spans="1:5" x14ac:dyDescent="0.2">
      <c r="A130">
        <v>127</v>
      </c>
      <c r="B130">
        <f t="shared" ca="1" si="11"/>
        <v>0.5384376157251769</v>
      </c>
      <c r="C130">
        <f t="shared" ca="1" si="10"/>
        <v>0.5384376157251769</v>
      </c>
      <c r="D130">
        <f t="shared" ca="1" si="10"/>
        <v>0.5384376157251769</v>
      </c>
      <c r="E130">
        <f t="shared" ca="1" si="12"/>
        <v>-1.5565442280686126E-3</v>
      </c>
    </row>
    <row r="131" spans="1:5" x14ac:dyDescent="0.2">
      <c r="A131">
        <v>128</v>
      </c>
      <c r="B131">
        <f t="shared" ca="1" si="11"/>
        <v>0.48710009251156755</v>
      </c>
      <c r="C131">
        <f t="shared" ca="1" si="10"/>
        <v>0.48710009251156755</v>
      </c>
      <c r="D131">
        <f t="shared" ca="1" si="10"/>
        <v>0.48710009251156755</v>
      </c>
      <c r="E131">
        <f t="shared" ca="1" si="12"/>
        <v>-5.2902573147842136E-2</v>
      </c>
    </row>
    <row r="132" spans="1:5" x14ac:dyDescent="0.2">
      <c r="A132">
        <v>129</v>
      </c>
      <c r="B132">
        <f t="shared" ca="1" si="11"/>
        <v>-0.20168943488145269</v>
      </c>
      <c r="C132">
        <f t="shared" ref="C132:D195" ca="1" si="13">B132</f>
        <v>-0.20168943488145269</v>
      </c>
      <c r="D132">
        <f t="shared" ca="1" si="13"/>
        <v>-0.20168943488145269</v>
      </c>
      <c r="E132">
        <f t="shared" ca="1" si="12"/>
        <v>-0.7419827740196967</v>
      </c>
    </row>
    <row r="133" spans="1:5" x14ac:dyDescent="0.2">
      <c r="A133">
        <v>130</v>
      </c>
      <c r="B133">
        <f t="shared" ref="B133:B196" ca="1" si="14">0.9*B132+_xlfn.NORM.S.INV(RAND())</f>
        <v>0.73873519220501549</v>
      </c>
      <c r="C133">
        <f t="shared" ca="1" si="13"/>
        <v>0.73873519220501549</v>
      </c>
      <c r="D133">
        <f t="shared" ca="1" si="13"/>
        <v>0.73873519220501549</v>
      </c>
      <c r="E133">
        <f t="shared" ref="E133:E196" ca="1" si="15">D133-AVERAGE(D133:D442)</f>
        <v>0.19434250072412129</v>
      </c>
    </row>
    <row r="134" spans="1:5" x14ac:dyDescent="0.2">
      <c r="A134">
        <v>131</v>
      </c>
      <c r="B134">
        <f t="shared" ca="1" si="14"/>
        <v>1.4584989498025467</v>
      </c>
      <c r="C134">
        <f t="shared" ca="1" si="13"/>
        <v>1.4584989498025467</v>
      </c>
      <c r="D134">
        <f t="shared" ca="1" si="13"/>
        <v>1.4584989498025467</v>
      </c>
      <c r="E134">
        <f t="shared" ca="1" si="15"/>
        <v>0.9151859388812309</v>
      </c>
    </row>
    <row r="135" spans="1:5" x14ac:dyDescent="0.2">
      <c r="A135">
        <v>132</v>
      </c>
      <c r="B135">
        <f t="shared" ca="1" si="14"/>
        <v>1.526453579425167</v>
      </c>
      <c r="C135">
        <f t="shared" ca="1" si="13"/>
        <v>1.526453579425167</v>
      </c>
      <c r="D135">
        <f t="shared" ca="1" si="13"/>
        <v>1.526453579425167</v>
      </c>
      <c r="E135">
        <f t="shared" ca="1" si="15"/>
        <v>0.98825333911212643</v>
      </c>
    </row>
    <row r="136" spans="1:5" x14ac:dyDescent="0.2">
      <c r="A136">
        <v>133</v>
      </c>
      <c r="B136">
        <f t="shared" ca="1" si="14"/>
        <v>0.50326506646255831</v>
      </c>
      <c r="C136">
        <f t="shared" ca="1" si="13"/>
        <v>0.50326506646255831</v>
      </c>
      <c r="D136">
        <f t="shared" ca="1" si="13"/>
        <v>0.50326506646255831</v>
      </c>
      <c r="E136">
        <f t="shared" ca="1" si="15"/>
        <v>-2.9383188799290583E-2</v>
      </c>
    </row>
    <row r="137" spans="1:5" x14ac:dyDescent="0.2">
      <c r="A137">
        <v>134</v>
      </c>
      <c r="B137">
        <f t="shared" ca="1" si="14"/>
        <v>1.5553414101143854</v>
      </c>
      <c r="C137">
        <f t="shared" ca="1" si="13"/>
        <v>1.5553414101143854</v>
      </c>
      <c r="D137">
        <f t="shared" ca="1" si="13"/>
        <v>1.5553414101143854</v>
      </c>
      <c r="E137">
        <f t="shared" ca="1" si="15"/>
        <v>1.0225271481361564</v>
      </c>
    </row>
    <row r="138" spans="1:5" x14ac:dyDescent="0.2">
      <c r="A138">
        <v>135</v>
      </c>
      <c r="B138">
        <f t="shared" ca="1" si="14"/>
        <v>2.0869863217170272</v>
      </c>
      <c r="C138">
        <f t="shared" ca="1" si="13"/>
        <v>2.0869863217170272</v>
      </c>
      <c r="D138">
        <f t="shared" ca="1" si="13"/>
        <v>2.0869863217170272</v>
      </c>
      <c r="E138">
        <f t="shared" ca="1" si="15"/>
        <v>1.5599818730804809</v>
      </c>
    </row>
    <row r="139" spans="1:5" x14ac:dyDescent="0.2">
      <c r="A139">
        <v>136</v>
      </c>
      <c r="B139">
        <f t="shared" ca="1" si="14"/>
        <v>1.2854871093146589</v>
      </c>
      <c r="C139">
        <f t="shared" ca="1" si="13"/>
        <v>1.2854871093146589</v>
      </c>
      <c r="D139">
        <f t="shared" ca="1" si="13"/>
        <v>1.2854871093146589</v>
      </c>
      <c r="E139">
        <f t="shared" ca="1" si="15"/>
        <v>0.76739684281000098</v>
      </c>
    </row>
    <row r="140" spans="1:5" x14ac:dyDescent="0.2">
      <c r="A140">
        <v>137</v>
      </c>
      <c r="B140">
        <f t="shared" ca="1" si="14"/>
        <v>-0.38016085090738372</v>
      </c>
      <c r="C140">
        <f t="shared" ca="1" si="13"/>
        <v>-0.38016085090738372</v>
      </c>
      <c r="D140">
        <f t="shared" ca="1" si="13"/>
        <v>-0.38016085090738372</v>
      </c>
      <c r="E140">
        <f t="shared" ca="1" si="15"/>
        <v>-0.89384079072922562</v>
      </c>
    </row>
    <row r="141" spans="1:5" x14ac:dyDescent="0.2">
      <c r="A141">
        <v>138</v>
      </c>
      <c r="B141">
        <f t="shared" ca="1" si="14"/>
        <v>-0.7362637958066256</v>
      </c>
      <c r="C141">
        <f t="shared" ca="1" si="13"/>
        <v>-0.7362637958066256</v>
      </c>
      <c r="D141">
        <f t="shared" ca="1" si="13"/>
        <v>-0.7362637958066256</v>
      </c>
      <c r="E141">
        <f t="shared" ca="1" si="15"/>
        <v>-1.2551104454014688</v>
      </c>
    </row>
    <row r="142" spans="1:5" x14ac:dyDescent="0.2">
      <c r="A142">
        <v>139</v>
      </c>
      <c r="B142">
        <f t="shared" ca="1" si="14"/>
        <v>-1.6680090357035366</v>
      </c>
      <c r="C142">
        <f t="shared" ca="1" si="13"/>
        <v>-1.6680090357035366</v>
      </c>
      <c r="D142">
        <f t="shared" ca="1" si="13"/>
        <v>-1.6680090357035366</v>
      </c>
      <c r="E142">
        <f t="shared" ca="1" si="15"/>
        <v>-2.1941528390507141</v>
      </c>
    </row>
    <row r="143" spans="1:5" x14ac:dyDescent="0.2">
      <c r="A143">
        <v>140</v>
      </c>
      <c r="B143">
        <f t="shared" ca="1" si="14"/>
        <v>-1.226418049819999</v>
      </c>
      <c r="C143">
        <f t="shared" ca="1" si="13"/>
        <v>-1.226418049819999</v>
      </c>
      <c r="D143">
        <f t="shared" ca="1" si="13"/>
        <v>-1.226418049819999</v>
      </c>
      <c r="E143">
        <f t="shared" ca="1" si="15"/>
        <v>-1.7653931563195198</v>
      </c>
    </row>
    <row r="144" spans="1:5" x14ac:dyDescent="0.2">
      <c r="A144">
        <v>141</v>
      </c>
      <c r="B144">
        <f t="shared" ca="1" si="14"/>
        <v>-1.4064439886060813</v>
      </c>
      <c r="C144">
        <f t="shared" ca="1" si="13"/>
        <v>-1.4064439886060813</v>
      </c>
      <c r="D144">
        <f t="shared" ca="1" si="13"/>
        <v>-1.4064439886060813</v>
      </c>
      <c r="E144">
        <f t="shared" ca="1" si="15"/>
        <v>-1.955803760731011</v>
      </c>
    </row>
    <row r="145" spans="1:5" x14ac:dyDescent="0.2">
      <c r="A145">
        <v>142</v>
      </c>
      <c r="B145">
        <f t="shared" ca="1" si="14"/>
        <v>0.13433962798973975</v>
      </c>
      <c r="C145">
        <f t="shared" ca="1" si="13"/>
        <v>0.13433962798973975</v>
      </c>
      <c r="D145">
        <f t="shared" ca="1" si="13"/>
        <v>0.13433962798973975</v>
      </c>
      <c r="E145">
        <f t="shared" ca="1" si="15"/>
        <v>-0.4265929474531247</v>
      </c>
    </row>
    <row r="146" spans="1:5" x14ac:dyDescent="0.2">
      <c r="A146">
        <v>143</v>
      </c>
      <c r="B146">
        <f t="shared" ca="1" si="14"/>
        <v>0.79124991656362686</v>
      </c>
      <c r="C146">
        <f t="shared" ca="1" si="13"/>
        <v>0.79124991656362686</v>
      </c>
      <c r="D146">
        <f t="shared" ca="1" si="13"/>
        <v>0.79124991656362686</v>
      </c>
      <c r="E146">
        <f t="shared" ca="1" si="15"/>
        <v>0.22777809738592236</v>
      </c>
    </row>
    <row r="147" spans="1:5" x14ac:dyDescent="0.2">
      <c r="A147">
        <v>144</v>
      </c>
      <c r="B147">
        <f t="shared" ca="1" si="14"/>
        <v>9.0650031493292538E-2</v>
      </c>
      <c r="C147">
        <f t="shared" ca="1" si="13"/>
        <v>9.0650031493292538E-2</v>
      </c>
      <c r="D147">
        <f t="shared" ca="1" si="13"/>
        <v>9.0650031493292538E-2</v>
      </c>
      <c r="E147">
        <f t="shared" ca="1" si="15"/>
        <v>-0.47145784698150228</v>
      </c>
    </row>
    <row r="148" spans="1:5" x14ac:dyDescent="0.2">
      <c r="A148">
        <v>145</v>
      </c>
      <c r="B148">
        <f t="shared" ca="1" si="14"/>
        <v>0.56399692090536435</v>
      </c>
      <c r="C148">
        <f t="shared" ca="1" si="13"/>
        <v>0.56399692090536435</v>
      </c>
      <c r="D148">
        <f t="shared" ca="1" si="13"/>
        <v>0.56399692090536435</v>
      </c>
      <c r="E148">
        <f t="shared" ca="1" si="15"/>
        <v>-9.5106508136733048E-4</v>
      </c>
    </row>
    <row r="149" spans="1:5" x14ac:dyDescent="0.2">
      <c r="A149">
        <v>146</v>
      </c>
      <c r="B149">
        <f t="shared" ca="1" si="14"/>
        <v>1.6812012187521503</v>
      </c>
      <c r="C149">
        <f t="shared" ca="1" si="13"/>
        <v>1.6812012187521503</v>
      </c>
      <c r="D149">
        <f t="shared" ca="1" si="13"/>
        <v>1.6812012187521503</v>
      </c>
      <c r="E149">
        <f t="shared" ca="1" si="15"/>
        <v>1.1162474687346227</v>
      </c>
    </row>
    <row r="150" spans="1:5" x14ac:dyDescent="0.2">
      <c r="A150">
        <v>147</v>
      </c>
      <c r="B150">
        <f t="shared" ca="1" si="14"/>
        <v>0.58528473057516572</v>
      </c>
      <c r="C150">
        <f t="shared" ca="1" si="13"/>
        <v>0.58528473057516572</v>
      </c>
      <c r="D150">
        <f t="shared" ca="1" si="13"/>
        <v>0.58528473057516572</v>
      </c>
      <c r="E150">
        <f t="shared" ca="1" si="15"/>
        <v>2.7137367562117265E-2</v>
      </c>
    </row>
    <row r="151" spans="1:5" x14ac:dyDescent="0.2">
      <c r="A151">
        <v>148</v>
      </c>
      <c r="B151">
        <f t="shared" ca="1" si="14"/>
        <v>0.7086986397281857</v>
      </c>
      <c r="C151">
        <f t="shared" ca="1" si="13"/>
        <v>0.7086986397281857</v>
      </c>
      <c r="D151">
        <f t="shared" ca="1" si="13"/>
        <v>0.7086986397281857</v>
      </c>
      <c r="E151">
        <f t="shared" ca="1" si="15"/>
        <v>0.15071776363269629</v>
      </c>
    </row>
    <row r="152" spans="1:5" x14ac:dyDescent="0.2">
      <c r="A152">
        <v>149</v>
      </c>
      <c r="B152">
        <f t="shared" ca="1" si="14"/>
        <v>0.17721574668658058</v>
      </c>
      <c r="C152">
        <f t="shared" ca="1" si="13"/>
        <v>0.17721574668658058</v>
      </c>
      <c r="D152">
        <f t="shared" ca="1" si="13"/>
        <v>0.17721574668658058</v>
      </c>
      <c r="E152">
        <f t="shared" ca="1" si="15"/>
        <v>-0.37983477284327483</v>
      </c>
    </row>
    <row r="153" spans="1:5" x14ac:dyDescent="0.2">
      <c r="A153">
        <v>150</v>
      </c>
      <c r="B153">
        <f t="shared" ca="1" si="14"/>
        <v>2.2148845282848728</v>
      </c>
      <c r="C153">
        <f t="shared" ca="1" si="13"/>
        <v>2.2148845282848728</v>
      </c>
      <c r="D153">
        <f t="shared" ca="1" si="13"/>
        <v>2.2148845282848728</v>
      </c>
      <c r="E153">
        <f t="shared" ca="1" si="15"/>
        <v>1.655474786563444</v>
      </c>
    </row>
    <row r="154" spans="1:5" x14ac:dyDescent="0.2">
      <c r="A154">
        <v>151</v>
      </c>
      <c r="B154">
        <f t="shared" ca="1" si="14"/>
        <v>1.7792620929076488</v>
      </c>
      <c r="C154">
        <f t="shared" ca="1" si="13"/>
        <v>1.7792620929076488</v>
      </c>
      <c r="D154">
        <f t="shared" ca="1" si="13"/>
        <v>1.7792620929076488</v>
      </c>
      <c r="E154">
        <f t="shared" ca="1" si="15"/>
        <v>1.2301990686022417</v>
      </c>
    </row>
    <row r="155" spans="1:5" x14ac:dyDescent="0.2">
      <c r="A155">
        <v>152</v>
      </c>
      <c r="B155">
        <f t="shared" ca="1" si="14"/>
        <v>3.8872170619812048</v>
      </c>
      <c r="C155">
        <f t="shared" ca="1" si="13"/>
        <v>3.8872170619812048</v>
      </c>
      <c r="D155">
        <f t="shared" ca="1" si="13"/>
        <v>3.8872170619812048</v>
      </c>
      <c r="E155">
        <f t="shared" ca="1" si="15"/>
        <v>3.3458911387361892</v>
      </c>
    </row>
    <row r="156" spans="1:5" x14ac:dyDescent="0.2">
      <c r="A156">
        <v>153</v>
      </c>
      <c r="B156">
        <f t="shared" ca="1" si="14"/>
        <v>1.8607104262421899</v>
      </c>
      <c r="C156">
        <f t="shared" ca="1" si="13"/>
        <v>1.8607104262421899</v>
      </c>
      <c r="D156">
        <f t="shared" ca="1" si="13"/>
        <v>1.8607104262421899</v>
      </c>
      <c r="E156">
        <f t="shared" ca="1" si="15"/>
        <v>1.3405610291917069</v>
      </c>
    </row>
    <row r="157" spans="1:5" x14ac:dyDescent="0.2">
      <c r="A157">
        <v>154</v>
      </c>
      <c r="B157">
        <f t="shared" ca="1" si="14"/>
        <v>1.8268276224752975</v>
      </c>
      <c r="C157">
        <f t="shared" ca="1" si="13"/>
        <v>1.8268276224752975</v>
      </c>
      <c r="D157">
        <f t="shared" ca="1" si="13"/>
        <v>1.8268276224752975</v>
      </c>
      <c r="E157">
        <f t="shared" ca="1" si="15"/>
        <v>1.3152168307062908</v>
      </c>
    </row>
    <row r="158" spans="1:5" x14ac:dyDescent="0.2">
      <c r="A158">
        <v>155</v>
      </c>
      <c r="B158">
        <f t="shared" ca="1" si="14"/>
        <v>1.6083270756530812</v>
      </c>
      <c r="C158">
        <f t="shared" ca="1" si="13"/>
        <v>1.6083270756530812</v>
      </c>
      <c r="D158">
        <f t="shared" ca="1" si="13"/>
        <v>1.6083270756530812</v>
      </c>
      <c r="E158">
        <f t="shared" ca="1" si="15"/>
        <v>1.1051471610039865</v>
      </c>
    </row>
    <row r="159" spans="1:5" x14ac:dyDescent="0.2">
      <c r="A159">
        <v>156</v>
      </c>
      <c r="B159">
        <f t="shared" ca="1" si="14"/>
        <v>2.4420148754344471</v>
      </c>
      <c r="C159">
        <f t="shared" ca="1" si="13"/>
        <v>2.4420148754344471</v>
      </c>
      <c r="D159">
        <f t="shared" ca="1" si="13"/>
        <v>2.4420148754344471</v>
      </c>
      <c r="E159">
        <f t="shared" ca="1" si="15"/>
        <v>1.9459649424692489</v>
      </c>
    </row>
    <row r="160" spans="1:5" x14ac:dyDescent="0.2">
      <c r="A160">
        <v>157</v>
      </c>
      <c r="B160">
        <f t="shared" ca="1" si="14"/>
        <v>0.77431470159182236</v>
      </c>
      <c r="C160">
        <f t="shared" ca="1" si="13"/>
        <v>0.77431470159182236</v>
      </c>
      <c r="D160">
        <f t="shared" ca="1" si="13"/>
        <v>0.77431470159182236</v>
      </c>
      <c r="E160">
        <f t="shared" ca="1" si="15"/>
        <v>0.29090090461668444</v>
      </c>
    </row>
    <row r="161" spans="1:5" x14ac:dyDescent="0.2">
      <c r="A161">
        <v>158</v>
      </c>
      <c r="B161">
        <f t="shared" ca="1" si="14"/>
        <v>0.4882488506514242</v>
      </c>
      <c r="C161">
        <f t="shared" ca="1" si="13"/>
        <v>0.4882488506514242</v>
      </c>
      <c r="D161">
        <f t="shared" ca="1" si="13"/>
        <v>0.4882488506514242</v>
      </c>
      <c r="E161">
        <f t="shared" ca="1" si="15"/>
        <v>6.7363667783560399E-3</v>
      </c>
    </row>
    <row r="162" spans="1:5" x14ac:dyDescent="0.2">
      <c r="A162">
        <v>159</v>
      </c>
      <c r="B162">
        <f t="shared" ca="1" si="14"/>
        <v>-0.70500446002705974</v>
      </c>
      <c r="C162">
        <f t="shared" ca="1" si="13"/>
        <v>-0.70500446002705974</v>
      </c>
      <c r="D162">
        <f t="shared" ca="1" si="13"/>
        <v>-0.70500446002705974</v>
      </c>
      <c r="E162">
        <f t="shared" ca="1" si="15"/>
        <v>-1.1864726256976386</v>
      </c>
    </row>
    <row r="163" spans="1:5" x14ac:dyDescent="0.2">
      <c r="A163">
        <v>160</v>
      </c>
      <c r="B163">
        <f t="shared" ca="1" si="14"/>
        <v>-2.0653806051146528E-2</v>
      </c>
      <c r="C163">
        <f t="shared" ca="1" si="13"/>
        <v>-2.0653806051146528E-2</v>
      </c>
      <c r="D163">
        <f t="shared" ca="1" si="13"/>
        <v>-2.0653806051146528E-2</v>
      </c>
      <c r="E163">
        <f t="shared" ca="1" si="15"/>
        <v>-0.50997940632899463</v>
      </c>
    </row>
    <row r="164" spans="1:5" x14ac:dyDescent="0.2">
      <c r="A164">
        <v>161</v>
      </c>
      <c r="B164">
        <f t="shared" ca="1" si="14"/>
        <v>0.40998939271304696</v>
      </c>
      <c r="C164">
        <f t="shared" ca="1" si="13"/>
        <v>0.40998939271304696</v>
      </c>
      <c r="D164">
        <f t="shared" ca="1" si="13"/>
        <v>0.40998939271304696</v>
      </c>
      <c r="E164">
        <f t="shared" ca="1" si="15"/>
        <v>-8.2736070273661144E-2</v>
      </c>
    </row>
    <row r="165" spans="1:5" x14ac:dyDescent="0.2">
      <c r="A165">
        <v>162</v>
      </c>
      <c r="B165">
        <f t="shared" ca="1" si="14"/>
        <v>1.9972348489785241E-2</v>
      </c>
      <c r="C165">
        <f t="shared" ca="1" si="13"/>
        <v>1.9972348489785241E-2</v>
      </c>
      <c r="D165">
        <f t="shared" ca="1" si="13"/>
        <v>1.9972348489785241E-2</v>
      </c>
      <c r="E165">
        <f t="shared" ca="1" si="15"/>
        <v>-0.4733083901363434</v>
      </c>
    </row>
    <row r="166" spans="1:5" x14ac:dyDescent="0.2">
      <c r="A166">
        <v>163</v>
      </c>
      <c r="B166">
        <f t="shared" ca="1" si="14"/>
        <v>0.40817382001396874</v>
      </c>
      <c r="C166">
        <f t="shared" ca="1" si="13"/>
        <v>0.40817382001396874</v>
      </c>
      <c r="D166">
        <f t="shared" ca="1" si="13"/>
        <v>0.40817382001396874</v>
      </c>
      <c r="E166">
        <f t="shared" ca="1" si="15"/>
        <v>-8.8304948275243211E-2</v>
      </c>
    </row>
    <row r="167" spans="1:5" x14ac:dyDescent="0.2">
      <c r="A167">
        <v>164</v>
      </c>
      <c r="B167">
        <f t="shared" ca="1" si="14"/>
        <v>0.97267423081377236</v>
      </c>
      <c r="C167">
        <f t="shared" ca="1" si="13"/>
        <v>0.97267423081377236</v>
      </c>
      <c r="D167">
        <f t="shared" ca="1" si="13"/>
        <v>0.97267423081377236</v>
      </c>
      <c r="E167">
        <f t="shared" ca="1" si="15"/>
        <v>0.47559474859071516</v>
      </c>
    </row>
    <row r="168" spans="1:5" x14ac:dyDescent="0.2">
      <c r="A168">
        <v>165</v>
      </c>
      <c r="B168">
        <f t="shared" ca="1" si="14"/>
        <v>0.28681661243871281</v>
      </c>
      <c r="C168">
        <f t="shared" ca="1" si="13"/>
        <v>0.28681661243871281</v>
      </c>
      <c r="D168">
        <f t="shared" ca="1" si="13"/>
        <v>0.28681661243871281</v>
      </c>
      <c r="E168">
        <f t="shared" ca="1" si="15"/>
        <v>-0.20700537150632564</v>
      </c>
    </row>
    <row r="169" spans="1:5" x14ac:dyDescent="0.2">
      <c r="A169">
        <v>166</v>
      </c>
      <c r="B169">
        <f t="shared" ca="1" si="14"/>
        <v>-1.3521867449822729</v>
      </c>
      <c r="C169">
        <f t="shared" ca="1" si="13"/>
        <v>-1.3521867449822729</v>
      </c>
      <c r="D169">
        <f t="shared" ca="1" si="13"/>
        <v>-1.3521867449822729</v>
      </c>
      <c r="E169">
        <f t="shared" ca="1" si="15"/>
        <v>-1.8474363521790793</v>
      </c>
    </row>
    <row r="170" spans="1:5" x14ac:dyDescent="0.2">
      <c r="A170">
        <v>167</v>
      </c>
      <c r="B170">
        <f t="shared" ca="1" si="14"/>
        <v>-1.2265393752844589</v>
      </c>
      <c r="C170">
        <f t="shared" ca="1" si="13"/>
        <v>-1.2265393752844589</v>
      </c>
      <c r="D170">
        <f t="shared" ca="1" si="13"/>
        <v>-1.2265393752844589</v>
      </c>
      <c r="E170">
        <f t="shared" ca="1" si="15"/>
        <v>-1.7346184015936199</v>
      </c>
    </row>
    <row r="171" spans="1:5" x14ac:dyDescent="0.2">
      <c r="A171">
        <v>168</v>
      </c>
      <c r="B171">
        <f t="shared" ca="1" si="14"/>
        <v>-1.1411572275129309</v>
      </c>
      <c r="C171">
        <f t="shared" ca="1" si="13"/>
        <v>-1.1411572275129309</v>
      </c>
      <c r="D171">
        <f t="shared" ca="1" si="13"/>
        <v>-1.1411572275129309</v>
      </c>
      <c r="E171">
        <f t="shared" ca="1" si="15"/>
        <v>-1.6613664524346348</v>
      </c>
    </row>
    <row r="172" spans="1:5" x14ac:dyDescent="0.2">
      <c r="A172">
        <v>169</v>
      </c>
      <c r="B172">
        <f t="shared" ca="1" si="14"/>
        <v>-0.55203573229370917</v>
      </c>
      <c r="C172">
        <f t="shared" ca="1" si="13"/>
        <v>-0.55203573229370917</v>
      </c>
      <c r="D172">
        <f t="shared" ca="1" si="13"/>
        <v>-0.55203573229370917</v>
      </c>
      <c r="E172">
        <f t="shared" ca="1" si="15"/>
        <v>-1.0839447209649526</v>
      </c>
    </row>
    <row r="173" spans="1:5" x14ac:dyDescent="0.2">
      <c r="A173">
        <v>170</v>
      </c>
      <c r="B173">
        <f t="shared" ca="1" si="14"/>
        <v>-0.62724432012112441</v>
      </c>
      <c r="C173">
        <f t="shared" ca="1" si="13"/>
        <v>-0.62724432012112441</v>
      </c>
      <c r="D173">
        <f t="shared" ca="1" si="13"/>
        <v>-0.62724432012112441</v>
      </c>
      <c r="E173">
        <f t="shared" ca="1" si="15"/>
        <v>-1.1668408600048852</v>
      </c>
    </row>
    <row r="174" spans="1:5" x14ac:dyDescent="0.2">
      <c r="A174">
        <v>171</v>
      </c>
      <c r="B174">
        <f t="shared" ca="1" si="14"/>
        <v>-0.63010175254372991</v>
      </c>
      <c r="C174">
        <f t="shared" ca="1" si="13"/>
        <v>-0.63010175254372991</v>
      </c>
      <c r="D174">
        <f t="shared" ca="1" si="13"/>
        <v>-0.63010175254372991</v>
      </c>
      <c r="E174">
        <f t="shared" ca="1" si="15"/>
        <v>-1.1780328699989542</v>
      </c>
    </row>
    <row r="175" spans="1:5" x14ac:dyDescent="0.2">
      <c r="A175">
        <v>172</v>
      </c>
      <c r="B175">
        <f t="shared" ca="1" si="14"/>
        <v>-0.28764213137513411</v>
      </c>
      <c r="C175">
        <f t="shared" ca="1" si="13"/>
        <v>-0.28764213137513411</v>
      </c>
      <c r="D175">
        <f t="shared" ca="1" si="13"/>
        <v>-0.28764213137513411</v>
      </c>
      <c r="E175">
        <f t="shared" ca="1" si="15"/>
        <v>-0.84404830544905596</v>
      </c>
    </row>
    <row r="176" spans="1:5" x14ac:dyDescent="0.2">
      <c r="A176">
        <v>173</v>
      </c>
      <c r="B176">
        <f t="shared" ca="1" si="14"/>
        <v>-0.86135587593591856</v>
      </c>
      <c r="C176">
        <f t="shared" ca="1" si="13"/>
        <v>-0.86135587593591856</v>
      </c>
      <c r="D176">
        <f t="shared" ca="1" si="13"/>
        <v>-0.86135587593591856</v>
      </c>
      <c r="E176">
        <f t="shared" ca="1" si="15"/>
        <v>-1.4238783420783119</v>
      </c>
    </row>
    <row r="177" spans="1:5" x14ac:dyDescent="0.2">
      <c r="A177">
        <v>174</v>
      </c>
      <c r="B177">
        <f t="shared" ca="1" si="14"/>
        <v>-3.4018104211567808</v>
      </c>
      <c r="C177">
        <f t="shared" ca="1" si="13"/>
        <v>-3.4018104211567808</v>
      </c>
      <c r="D177">
        <f t="shared" ca="1" si="13"/>
        <v>-3.4018104211567808</v>
      </c>
      <c r="E177">
        <f t="shared" ca="1" si="15"/>
        <v>-3.9747261598690891</v>
      </c>
    </row>
    <row r="178" spans="1:5" x14ac:dyDescent="0.2">
      <c r="A178">
        <v>175</v>
      </c>
      <c r="B178">
        <f t="shared" ca="1" si="14"/>
        <v>-3.4894721136525986</v>
      </c>
      <c r="C178">
        <f t="shared" ca="1" si="13"/>
        <v>-3.4894721136525986</v>
      </c>
      <c r="D178">
        <f t="shared" ca="1" si="13"/>
        <v>-3.4894721136525986</v>
      </c>
      <c r="E178">
        <f t="shared" ca="1" si="15"/>
        <v>-4.0916137800110031</v>
      </c>
    </row>
    <row r="179" spans="1:5" x14ac:dyDescent="0.2">
      <c r="A179">
        <v>176</v>
      </c>
      <c r="B179">
        <f t="shared" ca="1" si="14"/>
        <v>-3.9979161023638436</v>
      </c>
      <c r="C179">
        <f t="shared" ca="1" si="13"/>
        <v>-3.9979161023638436</v>
      </c>
      <c r="D179">
        <f t="shared" ca="1" si="13"/>
        <v>-3.9979161023638436</v>
      </c>
      <c r="E179">
        <f t="shared" ca="1" si="15"/>
        <v>-4.6303660189445521</v>
      </c>
    </row>
    <row r="180" spans="1:5" x14ac:dyDescent="0.2">
      <c r="A180">
        <v>177</v>
      </c>
      <c r="B180">
        <f t="shared" ca="1" si="14"/>
        <v>-2.6517692557643517</v>
      </c>
      <c r="C180">
        <f t="shared" ca="1" si="13"/>
        <v>-2.6517692557643517</v>
      </c>
      <c r="D180">
        <f t="shared" ca="1" si="13"/>
        <v>-2.6517692557643517</v>
      </c>
      <c r="E180">
        <f t="shared" ca="1" si="15"/>
        <v>-3.3187741426356907</v>
      </c>
    </row>
    <row r="181" spans="1:5" x14ac:dyDescent="0.2">
      <c r="A181">
        <v>178</v>
      </c>
      <c r="B181">
        <f t="shared" ca="1" si="14"/>
        <v>-2.7274566896098005</v>
      </c>
      <c r="C181">
        <f t="shared" ca="1" si="13"/>
        <v>-2.7274566896098005</v>
      </c>
      <c r="D181">
        <f t="shared" ca="1" si="13"/>
        <v>-2.7274566896098005</v>
      </c>
      <c r="E181">
        <f t="shared" ca="1" si="15"/>
        <v>-3.4194147655235136</v>
      </c>
    </row>
    <row r="182" spans="1:5" x14ac:dyDescent="0.2">
      <c r="A182">
        <v>179</v>
      </c>
      <c r="B182">
        <f t="shared" ca="1" si="14"/>
        <v>-2.9453173324517161</v>
      </c>
      <c r="C182">
        <f t="shared" ca="1" si="13"/>
        <v>-2.9453173324517161</v>
      </c>
      <c r="D182">
        <f t="shared" ca="1" si="13"/>
        <v>-2.9453173324517161</v>
      </c>
      <c r="E182">
        <f t="shared" ca="1" si="15"/>
        <v>-3.6631800656800007</v>
      </c>
    </row>
    <row r="183" spans="1:5" x14ac:dyDescent="0.2">
      <c r="A183">
        <v>180</v>
      </c>
      <c r="B183">
        <f t="shared" ca="1" si="14"/>
        <v>-1.6574586789709518</v>
      </c>
      <c r="C183">
        <f t="shared" ca="1" si="13"/>
        <v>-1.6574586789709518</v>
      </c>
      <c r="D183">
        <f t="shared" ca="1" si="13"/>
        <v>-1.6574586789709518</v>
      </c>
      <c r="E183">
        <f t="shared" ca="1" si="15"/>
        <v>-2.403284618807481</v>
      </c>
    </row>
    <row r="184" spans="1:5" x14ac:dyDescent="0.2">
      <c r="A184">
        <v>181</v>
      </c>
      <c r="B184">
        <f t="shared" ca="1" si="14"/>
        <v>-0.809525370831221</v>
      </c>
      <c r="C184">
        <f t="shared" ca="1" si="13"/>
        <v>-0.809525370831221</v>
      </c>
      <c r="D184">
        <f t="shared" ca="1" si="13"/>
        <v>-0.809525370831221</v>
      </c>
      <c r="E184">
        <f t="shared" ca="1" si="15"/>
        <v>-1.573838115427808</v>
      </c>
    </row>
    <row r="185" spans="1:5" x14ac:dyDescent="0.2">
      <c r="A185">
        <v>182</v>
      </c>
      <c r="B185">
        <f t="shared" ca="1" si="14"/>
        <v>0.73032433344981651</v>
      </c>
      <c r="C185">
        <f t="shared" ca="1" si="13"/>
        <v>0.73032433344981651</v>
      </c>
      <c r="D185">
        <f t="shared" ca="1" si="13"/>
        <v>0.73032433344981651</v>
      </c>
      <c r="E185">
        <f t="shared" ca="1" si="15"/>
        <v>-4.6188706615203134E-2</v>
      </c>
    </row>
    <row r="186" spans="1:5" x14ac:dyDescent="0.2">
      <c r="A186">
        <v>183</v>
      </c>
      <c r="B186">
        <f t="shared" ca="1" si="14"/>
        <v>1.5662805430498628</v>
      </c>
      <c r="C186">
        <f t="shared" ca="1" si="13"/>
        <v>1.5662805430498628</v>
      </c>
      <c r="D186">
        <f t="shared" ca="1" si="13"/>
        <v>1.5662805430498628</v>
      </c>
      <c r="E186">
        <f t="shared" ca="1" si="15"/>
        <v>0.78940665371441188</v>
      </c>
    </row>
    <row r="187" spans="1:5" x14ac:dyDescent="0.2">
      <c r="A187">
        <v>184</v>
      </c>
      <c r="B187">
        <f t="shared" ca="1" si="14"/>
        <v>2.4202557309807409</v>
      </c>
      <c r="C187">
        <f t="shared" ca="1" si="13"/>
        <v>2.4202557309807409</v>
      </c>
      <c r="D187">
        <f t="shared" ca="1" si="13"/>
        <v>2.4202557309807409</v>
      </c>
      <c r="E187">
        <f t="shared" ca="1" si="15"/>
        <v>1.6495976420682383</v>
      </c>
    </row>
    <row r="188" spans="1:5" x14ac:dyDescent="0.2">
      <c r="A188">
        <v>185</v>
      </c>
      <c r="B188">
        <f t="shared" ca="1" si="14"/>
        <v>3.1122225054379413</v>
      </c>
      <c r="C188">
        <f t="shared" ca="1" si="13"/>
        <v>3.1122225054379413</v>
      </c>
      <c r="D188">
        <f t="shared" ca="1" si="13"/>
        <v>3.1122225054379413</v>
      </c>
      <c r="E188">
        <f t="shared" ca="1" si="15"/>
        <v>2.3546564613037582</v>
      </c>
    </row>
    <row r="189" spans="1:5" x14ac:dyDescent="0.2">
      <c r="A189">
        <v>186</v>
      </c>
      <c r="B189">
        <f t="shared" ca="1" si="14"/>
        <v>2.6167665957993123</v>
      </c>
      <c r="C189">
        <f t="shared" ca="1" si="13"/>
        <v>2.6167665957993123</v>
      </c>
      <c r="D189">
        <f t="shared" ca="1" si="13"/>
        <v>2.6167665957993123</v>
      </c>
      <c r="E189">
        <f t="shared" ca="1" si="15"/>
        <v>1.8780378033555591</v>
      </c>
    </row>
    <row r="190" spans="1:5" x14ac:dyDescent="0.2">
      <c r="A190">
        <v>187</v>
      </c>
      <c r="B190">
        <f t="shared" ca="1" si="14"/>
        <v>3.6747417600765626</v>
      </c>
      <c r="C190">
        <f t="shared" ca="1" si="13"/>
        <v>3.6747417600765626</v>
      </c>
      <c r="D190">
        <f t="shared" ca="1" si="13"/>
        <v>3.6747417600765626</v>
      </c>
      <c r="E190">
        <f t="shared" ca="1" si="15"/>
        <v>2.951158433788903</v>
      </c>
    </row>
    <row r="191" spans="1:5" x14ac:dyDescent="0.2">
      <c r="A191">
        <v>188</v>
      </c>
      <c r="B191">
        <f t="shared" ca="1" si="14"/>
        <v>3.287767376329743</v>
      </c>
      <c r="C191">
        <f t="shared" ca="1" si="13"/>
        <v>3.287767376329743</v>
      </c>
      <c r="D191">
        <f t="shared" ca="1" si="13"/>
        <v>3.287767376329743</v>
      </c>
      <c r="E191">
        <f t="shared" ca="1" si="15"/>
        <v>2.5881772080403671</v>
      </c>
    </row>
    <row r="192" spans="1:5" x14ac:dyDescent="0.2">
      <c r="A192">
        <v>189</v>
      </c>
      <c r="B192">
        <f t="shared" ca="1" si="14"/>
        <v>3.7926180515245118</v>
      </c>
      <c r="C192">
        <f t="shared" ca="1" si="13"/>
        <v>3.7926180515245118</v>
      </c>
      <c r="D192">
        <f t="shared" ca="1" si="13"/>
        <v>3.7926180515245118</v>
      </c>
      <c r="E192">
        <f t="shared" ca="1" si="15"/>
        <v>3.1142424505141553</v>
      </c>
    </row>
    <row r="193" spans="1:5" x14ac:dyDescent="0.2">
      <c r="A193">
        <v>190</v>
      </c>
      <c r="B193">
        <f t="shared" ca="1" si="14"/>
        <v>4.7619455059193356</v>
      </c>
      <c r="C193">
        <f t="shared" ca="1" si="13"/>
        <v>4.7619455059193356</v>
      </c>
      <c r="D193">
        <f t="shared" ca="1" si="13"/>
        <v>4.7619455059193356</v>
      </c>
      <c r="E193">
        <f t="shared" ca="1" si="15"/>
        <v>4.1093074458223189</v>
      </c>
    </row>
    <row r="194" spans="1:5" x14ac:dyDescent="0.2">
      <c r="A194">
        <v>191</v>
      </c>
      <c r="B194">
        <f t="shared" ca="1" si="14"/>
        <v>4.3363020322074197</v>
      </c>
      <c r="C194">
        <f t="shared" ca="1" si="13"/>
        <v>4.3363020322074197</v>
      </c>
      <c r="D194">
        <f t="shared" ca="1" si="13"/>
        <v>4.3363020322074197</v>
      </c>
      <c r="E194">
        <f t="shared" ca="1" si="15"/>
        <v>3.7179082008255895</v>
      </c>
    </row>
    <row r="195" spans="1:5" x14ac:dyDescent="0.2">
      <c r="A195">
        <v>192</v>
      </c>
      <c r="B195">
        <f t="shared" ca="1" si="14"/>
        <v>2.8622635329716237</v>
      </c>
      <c r="C195">
        <f t="shared" ca="1" si="13"/>
        <v>2.8622635329716237</v>
      </c>
      <c r="D195">
        <f t="shared" ca="1" si="13"/>
        <v>2.8622635329716237</v>
      </c>
      <c r="E195">
        <f t="shared" ca="1" si="15"/>
        <v>2.2751126276471512</v>
      </c>
    </row>
    <row r="196" spans="1:5" x14ac:dyDescent="0.2">
      <c r="A196">
        <v>193</v>
      </c>
      <c r="B196">
        <f t="shared" ca="1" si="14"/>
        <v>3.4969608065411988</v>
      </c>
      <c r="C196">
        <f t="shared" ref="C196:D259" ca="1" si="16">B196</f>
        <v>3.4969608065411988</v>
      </c>
      <c r="D196">
        <f t="shared" ca="1" si="16"/>
        <v>3.4969608065411988</v>
      </c>
      <c r="E196">
        <f t="shared" ca="1" si="15"/>
        <v>2.9290905167052617</v>
      </c>
    </row>
    <row r="197" spans="1:5" x14ac:dyDescent="0.2">
      <c r="A197">
        <v>194</v>
      </c>
      <c r="B197">
        <f t="shared" ref="B197:B260" ca="1" si="17">0.9*B196+_xlfn.NORM.S.INV(RAND())</f>
        <v>3.1436251654138747</v>
      </c>
      <c r="C197">
        <f t="shared" ca="1" si="16"/>
        <v>3.1436251654138747</v>
      </c>
      <c r="D197">
        <f t="shared" ca="1" si="16"/>
        <v>3.1436251654138747</v>
      </c>
      <c r="E197">
        <f t="shared" ref="E197:E260" ca="1" si="18">D197-AVERAGE(D197:D506)</f>
        <v>2.6007898372591791</v>
      </c>
    </row>
    <row r="198" spans="1:5" x14ac:dyDescent="0.2">
      <c r="A198">
        <v>195</v>
      </c>
      <c r="B198">
        <f t="shared" ca="1" si="17"/>
        <v>3.1096610951869779</v>
      </c>
      <c r="C198">
        <f t="shared" ca="1" si="16"/>
        <v>3.1096610951869779</v>
      </c>
      <c r="D198">
        <f t="shared" ca="1" si="16"/>
        <v>3.1096610951869779</v>
      </c>
      <c r="E198">
        <f t="shared" ca="1" si="18"/>
        <v>2.5892463690776202</v>
      </c>
    </row>
    <row r="199" spans="1:5" x14ac:dyDescent="0.2">
      <c r="A199">
        <v>196</v>
      </c>
      <c r="B199">
        <f t="shared" ca="1" si="17"/>
        <v>2.795406415304762</v>
      </c>
      <c r="C199">
        <f t="shared" ca="1" si="16"/>
        <v>2.795406415304762</v>
      </c>
      <c r="D199">
        <f t="shared" ca="1" si="16"/>
        <v>2.795406415304762</v>
      </c>
      <c r="E199">
        <f t="shared" ca="1" si="18"/>
        <v>2.2975068750134704</v>
      </c>
    </row>
    <row r="200" spans="1:5" x14ac:dyDescent="0.2">
      <c r="A200">
        <v>197</v>
      </c>
      <c r="B200">
        <f t="shared" ca="1" si="17"/>
        <v>3.5424820144094626</v>
      </c>
      <c r="C200">
        <f t="shared" ca="1" si="16"/>
        <v>3.5424820144094626</v>
      </c>
      <c r="D200">
        <f t="shared" ca="1" si="16"/>
        <v>3.5424820144094626</v>
      </c>
      <c r="E200">
        <f t="shared" ca="1" si="18"/>
        <v>3.0647360431972368</v>
      </c>
    </row>
    <row r="201" spans="1:5" x14ac:dyDescent="0.2">
      <c r="A201">
        <v>198</v>
      </c>
      <c r="B201">
        <f t="shared" ca="1" si="17"/>
        <v>3.7100266759958829</v>
      </c>
      <c r="C201">
        <f t="shared" ca="1" si="16"/>
        <v>3.7100266759958829</v>
      </c>
      <c r="D201">
        <f t="shared" ca="1" si="16"/>
        <v>3.7100266759958829</v>
      </c>
      <c r="E201">
        <f t="shared" ca="1" si="18"/>
        <v>3.2594022626880572</v>
      </c>
    </row>
    <row r="202" spans="1:5" x14ac:dyDescent="0.2">
      <c r="A202">
        <v>199</v>
      </c>
      <c r="B202">
        <f t="shared" ca="1" si="17"/>
        <v>2.6166575442368929</v>
      </c>
      <c r="C202">
        <f t="shared" ca="1" si="16"/>
        <v>2.6166575442368929</v>
      </c>
      <c r="D202">
        <f t="shared" ca="1" si="16"/>
        <v>2.6166575442368929</v>
      </c>
      <c r="E202">
        <f t="shared" ca="1" si="18"/>
        <v>2.1951349368459252</v>
      </c>
    </row>
    <row r="203" spans="1:5" x14ac:dyDescent="0.2">
      <c r="A203">
        <v>200</v>
      </c>
      <c r="B203">
        <f t="shared" ca="1" si="17"/>
        <v>2.9128139399357296</v>
      </c>
      <c r="C203">
        <f t="shared" ca="1" si="16"/>
        <v>2.9128139399357296</v>
      </c>
      <c r="D203">
        <f t="shared" ca="1" si="16"/>
        <v>2.9128139399357296</v>
      </c>
      <c r="E203">
        <f t="shared" ca="1" si="18"/>
        <v>2.511067322966797</v>
      </c>
    </row>
    <row r="204" spans="1:5" x14ac:dyDescent="0.2">
      <c r="A204">
        <v>201</v>
      </c>
      <c r="B204">
        <f t="shared" ca="1" si="17"/>
        <v>2.7690645093268591</v>
      </c>
      <c r="C204">
        <f t="shared" ca="1" si="16"/>
        <v>2.7690645093268591</v>
      </c>
      <c r="D204">
        <f t="shared" ca="1" si="16"/>
        <v>2.7690645093268591</v>
      </c>
      <c r="E204">
        <f t="shared" ca="1" si="18"/>
        <v>2.3901457771121701</v>
      </c>
    </row>
    <row r="205" spans="1:5" x14ac:dyDescent="0.2">
      <c r="A205">
        <v>202</v>
      </c>
      <c r="B205">
        <f t="shared" ca="1" si="17"/>
        <v>1.6370754346468768</v>
      </c>
      <c r="C205">
        <f t="shared" ca="1" si="16"/>
        <v>1.6370754346468768</v>
      </c>
      <c r="D205">
        <f t="shared" ca="1" si="16"/>
        <v>1.6370754346468768</v>
      </c>
      <c r="E205">
        <f t="shared" ca="1" si="18"/>
        <v>1.2800846453414736</v>
      </c>
    </row>
    <row r="206" spans="1:5" x14ac:dyDescent="0.2">
      <c r="A206">
        <v>203</v>
      </c>
      <c r="B206">
        <f t="shared" ca="1" si="17"/>
        <v>0.63377160125498511</v>
      </c>
      <c r="C206">
        <f t="shared" ca="1" si="16"/>
        <v>0.63377160125498511</v>
      </c>
      <c r="D206">
        <f t="shared" ca="1" si="16"/>
        <v>0.63377160125498511</v>
      </c>
      <c r="E206">
        <f t="shared" ca="1" si="18"/>
        <v>0.28863344755459552</v>
      </c>
    </row>
    <row r="207" spans="1:5" x14ac:dyDescent="0.2">
      <c r="A207">
        <v>204</v>
      </c>
      <c r="B207">
        <f t="shared" ca="1" si="17"/>
        <v>-1.5268035466234067</v>
      </c>
      <c r="C207">
        <f t="shared" ca="1" si="16"/>
        <v>-1.5268035466234067</v>
      </c>
      <c r="D207">
        <f t="shared" ca="1" si="16"/>
        <v>-1.5268035466234067</v>
      </c>
      <c r="E207">
        <f t="shared" ca="1" si="18"/>
        <v>-1.8692441914681459</v>
      </c>
    </row>
    <row r="208" spans="1:5" x14ac:dyDescent="0.2">
      <c r="A208">
        <v>205</v>
      </c>
      <c r="B208">
        <f t="shared" ca="1" si="17"/>
        <v>-2.4245641243594647</v>
      </c>
      <c r="C208">
        <f t="shared" ca="1" si="16"/>
        <v>-2.4245641243594647</v>
      </c>
      <c r="D208">
        <f t="shared" ca="1" si="16"/>
        <v>-2.4245641243594647</v>
      </c>
      <c r="E208">
        <f t="shared" ca="1" si="18"/>
        <v>-2.7846391483689974</v>
      </c>
    </row>
    <row r="209" spans="1:5" x14ac:dyDescent="0.2">
      <c r="A209">
        <v>206</v>
      </c>
      <c r="B209">
        <f t="shared" ca="1" si="17"/>
        <v>-3.8395661505825687</v>
      </c>
      <c r="C209">
        <f t="shared" ca="1" si="16"/>
        <v>-3.8395661505825687</v>
      </c>
      <c r="D209">
        <f t="shared" ca="1" si="16"/>
        <v>-3.8395661505825687</v>
      </c>
      <c r="E209">
        <f t="shared" ca="1" si="18"/>
        <v>-4.2261615474337111</v>
      </c>
    </row>
    <row r="210" spans="1:5" x14ac:dyDescent="0.2">
      <c r="A210">
        <v>207</v>
      </c>
      <c r="B210">
        <f t="shared" ca="1" si="17"/>
        <v>-4.5833011655527169</v>
      </c>
      <c r="C210">
        <f t="shared" ca="1" si="16"/>
        <v>-4.5833011655527169</v>
      </c>
      <c r="D210">
        <f t="shared" ca="1" si="16"/>
        <v>-4.5833011655527169</v>
      </c>
      <c r="E210">
        <f t="shared" ca="1" si="18"/>
        <v>-5.0105327311291834</v>
      </c>
    </row>
    <row r="211" spans="1:5" x14ac:dyDescent="0.2">
      <c r="A211">
        <v>208</v>
      </c>
      <c r="B211">
        <f t="shared" ca="1" si="17"/>
        <v>-5.923735195963193</v>
      </c>
      <c r="C211">
        <f t="shared" ca="1" si="16"/>
        <v>-5.923735195963193</v>
      </c>
      <c r="D211">
        <f t="shared" ca="1" si="16"/>
        <v>-5.923735195963193</v>
      </c>
      <c r="E211">
        <f t="shared" ca="1" si="18"/>
        <v>-6.3996127103855738</v>
      </c>
    </row>
    <row r="212" spans="1:5" x14ac:dyDescent="0.2">
      <c r="A212">
        <v>209</v>
      </c>
      <c r="B212">
        <f t="shared" ca="1" si="17"/>
        <v>-4.2171300828540987</v>
      </c>
      <c r="C212">
        <f t="shared" ca="1" si="16"/>
        <v>-4.2171300828540987</v>
      </c>
      <c r="D212">
        <f t="shared" ca="1" si="16"/>
        <v>-4.2171300828540987</v>
      </c>
      <c r="E212">
        <f t="shared" ca="1" si="18"/>
        <v>-4.7557488983586911</v>
      </c>
    </row>
    <row r="213" spans="1:5" x14ac:dyDescent="0.2">
      <c r="A213">
        <v>210</v>
      </c>
      <c r="B213">
        <f t="shared" ca="1" si="17"/>
        <v>-2.9915981248868264</v>
      </c>
      <c r="C213">
        <f t="shared" ca="1" si="16"/>
        <v>-2.9915981248868264</v>
      </c>
      <c r="D213">
        <f t="shared" ca="1" si="16"/>
        <v>-2.9915981248868264</v>
      </c>
      <c r="E213">
        <f t="shared" ca="1" si="18"/>
        <v>-3.5773035631474457</v>
      </c>
    </row>
    <row r="214" spans="1:5" x14ac:dyDescent="0.2">
      <c r="A214">
        <v>211</v>
      </c>
      <c r="B214">
        <f t="shared" ca="1" si="17"/>
        <v>-2.7005600913388506</v>
      </c>
      <c r="C214">
        <f t="shared" ca="1" si="16"/>
        <v>-2.7005600913388506</v>
      </c>
      <c r="D214">
        <f t="shared" ca="1" si="16"/>
        <v>-2.7005600913388506</v>
      </c>
      <c r="E214">
        <f t="shared" ca="1" si="18"/>
        <v>-3.3220385652309439</v>
      </c>
    </row>
    <row r="215" spans="1:5" x14ac:dyDescent="0.2">
      <c r="A215">
        <v>212</v>
      </c>
      <c r="B215">
        <f t="shared" ca="1" si="17"/>
        <v>-2.9219022022770988</v>
      </c>
      <c r="C215">
        <f t="shared" ca="1" si="16"/>
        <v>-2.9219022022770988</v>
      </c>
      <c r="D215">
        <f t="shared" ca="1" si="16"/>
        <v>-2.9219022022770988</v>
      </c>
      <c r="E215">
        <f t="shared" ca="1" si="18"/>
        <v>-3.5769366212725351</v>
      </c>
    </row>
    <row r="216" spans="1:5" x14ac:dyDescent="0.2">
      <c r="A216">
        <v>213</v>
      </c>
      <c r="B216">
        <f t="shared" ca="1" si="17"/>
        <v>-3.6048474550542924</v>
      </c>
      <c r="C216">
        <f t="shared" ca="1" si="16"/>
        <v>-3.6048474550542924</v>
      </c>
      <c r="D216">
        <f t="shared" ca="1" si="16"/>
        <v>-3.6048474550542924</v>
      </c>
      <c r="E216">
        <f t="shared" ca="1" si="18"/>
        <v>-4.2963812273280197</v>
      </c>
    </row>
    <row r="217" spans="1:5" x14ac:dyDescent="0.2">
      <c r="A217">
        <v>214</v>
      </c>
      <c r="B217">
        <f t="shared" ca="1" si="17"/>
        <v>-3.7799006477004595</v>
      </c>
      <c r="C217">
        <f t="shared" ca="1" si="16"/>
        <v>-3.7799006477004595</v>
      </c>
      <c r="D217">
        <f t="shared" ca="1" si="16"/>
        <v>-3.7799006477004595</v>
      </c>
      <c r="E217">
        <f t="shared" ca="1" si="18"/>
        <v>-4.5157270099466409</v>
      </c>
    </row>
    <row r="218" spans="1:5" x14ac:dyDescent="0.2">
      <c r="A218">
        <v>215</v>
      </c>
      <c r="B218">
        <f t="shared" ca="1" si="17"/>
        <v>-1.7420013409006483</v>
      </c>
      <c r="C218">
        <f t="shared" ca="1" si="16"/>
        <v>-1.7420013409006483</v>
      </c>
      <c r="D218">
        <f t="shared" ca="1" si="16"/>
        <v>-1.7420013409006483</v>
      </c>
      <c r="E218">
        <f t="shared" ca="1" si="18"/>
        <v>-2.5248665261671075</v>
      </c>
    </row>
    <row r="219" spans="1:5" x14ac:dyDescent="0.2">
      <c r="A219">
        <v>216</v>
      </c>
      <c r="B219">
        <f t="shared" ca="1" si="17"/>
        <v>-0.78574331084993676</v>
      </c>
      <c r="C219">
        <f t="shared" ca="1" si="16"/>
        <v>-0.78574331084993676</v>
      </c>
      <c r="D219">
        <f t="shared" ca="1" si="16"/>
        <v>-0.78574331084993676</v>
      </c>
      <c r="E219">
        <f t="shared" ca="1" si="18"/>
        <v>-1.5951860384971024</v>
      </c>
    </row>
    <row r="220" spans="1:5" x14ac:dyDescent="0.2">
      <c r="A220">
        <v>217</v>
      </c>
      <c r="B220">
        <f t="shared" ca="1" si="17"/>
        <v>-0.98812449055183538</v>
      </c>
      <c r="C220">
        <f t="shared" ca="1" si="16"/>
        <v>-0.98812449055183538</v>
      </c>
      <c r="D220">
        <f t="shared" ca="1" si="16"/>
        <v>-0.98812449055183538</v>
      </c>
      <c r="E220">
        <f t="shared" ca="1" si="18"/>
        <v>-1.8145372824383319</v>
      </c>
    </row>
    <row r="221" spans="1:5" x14ac:dyDescent="0.2">
      <c r="A221">
        <v>218</v>
      </c>
      <c r="B221">
        <f t="shared" ca="1" si="17"/>
        <v>1.6524644914599387</v>
      </c>
      <c r="C221">
        <f t="shared" ca="1" si="16"/>
        <v>1.6524644914599387</v>
      </c>
      <c r="D221">
        <f t="shared" ca="1" si="16"/>
        <v>1.6524644914599387</v>
      </c>
      <c r="E221">
        <f t="shared" ca="1" si="18"/>
        <v>0.80654054599883662</v>
      </c>
    </row>
    <row r="222" spans="1:5" x14ac:dyDescent="0.2">
      <c r="A222">
        <v>219</v>
      </c>
      <c r="B222">
        <f t="shared" ca="1" si="17"/>
        <v>0.77682843559485504</v>
      </c>
      <c r="C222">
        <f t="shared" ca="1" si="16"/>
        <v>0.77682843559485504</v>
      </c>
      <c r="D222">
        <f t="shared" ca="1" si="16"/>
        <v>0.77682843559485504</v>
      </c>
      <c r="E222">
        <f t="shared" ca="1" si="18"/>
        <v>-6.0328764801042323E-2</v>
      </c>
    </row>
    <row r="223" spans="1:5" x14ac:dyDescent="0.2">
      <c r="A223">
        <v>220</v>
      </c>
      <c r="B223">
        <f t="shared" ca="1" si="17"/>
        <v>0.6408047599704304</v>
      </c>
      <c r="C223">
        <f t="shared" ca="1" si="16"/>
        <v>0.6408047599704304</v>
      </c>
      <c r="D223">
        <f t="shared" ca="1" si="16"/>
        <v>0.6408047599704304</v>
      </c>
      <c r="E223">
        <f t="shared" ca="1" si="18"/>
        <v>-0.19701539388481892</v>
      </c>
    </row>
    <row r="224" spans="1:5" x14ac:dyDescent="0.2">
      <c r="A224">
        <v>221</v>
      </c>
      <c r="B224">
        <f t="shared" ca="1" si="17"/>
        <v>0.19144328641254738</v>
      </c>
      <c r="C224">
        <f t="shared" ca="1" si="16"/>
        <v>0.19144328641254738</v>
      </c>
      <c r="D224">
        <f t="shared" ca="1" si="16"/>
        <v>0.19144328641254738</v>
      </c>
      <c r="E224">
        <f t="shared" ca="1" si="18"/>
        <v>-0.6485659273747556</v>
      </c>
    </row>
    <row r="225" spans="1:5" x14ac:dyDescent="0.2">
      <c r="A225">
        <v>222</v>
      </c>
      <c r="B225">
        <f t="shared" ca="1" si="17"/>
        <v>3.8320909326048425E-2</v>
      </c>
      <c r="C225">
        <f t="shared" ca="1" si="16"/>
        <v>3.8320909326048425E-2</v>
      </c>
      <c r="D225">
        <f t="shared" ca="1" si="16"/>
        <v>3.8320909326048425E-2</v>
      </c>
      <c r="E225">
        <f t="shared" ca="1" si="18"/>
        <v>-0.80897556207220678</v>
      </c>
    </row>
    <row r="226" spans="1:5" x14ac:dyDescent="0.2">
      <c r="A226">
        <v>223</v>
      </c>
      <c r="B226">
        <f t="shared" ca="1" si="17"/>
        <v>2.4677883413539154</v>
      </c>
      <c r="C226">
        <f t="shared" ca="1" si="16"/>
        <v>2.4677883413539154</v>
      </c>
      <c r="D226">
        <f t="shared" ca="1" si="16"/>
        <v>2.4677883413539154</v>
      </c>
      <c r="E226">
        <f t="shared" ca="1" si="18"/>
        <v>1.6112989658412031</v>
      </c>
    </row>
    <row r="227" spans="1:5" x14ac:dyDescent="0.2">
      <c r="A227">
        <v>224</v>
      </c>
      <c r="B227">
        <f t="shared" ca="1" si="17"/>
        <v>2.7035122534566427</v>
      </c>
      <c r="C227">
        <f t="shared" ca="1" si="16"/>
        <v>2.7035122534566427</v>
      </c>
      <c r="D227">
        <f t="shared" ca="1" si="16"/>
        <v>2.7035122534566427</v>
      </c>
      <c r="E227">
        <f t="shared" ca="1" si="18"/>
        <v>1.8655435557122204</v>
      </c>
    </row>
    <row r="228" spans="1:5" x14ac:dyDescent="0.2">
      <c r="A228">
        <v>225</v>
      </c>
      <c r="B228">
        <f t="shared" ca="1" si="17"/>
        <v>3.1914544338492057</v>
      </c>
      <c r="C228">
        <f t="shared" ca="1" si="16"/>
        <v>3.1914544338492057</v>
      </c>
      <c r="D228">
        <f t="shared" ca="1" si="16"/>
        <v>3.1914544338492057</v>
      </c>
      <c r="E228">
        <f t="shared" ca="1" si="18"/>
        <v>2.3751781030316694</v>
      </c>
    </row>
    <row r="229" spans="1:5" x14ac:dyDescent="0.2">
      <c r="A229">
        <v>226</v>
      </c>
      <c r="B229">
        <f t="shared" ca="1" si="17"/>
        <v>5.6991807354261539</v>
      </c>
      <c r="C229">
        <f t="shared" ca="1" si="16"/>
        <v>5.6991807354261539</v>
      </c>
      <c r="D229">
        <f t="shared" ca="1" si="16"/>
        <v>5.6991807354261539</v>
      </c>
      <c r="E229">
        <f t="shared" ca="1" si="18"/>
        <v>4.9108476764089906</v>
      </c>
    </row>
    <row r="230" spans="1:5" x14ac:dyDescent="0.2">
      <c r="A230">
        <v>227</v>
      </c>
      <c r="B230">
        <f t="shared" ca="1" si="17"/>
        <v>4.5726126407437313</v>
      </c>
      <c r="C230">
        <f t="shared" ca="1" si="16"/>
        <v>4.5726126407437313</v>
      </c>
      <c r="D230">
        <f t="shared" ca="1" si="16"/>
        <v>4.5726126407437313</v>
      </c>
      <c r="E230">
        <f t="shared" ca="1" si="18"/>
        <v>3.8427420540647703</v>
      </c>
    </row>
    <row r="231" spans="1:5" x14ac:dyDescent="0.2">
      <c r="A231">
        <v>228</v>
      </c>
      <c r="B231">
        <f t="shared" ca="1" si="17"/>
        <v>4.0967904733508282</v>
      </c>
      <c r="C231">
        <f t="shared" ca="1" si="16"/>
        <v>4.0967904733508282</v>
      </c>
      <c r="D231">
        <f t="shared" ca="1" si="16"/>
        <v>4.0967904733508282</v>
      </c>
      <c r="E231">
        <f t="shared" ca="1" si="18"/>
        <v>3.4132179837087921</v>
      </c>
    </row>
    <row r="232" spans="1:5" x14ac:dyDescent="0.2">
      <c r="A232">
        <v>229</v>
      </c>
      <c r="B232">
        <f t="shared" ca="1" si="17"/>
        <v>3.839007204231883</v>
      </c>
      <c r="C232">
        <f t="shared" ca="1" si="16"/>
        <v>3.839007204231883</v>
      </c>
      <c r="D232">
        <f t="shared" ca="1" si="16"/>
        <v>3.839007204231883</v>
      </c>
      <c r="E232">
        <f t="shared" ca="1" si="18"/>
        <v>3.1970593241472711</v>
      </c>
    </row>
    <row r="233" spans="1:5" x14ac:dyDescent="0.2">
      <c r="A233">
        <v>230</v>
      </c>
      <c r="B233">
        <f t="shared" ca="1" si="17"/>
        <v>3.6837068163658113</v>
      </c>
      <c r="C233">
        <f t="shared" ca="1" si="16"/>
        <v>3.6837068163658113</v>
      </c>
      <c r="D233">
        <f t="shared" ca="1" si="16"/>
        <v>3.6837068163658113</v>
      </c>
      <c r="E233">
        <f t="shared" ca="1" si="18"/>
        <v>3.0812288044805487</v>
      </c>
    </row>
    <row r="234" spans="1:5" x14ac:dyDescent="0.2">
      <c r="A234">
        <v>231</v>
      </c>
      <c r="B234">
        <f t="shared" ca="1" si="17"/>
        <v>3.2609783024744639</v>
      </c>
      <c r="C234">
        <f t="shared" ca="1" si="16"/>
        <v>3.2609783024744639</v>
      </c>
      <c r="D234">
        <f t="shared" ca="1" si="16"/>
        <v>3.2609783024744639</v>
      </c>
      <c r="E234">
        <f t="shared" ca="1" si="18"/>
        <v>2.6970156506452083</v>
      </c>
    </row>
    <row r="235" spans="1:5" x14ac:dyDescent="0.2">
      <c r="A235">
        <v>232</v>
      </c>
      <c r="B235">
        <f t="shared" ca="1" si="17"/>
        <v>4.5483753524371346</v>
      </c>
      <c r="C235">
        <f t="shared" ca="1" si="16"/>
        <v>4.5483753524371346</v>
      </c>
      <c r="D235">
        <f t="shared" ca="1" si="16"/>
        <v>4.5483753524371346</v>
      </c>
      <c r="E235">
        <f t="shared" ca="1" si="18"/>
        <v>4.0185521392236412</v>
      </c>
    </row>
    <row r="236" spans="1:5" x14ac:dyDescent="0.2">
      <c r="A236">
        <v>233</v>
      </c>
      <c r="B236">
        <f t="shared" ca="1" si="17"/>
        <v>4.3606750506956313</v>
      </c>
      <c r="C236">
        <f t="shared" ca="1" si="16"/>
        <v>4.3606750506956313</v>
      </c>
      <c r="D236">
        <f t="shared" ca="1" si="16"/>
        <v>4.3606750506956313</v>
      </c>
      <c r="E236">
        <f t="shared" ca="1" si="18"/>
        <v>3.8823717367029533</v>
      </c>
    </row>
    <row r="237" spans="1:5" x14ac:dyDescent="0.2">
      <c r="A237">
        <v>234</v>
      </c>
      <c r="B237">
        <f t="shared" ca="1" si="17"/>
        <v>2.9120580779612455</v>
      </c>
      <c r="C237">
        <f t="shared" ca="1" si="16"/>
        <v>2.9120580779612455</v>
      </c>
      <c r="D237">
        <f t="shared" ca="1" si="16"/>
        <v>2.9120580779612455</v>
      </c>
      <c r="E237">
        <f t="shared" ca="1" si="18"/>
        <v>2.4841751761335407</v>
      </c>
    </row>
    <row r="238" spans="1:5" x14ac:dyDescent="0.2">
      <c r="A238">
        <v>235</v>
      </c>
      <c r="B238">
        <f t="shared" ca="1" si="17"/>
        <v>3.1954684904677686</v>
      </c>
      <c r="C238">
        <f t="shared" ca="1" si="16"/>
        <v>3.1954684904677686</v>
      </c>
      <c r="D238">
        <f t="shared" ca="1" si="16"/>
        <v>3.1954684904677686</v>
      </c>
      <c r="E238">
        <f t="shared" ca="1" si="18"/>
        <v>2.8002721041155048</v>
      </c>
    </row>
    <row r="239" spans="1:5" x14ac:dyDescent="0.2">
      <c r="A239">
        <v>236</v>
      </c>
      <c r="B239">
        <f t="shared" ca="1" si="17"/>
        <v>2.9933860238158392</v>
      </c>
      <c r="C239">
        <f t="shared" ca="1" si="16"/>
        <v>2.9933860238158392</v>
      </c>
      <c r="D239">
        <f t="shared" ca="1" si="16"/>
        <v>2.9933860238158392</v>
      </c>
      <c r="E239">
        <f t="shared" ca="1" si="18"/>
        <v>2.6355265988517824</v>
      </c>
    </row>
    <row r="240" spans="1:5" x14ac:dyDescent="0.2">
      <c r="A240">
        <v>237</v>
      </c>
      <c r="B240">
        <f t="shared" ca="1" si="17"/>
        <v>1.6045484440710762</v>
      </c>
      <c r="C240">
        <f t="shared" ca="1" si="16"/>
        <v>1.6045484440710762</v>
      </c>
      <c r="D240">
        <f t="shared" ca="1" si="16"/>
        <v>1.6045484440710762</v>
      </c>
      <c r="E240">
        <f t="shared" ca="1" si="18"/>
        <v>1.2823042434158269</v>
      </c>
    </row>
    <row r="241" spans="1:5" x14ac:dyDescent="0.2">
      <c r="A241">
        <v>238</v>
      </c>
      <c r="B241">
        <f t="shared" ca="1" si="17"/>
        <v>2.0662672661670052</v>
      </c>
      <c r="C241">
        <f t="shared" ca="1" si="16"/>
        <v>2.0662672661670052</v>
      </c>
      <c r="D241">
        <f t="shared" ca="1" si="16"/>
        <v>2.0662672661670052</v>
      </c>
      <c r="E241">
        <f t="shared" ca="1" si="18"/>
        <v>1.7615888770653974</v>
      </c>
    </row>
    <row r="242" spans="1:5" x14ac:dyDescent="0.2">
      <c r="A242">
        <v>239</v>
      </c>
      <c r="B242">
        <f t="shared" ca="1" si="17"/>
        <v>2.2092225859015087</v>
      </c>
      <c r="C242">
        <f t="shared" ca="1" si="16"/>
        <v>2.2092225859015087</v>
      </c>
      <c r="D242">
        <f t="shared" ca="1" si="16"/>
        <v>2.2092225859015087</v>
      </c>
      <c r="E242">
        <f t="shared" ca="1" si="18"/>
        <v>1.9290107089813646</v>
      </c>
    </row>
    <row r="243" spans="1:5" x14ac:dyDescent="0.2">
      <c r="A243">
        <v>240</v>
      </c>
      <c r="B243">
        <f t="shared" ca="1" si="17"/>
        <v>2.3208491042462578</v>
      </c>
      <c r="C243">
        <f t="shared" ca="1" si="16"/>
        <v>2.3208491042462578</v>
      </c>
      <c r="D243">
        <f t="shared" ca="1" si="16"/>
        <v>2.3208491042462578</v>
      </c>
      <c r="E243">
        <f t="shared" ca="1" si="18"/>
        <v>2.0678063922413443</v>
      </c>
    </row>
    <row r="244" spans="1:5" x14ac:dyDescent="0.2">
      <c r="A244">
        <v>241</v>
      </c>
      <c r="B244">
        <f t="shared" ca="1" si="17"/>
        <v>2.9108397647442841</v>
      </c>
      <c r="C244">
        <f t="shared" ca="1" si="16"/>
        <v>2.9108397647442841</v>
      </c>
      <c r="D244">
        <f t="shared" ca="1" si="16"/>
        <v>2.9108397647442841</v>
      </c>
      <c r="E244">
        <f t="shared" ca="1" si="18"/>
        <v>2.6873371440571039</v>
      </c>
    </row>
    <row r="245" spans="1:5" x14ac:dyDescent="0.2">
      <c r="A245">
        <v>242</v>
      </c>
      <c r="B245">
        <f t="shared" ca="1" si="17"/>
        <v>3.1718383300555963</v>
      </c>
      <c r="C245">
        <f t="shared" ca="1" si="16"/>
        <v>3.1718383300555963</v>
      </c>
      <c r="D245">
        <f t="shared" ca="1" si="16"/>
        <v>3.1718383300555963</v>
      </c>
      <c r="E245">
        <f t="shared" ca="1" si="18"/>
        <v>2.9872826244996786</v>
      </c>
    </row>
    <row r="246" spans="1:5" x14ac:dyDescent="0.2">
      <c r="A246">
        <v>243</v>
      </c>
      <c r="B246">
        <f t="shared" ca="1" si="17"/>
        <v>2.3143088176570639</v>
      </c>
      <c r="C246">
        <f t="shared" ca="1" si="16"/>
        <v>2.3143088176570639</v>
      </c>
      <c r="D246">
        <f t="shared" ca="1" si="16"/>
        <v>2.3143088176570639</v>
      </c>
      <c r="E246">
        <f t="shared" ca="1" si="18"/>
        <v>2.1736837389320236</v>
      </c>
    </row>
    <row r="247" spans="1:5" x14ac:dyDescent="0.2">
      <c r="A247">
        <v>244</v>
      </c>
      <c r="B247">
        <f t="shared" ca="1" si="17"/>
        <v>2.879370025174766</v>
      </c>
      <c r="C247">
        <f t="shared" ca="1" si="16"/>
        <v>2.879370025174766</v>
      </c>
      <c r="D247">
        <f t="shared" ca="1" si="16"/>
        <v>2.879370025174766</v>
      </c>
      <c r="E247">
        <f t="shared" ca="1" si="18"/>
        <v>2.7711879873293084</v>
      </c>
    </row>
    <row r="248" spans="1:5" x14ac:dyDescent="0.2">
      <c r="A248">
        <v>245</v>
      </c>
      <c r="B248">
        <f t="shared" ca="1" si="17"/>
        <v>2.3896260565980993</v>
      </c>
      <c r="C248">
        <f t="shared" ca="1" si="16"/>
        <v>2.3896260565980993</v>
      </c>
      <c r="D248">
        <f t="shared" ca="1" si="16"/>
        <v>2.3896260565980993</v>
      </c>
      <c r="E248">
        <f t="shared" ca="1" si="18"/>
        <v>2.3234317155303588</v>
      </c>
    </row>
    <row r="249" spans="1:5" x14ac:dyDescent="0.2">
      <c r="A249">
        <v>246</v>
      </c>
      <c r="B249">
        <f t="shared" ca="1" si="17"/>
        <v>1.316416085405032</v>
      </c>
      <c r="C249">
        <f t="shared" ca="1" si="16"/>
        <v>1.316416085405032</v>
      </c>
      <c r="D249">
        <f t="shared" ca="1" si="16"/>
        <v>1.316416085405032</v>
      </c>
      <c r="E249">
        <f t="shared" ca="1" si="18"/>
        <v>1.285966847653143</v>
      </c>
    </row>
    <row r="250" spans="1:5" x14ac:dyDescent="0.2">
      <c r="A250">
        <v>247</v>
      </c>
      <c r="B250">
        <f t="shared" ca="1" si="17"/>
        <v>0.64144849075563848</v>
      </c>
      <c r="C250">
        <f t="shared" ca="1" si="16"/>
        <v>0.64144849075563848</v>
      </c>
      <c r="D250">
        <f t="shared" ca="1" si="16"/>
        <v>0.64144849075563848</v>
      </c>
      <c r="E250">
        <f t="shared" ca="1" si="18"/>
        <v>0.63109248499832993</v>
      </c>
    </row>
    <row r="251" spans="1:5" x14ac:dyDescent="0.2">
      <c r="A251">
        <v>248</v>
      </c>
      <c r="B251">
        <f t="shared" ca="1" si="17"/>
        <v>0.44914167063041077</v>
      </c>
      <c r="C251">
        <f t="shared" ca="1" si="16"/>
        <v>0.44914167063041077</v>
      </c>
      <c r="D251">
        <f t="shared" ca="1" si="16"/>
        <v>0.44914167063041077</v>
      </c>
      <c r="E251">
        <f t="shared" ca="1" si="18"/>
        <v>0.44880300590482164</v>
      </c>
    </row>
    <row r="252" spans="1:5" x14ac:dyDescent="0.2">
      <c r="A252">
        <v>249</v>
      </c>
      <c r="B252">
        <f t="shared" ca="1" si="17"/>
        <v>-1.1368031908279241</v>
      </c>
      <c r="C252">
        <f t="shared" ca="1" si="16"/>
        <v>-1.1368031908279241</v>
      </c>
      <c r="D252">
        <f t="shared" ca="1" si="16"/>
        <v>-1.1368031908279241</v>
      </c>
      <c r="E252">
        <f t="shared" ca="1" si="18"/>
        <v>-1.129903097393758</v>
      </c>
    </row>
    <row r="253" spans="1:5" x14ac:dyDescent="0.2">
      <c r="A253">
        <v>250</v>
      </c>
      <c r="B253">
        <f t="shared" ca="1" si="17"/>
        <v>0.11080511822065087</v>
      </c>
      <c r="C253">
        <f t="shared" ca="1" si="16"/>
        <v>0.11080511822065087</v>
      </c>
      <c r="D253">
        <f t="shared" ca="1" si="16"/>
        <v>0.11080511822065087</v>
      </c>
      <c r="E253">
        <f t="shared" ca="1" si="18"/>
        <v>9.9182210058198023E-2</v>
      </c>
    </row>
    <row r="254" spans="1:5" x14ac:dyDescent="0.2">
      <c r="A254">
        <v>251</v>
      </c>
      <c r="B254">
        <f t="shared" ca="1" si="17"/>
        <v>1.6221739555169612</v>
      </c>
      <c r="C254">
        <f t="shared" ca="1" si="16"/>
        <v>1.6221739555169612</v>
      </c>
      <c r="D254">
        <f t="shared" ca="1" si="16"/>
        <v>1.6221739555169612</v>
      </c>
      <c r="E254">
        <f t="shared" ca="1" si="18"/>
        <v>1.6122040841888117</v>
      </c>
    </row>
    <row r="255" spans="1:5" x14ac:dyDescent="0.2">
      <c r="A255">
        <v>252</v>
      </c>
      <c r="B255">
        <f t="shared" ca="1" si="17"/>
        <v>-0.33762953992450329</v>
      </c>
      <c r="C255">
        <f t="shared" ca="1" si="16"/>
        <v>-0.33762953992450329</v>
      </c>
      <c r="D255">
        <f t="shared" ca="1" si="16"/>
        <v>-0.33762953992450329</v>
      </c>
      <c r="E255">
        <f t="shared" ca="1" si="18"/>
        <v>-0.32027391830030011</v>
      </c>
    </row>
    <row r="256" spans="1:5" x14ac:dyDescent="0.2">
      <c r="A256">
        <v>253</v>
      </c>
      <c r="B256">
        <f t="shared" ca="1" si="17"/>
        <v>0.70499406552347221</v>
      </c>
      <c r="C256">
        <f t="shared" ca="1" si="16"/>
        <v>0.70499406552347221</v>
      </c>
      <c r="D256">
        <f t="shared" ca="1" si="16"/>
        <v>0.70499406552347221</v>
      </c>
      <c r="E256">
        <f t="shared" ca="1" si="18"/>
        <v>0.71682772303904951</v>
      </c>
    </row>
    <row r="257" spans="1:5" x14ac:dyDescent="0.2">
      <c r="A257">
        <v>254</v>
      </c>
      <c r="B257">
        <f t="shared" ca="1" si="17"/>
        <v>2.565747320694904</v>
      </c>
      <c r="C257">
        <f t="shared" ca="1" si="16"/>
        <v>2.565747320694904</v>
      </c>
      <c r="D257">
        <f t="shared" ca="1" si="16"/>
        <v>2.565747320694904</v>
      </c>
      <c r="E257">
        <f t="shared" ca="1" si="18"/>
        <v>2.5901569031760787</v>
      </c>
    </row>
    <row r="258" spans="1:5" x14ac:dyDescent="0.2">
      <c r="A258">
        <v>255</v>
      </c>
      <c r="B258">
        <f t="shared" ca="1" si="17"/>
        <v>1.1599851153030878</v>
      </c>
      <c r="C258">
        <f t="shared" ca="1" si="16"/>
        <v>1.1599851153030878</v>
      </c>
      <c r="D258">
        <f t="shared" ca="1" si="16"/>
        <v>1.1599851153030878</v>
      </c>
      <c r="E258">
        <f t="shared" ca="1" si="18"/>
        <v>1.2306474996266923</v>
      </c>
    </row>
    <row r="259" spans="1:5" x14ac:dyDescent="0.2">
      <c r="A259">
        <v>256</v>
      </c>
      <c r="B259">
        <f t="shared" ca="1" si="17"/>
        <v>0.4606624520845084</v>
      </c>
      <c r="C259">
        <f t="shared" ca="1" si="16"/>
        <v>0.4606624520845084</v>
      </c>
      <c r="D259">
        <f t="shared" ca="1" si="16"/>
        <v>0.4606624520845084</v>
      </c>
      <c r="E259">
        <f t="shared" ca="1" si="18"/>
        <v>0.55370024549223473</v>
      </c>
    </row>
    <row r="260" spans="1:5" x14ac:dyDescent="0.2">
      <c r="A260">
        <v>257</v>
      </c>
      <c r="B260">
        <f t="shared" ca="1" si="17"/>
        <v>1.1951472313796456</v>
      </c>
      <c r="C260">
        <f t="shared" ref="C260:D313" ca="1" si="19">B260</f>
        <v>1.1951472313796456</v>
      </c>
      <c r="D260">
        <f t="shared" ca="1" si="19"/>
        <v>1.1951472313796456</v>
      </c>
      <c r="E260">
        <f t="shared" ca="1" si="18"/>
        <v>1.298438733037228</v>
      </c>
    </row>
    <row r="261" spans="1:5" x14ac:dyDescent="0.2">
      <c r="A261">
        <v>258</v>
      </c>
      <c r="B261">
        <f t="shared" ref="B261:B313" ca="1" si="20">0.9*B260+_xlfn.NORM.S.INV(RAND())</f>
        <v>0.97987493731372743</v>
      </c>
      <c r="C261">
        <f t="shared" ca="1" si="19"/>
        <v>0.97987493731372743</v>
      </c>
      <c r="D261">
        <f t="shared" ca="1" si="19"/>
        <v>0.97987493731372743</v>
      </c>
      <c r="E261">
        <f t="shared" ref="E261:E313" ca="1" si="21">D261-AVERAGE(D261:D570)</f>
        <v>1.1076652829908802</v>
      </c>
    </row>
    <row r="262" spans="1:5" x14ac:dyDescent="0.2">
      <c r="A262">
        <v>259</v>
      </c>
      <c r="B262">
        <f t="shared" ca="1" si="20"/>
        <v>0.81844337628389152</v>
      </c>
      <c r="C262">
        <f t="shared" ca="1" si="19"/>
        <v>0.81844337628389152</v>
      </c>
      <c r="D262">
        <f t="shared" ca="1" si="19"/>
        <v>0.81844337628389152</v>
      </c>
      <c r="E262">
        <f t="shared" ca="1" si="21"/>
        <v>0.96753497740317662</v>
      </c>
    </row>
    <row r="263" spans="1:5" x14ac:dyDescent="0.2">
      <c r="A263">
        <v>260</v>
      </c>
      <c r="B263">
        <f t="shared" ca="1" si="20"/>
        <v>-0.13187443117443909</v>
      </c>
      <c r="C263">
        <f t="shared" ca="1" si="19"/>
        <v>-0.13187443117443909</v>
      </c>
      <c r="D263">
        <f t="shared" ca="1" si="19"/>
        <v>-0.13187443117443909</v>
      </c>
      <c r="E263">
        <f t="shared" ca="1" si="21"/>
        <v>3.6188444011574977E-2</v>
      </c>
    </row>
    <row r="264" spans="1:5" x14ac:dyDescent="0.2">
      <c r="A264">
        <v>261</v>
      </c>
      <c r="B264">
        <f t="shared" ca="1" si="20"/>
        <v>-0.15017237780202389</v>
      </c>
      <c r="C264">
        <f t="shared" ca="1" si="19"/>
        <v>-0.15017237780202389</v>
      </c>
      <c r="D264">
        <f t="shared" ca="1" si="19"/>
        <v>-0.15017237780202389</v>
      </c>
      <c r="E264">
        <f t="shared" ca="1" si="21"/>
        <v>1.8614266264221691E-2</v>
      </c>
    </row>
    <row r="265" spans="1:5" x14ac:dyDescent="0.2">
      <c r="A265">
        <v>262</v>
      </c>
      <c r="B265">
        <f t="shared" ca="1" si="20"/>
        <v>-0.17255600371278146</v>
      </c>
      <c r="C265">
        <f t="shared" ca="1" si="19"/>
        <v>-0.17255600371278146</v>
      </c>
      <c r="D265">
        <f t="shared" ca="1" si="19"/>
        <v>-0.17255600371278146</v>
      </c>
      <c r="E265">
        <f t="shared" ca="1" si="21"/>
        <v>-3.3894766615517324E-3</v>
      </c>
    </row>
    <row r="266" spans="1:5" x14ac:dyDescent="0.2">
      <c r="A266">
        <v>263</v>
      </c>
      <c r="B266">
        <f t="shared" ca="1" si="20"/>
        <v>-0.69109622495982748</v>
      </c>
      <c r="C266">
        <f t="shared" ca="1" si="19"/>
        <v>-0.69109622495982748</v>
      </c>
      <c r="D266">
        <f t="shared" ca="1" si="19"/>
        <v>-0.69109622495982748</v>
      </c>
      <c r="E266">
        <f t="shared" ca="1" si="21"/>
        <v>-0.52200031200571351</v>
      </c>
    </row>
    <row r="267" spans="1:5" x14ac:dyDescent="0.2">
      <c r="A267">
        <v>264</v>
      </c>
      <c r="B267">
        <f t="shared" ca="1" si="20"/>
        <v>0.72267673285800593</v>
      </c>
      <c r="C267">
        <f t="shared" ca="1" si="19"/>
        <v>0.72267673285800593</v>
      </c>
      <c r="D267">
        <f t="shared" ca="1" si="19"/>
        <v>0.72267673285800593</v>
      </c>
      <c r="E267">
        <f t="shared" ca="1" si="21"/>
        <v>0.88066625619497707</v>
      </c>
    </row>
    <row r="268" spans="1:5" x14ac:dyDescent="0.2">
      <c r="A268">
        <v>265</v>
      </c>
      <c r="B268">
        <f t="shared" ca="1" si="20"/>
        <v>1.0072301894686504</v>
      </c>
      <c r="C268">
        <f t="shared" ca="1" si="19"/>
        <v>1.0072301894686504</v>
      </c>
      <c r="D268">
        <f t="shared" ca="1" si="19"/>
        <v>1.0072301894686504</v>
      </c>
      <c r="E268">
        <f t="shared" ca="1" si="21"/>
        <v>1.1843646314185559</v>
      </c>
    </row>
    <row r="269" spans="1:5" x14ac:dyDescent="0.2">
      <c r="A269">
        <v>266</v>
      </c>
      <c r="B269">
        <f t="shared" ca="1" si="20"/>
        <v>1.8093320157100439</v>
      </c>
      <c r="C269">
        <f t="shared" ca="1" si="19"/>
        <v>1.8093320157100439</v>
      </c>
      <c r="D269">
        <f t="shared" ca="1" si="19"/>
        <v>1.8093320157100439</v>
      </c>
      <c r="E269">
        <f t="shared" ca="1" si="21"/>
        <v>2.0127856716914727</v>
      </c>
    </row>
    <row r="270" spans="1:5" x14ac:dyDescent="0.2">
      <c r="A270">
        <v>267</v>
      </c>
      <c r="B270">
        <f t="shared" ca="1" si="20"/>
        <v>1.9273994773454191</v>
      </c>
      <c r="C270">
        <f t="shared" ca="1" si="19"/>
        <v>1.9273994773454191</v>
      </c>
      <c r="D270">
        <f t="shared" ca="1" si="19"/>
        <v>1.9273994773454191</v>
      </c>
      <c r="E270">
        <f t="shared" ca="1" si="21"/>
        <v>2.1765982622289268</v>
      </c>
    </row>
    <row r="271" spans="1:5" x14ac:dyDescent="0.2">
      <c r="A271">
        <v>268</v>
      </c>
      <c r="B271">
        <f t="shared" ca="1" si="20"/>
        <v>0.89441215660175488</v>
      </c>
      <c r="C271">
        <f t="shared" ca="1" si="19"/>
        <v>0.89441215660175488</v>
      </c>
      <c r="D271">
        <f t="shared" ca="1" si="19"/>
        <v>0.89441215660175488</v>
      </c>
      <c r="E271">
        <f t="shared" ca="1" si="21"/>
        <v>1.1942295057231447</v>
      </c>
    </row>
    <row r="272" spans="1:5" x14ac:dyDescent="0.2">
      <c r="A272">
        <v>269</v>
      </c>
      <c r="B272">
        <f t="shared" ca="1" si="20"/>
        <v>-0.32406635545884066</v>
      </c>
      <c r="C272">
        <f t="shared" ca="1" si="19"/>
        <v>-0.32406635545884066</v>
      </c>
      <c r="D272">
        <f t="shared" ca="1" si="19"/>
        <v>-0.32406635545884066</v>
      </c>
      <c r="E272">
        <f t="shared" ca="1" si="21"/>
        <v>4.1850295131004023E-3</v>
      </c>
    </row>
    <row r="273" spans="1:5" x14ac:dyDescent="0.2">
      <c r="A273">
        <v>270</v>
      </c>
      <c r="B273">
        <f t="shared" ca="1" si="20"/>
        <v>0.28844648386455307</v>
      </c>
      <c r="C273">
        <f t="shared" ca="1" si="19"/>
        <v>0.28844648386455307</v>
      </c>
      <c r="D273">
        <f t="shared" ca="1" si="19"/>
        <v>0.28844648386455307</v>
      </c>
      <c r="E273">
        <f t="shared" ca="1" si="21"/>
        <v>0.61679994272705752</v>
      </c>
    </row>
    <row r="274" spans="1:5" x14ac:dyDescent="0.2">
      <c r="A274">
        <v>271</v>
      </c>
      <c r="B274">
        <f t="shared" ca="1" si="20"/>
        <v>-0.20882334642808337</v>
      </c>
      <c r="C274">
        <f t="shared" ca="1" si="19"/>
        <v>-0.20882334642808337</v>
      </c>
      <c r="D274">
        <f t="shared" ca="1" si="19"/>
        <v>-0.20882334642808337</v>
      </c>
      <c r="E274">
        <f t="shared" ca="1" si="21"/>
        <v>0.13495011100259763</v>
      </c>
    </row>
    <row r="275" spans="1:5" x14ac:dyDescent="0.2">
      <c r="A275">
        <v>272</v>
      </c>
      <c r="B275">
        <f t="shared" ca="1" si="20"/>
        <v>0.12490363453114448</v>
      </c>
      <c r="C275">
        <f t="shared" ca="1" si="19"/>
        <v>0.12490363453114448</v>
      </c>
      <c r="D275">
        <f t="shared" ca="1" si="19"/>
        <v>0.12490363453114448</v>
      </c>
      <c r="E275">
        <f t="shared" ca="1" si="21"/>
        <v>0.47213735121830236</v>
      </c>
    </row>
    <row r="276" spans="1:5" x14ac:dyDescent="0.2">
      <c r="A276">
        <v>273</v>
      </c>
      <c r="B276">
        <f t="shared" ca="1" si="20"/>
        <v>0.3020766135920091</v>
      </c>
      <c r="C276">
        <f t="shared" ca="1" si="19"/>
        <v>0.3020766135920091</v>
      </c>
      <c r="D276">
        <f t="shared" ca="1" si="19"/>
        <v>0.3020766135920091</v>
      </c>
      <c r="E276">
        <f t="shared" ca="1" si="21"/>
        <v>0.66173499741649067</v>
      </c>
    </row>
    <row r="277" spans="1:5" x14ac:dyDescent="0.2">
      <c r="A277">
        <v>274</v>
      </c>
      <c r="B277">
        <f t="shared" ca="1" si="20"/>
        <v>0.64870524207564406</v>
      </c>
      <c r="C277">
        <f t="shared" ca="1" si="19"/>
        <v>0.64870524207564406</v>
      </c>
      <c r="D277">
        <f t="shared" ca="1" si="19"/>
        <v>0.64870524207564406</v>
      </c>
      <c r="E277">
        <f t="shared" ca="1" si="21"/>
        <v>1.0262483555600308</v>
      </c>
    </row>
    <row r="278" spans="1:5" x14ac:dyDescent="0.2">
      <c r="A278">
        <v>275</v>
      </c>
      <c r="B278">
        <f t="shared" ca="1" si="20"/>
        <v>0.6900833842090256</v>
      </c>
      <c r="C278">
        <f t="shared" ca="1" si="19"/>
        <v>0.6900833842090256</v>
      </c>
      <c r="D278">
        <f t="shared" ca="1" si="19"/>
        <v>0.6900833842090256</v>
      </c>
      <c r="E278">
        <f t="shared" ca="1" si="21"/>
        <v>1.0961333964589688</v>
      </c>
    </row>
    <row r="279" spans="1:5" x14ac:dyDescent="0.2">
      <c r="A279">
        <v>276</v>
      </c>
      <c r="B279">
        <f t="shared" ca="1" si="20"/>
        <v>0.18800251575274113</v>
      </c>
      <c r="C279">
        <f t="shared" ca="1" si="19"/>
        <v>0.18800251575274113</v>
      </c>
      <c r="D279">
        <f t="shared" ca="1" si="19"/>
        <v>0.18800251575274113</v>
      </c>
      <c r="E279">
        <f t="shared" ca="1" si="21"/>
        <v>0.62537062504436891</v>
      </c>
    </row>
    <row r="280" spans="1:5" x14ac:dyDescent="0.2">
      <c r="A280">
        <v>277</v>
      </c>
      <c r="B280">
        <f t="shared" ca="1" si="20"/>
        <v>-0.27597641414486046</v>
      </c>
      <c r="C280">
        <f t="shared" ca="1" si="19"/>
        <v>-0.27597641414486046</v>
      </c>
      <c r="D280">
        <f t="shared" ca="1" si="19"/>
        <v>-0.27597641414486046</v>
      </c>
      <c r="E280">
        <f t="shared" ca="1" si="21"/>
        <v>0.17978494882454288</v>
      </c>
    </row>
    <row r="281" spans="1:5" x14ac:dyDescent="0.2">
      <c r="A281">
        <v>278</v>
      </c>
      <c r="B281">
        <f t="shared" ca="1" si="20"/>
        <v>0.20727208697983443</v>
      </c>
      <c r="C281">
        <f t="shared" ca="1" si="19"/>
        <v>0.20727208697983443</v>
      </c>
      <c r="D281">
        <f t="shared" ca="1" si="19"/>
        <v>0.20727208697983443</v>
      </c>
      <c r="E281">
        <f t="shared" ca="1" si="21"/>
        <v>0.66848147870149677</v>
      </c>
    </row>
    <row r="282" spans="1:5" x14ac:dyDescent="0.2">
      <c r="A282">
        <v>279</v>
      </c>
      <c r="B282">
        <f t="shared" ca="1" si="20"/>
        <v>-0.54352436897580392</v>
      </c>
      <c r="C282">
        <f t="shared" ca="1" si="19"/>
        <v>-0.54352436897580392</v>
      </c>
      <c r="D282">
        <f t="shared" ca="1" si="19"/>
        <v>-0.54352436897580392</v>
      </c>
      <c r="E282">
        <f t="shared" ca="1" si="21"/>
        <v>-6.142493104471991E-2</v>
      </c>
    </row>
    <row r="283" spans="1:5" x14ac:dyDescent="0.2">
      <c r="A283">
        <v>280</v>
      </c>
      <c r="B283">
        <f t="shared" ca="1" si="20"/>
        <v>1.2125890237242163</v>
      </c>
      <c r="C283">
        <f t="shared" ca="1" si="19"/>
        <v>1.2125890237242163</v>
      </c>
      <c r="D283">
        <f t="shared" ca="1" si="19"/>
        <v>1.2125890237242163</v>
      </c>
      <c r="E283">
        <f t="shared" ca="1" si="21"/>
        <v>1.6927070122667609</v>
      </c>
    </row>
    <row r="284" spans="1:5" x14ac:dyDescent="0.2">
      <c r="A284">
        <v>281</v>
      </c>
      <c r="B284">
        <f t="shared" ca="1" si="20"/>
        <v>2.1470234336426262</v>
      </c>
      <c r="C284">
        <f t="shared" ca="1" si="19"/>
        <v>2.1470234336426262</v>
      </c>
      <c r="D284">
        <f t="shared" ca="1" si="19"/>
        <v>2.1470234336426262</v>
      </c>
      <c r="E284">
        <f t="shared" ca="1" si="21"/>
        <v>2.6835649892607294</v>
      </c>
    </row>
    <row r="285" spans="1:5" x14ac:dyDescent="0.2">
      <c r="A285">
        <v>282</v>
      </c>
      <c r="B285">
        <f t="shared" ca="1" si="20"/>
        <v>1.6426265480100901</v>
      </c>
      <c r="C285">
        <f t="shared" ca="1" si="19"/>
        <v>1.6426265480100901</v>
      </c>
      <c r="D285">
        <f t="shared" ca="1" si="19"/>
        <v>1.6426265480100901</v>
      </c>
      <c r="E285">
        <f t="shared" ca="1" si="21"/>
        <v>2.2717048273958049</v>
      </c>
    </row>
    <row r="286" spans="1:5" x14ac:dyDescent="0.2">
      <c r="A286">
        <v>283</v>
      </c>
      <c r="B286">
        <f t="shared" ca="1" si="20"/>
        <v>1.5360614733066729</v>
      </c>
      <c r="C286">
        <f t="shared" ca="1" si="19"/>
        <v>1.5360614733066729</v>
      </c>
      <c r="D286">
        <f t="shared" ca="1" si="19"/>
        <v>1.5360614733066729</v>
      </c>
      <c r="E286">
        <f t="shared" ca="1" si="21"/>
        <v>2.2462720679565233</v>
      </c>
    </row>
    <row r="287" spans="1:5" x14ac:dyDescent="0.2">
      <c r="A287">
        <v>284</v>
      </c>
      <c r="B287">
        <f t="shared" ca="1" si="20"/>
        <v>1.6195636406512495</v>
      </c>
      <c r="C287">
        <f t="shared" ca="1" si="19"/>
        <v>1.6195636406512495</v>
      </c>
      <c r="D287">
        <f t="shared" ca="1" si="19"/>
        <v>1.6195636406512495</v>
      </c>
      <c r="E287">
        <f t="shared" ca="1" si="21"/>
        <v>2.4129694970772677</v>
      </c>
    </row>
    <row r="288" spans="1:5" x14ac:dyDescent="0.2">
      <c r="A288">
        <v>285</v>
      </c>
      <c r="B288">
        <f t="shared" ca="1" si="20"/>
        <v>-0.37977213469258331</v>
      </c>
      <c r="C288">
        <f t="shared" ca="1" si="19"/>
        <v>-0.37977213469258331</v>
      </c>
      <c r="D288">
        <f t="shared" ca="1" si="19"/>
        <v>-0.37977213469258331</v>
      </c>
      <c r="E288">
        <f t="shared" ca="1" si="21"/>
        <v>0.5064402408517914</v>
      </c>
    </row>
    <row r="289" spans="1:5" x14ac:dyDescent="0.2">
      <c r="A289">
        <v>286</v>
      </c>
      <c r="B289">
        <f t="shared" ca="1" si="20"/>
        <v>0.73108066663707272</v>
      </c>
      <c r="C289">
        <f t="shared" ca="1" si="19"/>
        <v>0.73108066663707272</v>
      </c>
      <c r="D289">
        <f t="shared" ca="1" si="19"/>
        <v>0.73108066663707272</v>
      </c>
      <c r="E289">
        <f t="shared" ca="1" si="21"/>
        <v>1.637550651815519</v>
      </c>
    </row>
    <row r="290" spans="1:5" x14ac:dyDescent="0.2">
      <c r="A290">
        <v>287</v>
      </c>
      <c r="B290">
        <f t="shared" ca="1" si="20"/>
        <v>4.5338649136377196E-3</v>
      </c>
      <c r="C290">
        <f t="shared" ca="1" si="19"/>
        <v>4.5338649136377196E-3</v>
      </c>
      <c r="D290">
        <f t="shared" ca="1" si="19"/>
        <v>4.5338649136377196E-3</v>
      </c>
      <c r="E290">
        <f t="shared" ca="1" si="21"/>
        <v>0.9792351272510641</v>
      </c>
    </row>
    <row r="291" spans="1:5" x14ac:dyDescent="0.2">
      <c r="A291">
        <v>288</v>
      </c>
      <c r="B291">
        <f t="shared" ca="1" si="20"/>
        <v>2.1664163287809322</v>
      </c>
      <c r="C291">
        <f t="shared" ca="1" si="19"/>
        <v>2.1664163287809322</v>
      </c>
      <c r="D291">
        <f t="shared" ca="1" si="19"/>
        <v>2.1664163287809322</v>
      </c>
      <c r="E291">
        <f t="shared" ca="1" si="21"/>
        <v>3.1836930314336218</v>
      </c>
    </row>
    <row r="292" spans="1:5" x14ac:dyDescent="0.2">
      <c r="A292">
        <v>289</v>
      </c>
      <c r="B292">
        <f t="shared" ca="1" si="20"/>
        <v>1.1474216907027897</v>
      </c>
      <c r="C292">
        <f t="shared" ca="1" si="19"/>
        <v>1.1474216907027897</v>
      </c>
      <c r="D292">
        <f t="shared" ca="1" si="19"/>
        <v>1.1474216907027897</v>
      </c>
      <c r="E292">
        <f t="shared" ca="1" si="21"/>
        <v>2.3094117129660985</v>
      </c>
    </row>
    <row r="293" spans="1:5" x14ac:dyDescent="0.2">
      <c r="A293">
        <v>290</v>
      </c>
      <c r="B293">
        <f t="shared" ca="1" si="20"/>
        <v>0.83430201663818915</v>
      </c>
      <c r="C293">
        <f t="shared" ca="1" si="19"/>
        <v>0.83430201663818915</v>
      </c>
      <c r="D293">
        <f t="shared" ca="1" si="19"/>
        <v>0.83430201663818915</v>
      </c>
      <c r="E293">
        <f t="shared" ca="1" si="21"/>
        <v>2.1062640252332172</v>
      </c>
    </row>
    <row r="294" spans="1:5" x14ac:dyDescent="0.2">
      <c r="A294">
        <v>291</v>
      </c>
      <c r="B294">
        <f t="shared" ca="1" si="20"/>
        <v>1.5780045414896768</v>
      </c>
      <c r="C294">
        <f t="shared" ca="1" si="19"/>
        <v>1.5780045414896768</v>
      </c>
      <c r="D294">
        <f t="shared" ca="1" si="19"/>
        <v>1.5780045414896768</v>
      </c>
      <c r="E294">
        <f t="shared" ca="1" si="21"/>
        <v>2.9552797513463656</v>
      </c>
    </row>
    <row r="295" spans="1:5" x14ac:dyDescent="0.2">
      <c r="A295">
        <v>292</v>
      </c>
      <c r="B295">
        <f t="shared" ca="1" si="20"/>
        <v>1.711102647239648</v>
      </c>
      <c r="C295">
        <f t="shared" ca="1" si="19"/>
        <v>1.711102647239648</v>
      </c>
      <c r="D295">
        <f t="shared" ca="1" si="19"/>
        <v>1.711102647239648</v>
      </c>
      <c r="E295">
        <f t="shared" ca="1" si="21"/>
        <v>3.2439188966408823</v>
      </c>
    </row>
    <row r="296" spans="1:5" x14ac:dyDescent="0.2">
      <c r="A296">
        <v>293</v>
      </c>
      <c r="B296">
        <f t="shared" ca="1" si="20"/>
        <v>1.0508308314141668</v>
      </c>
      <c r="C296">
        <f t="shared" ca="1" si="19"/>
        <v>1.0508308314141668</v>
      </c>
      <c r="D296">
        <f t="shared" ca="1" si="19"/>
        <v>1.0508308314141668</v>
      </c>
      <c r="E296">
        <f t="shared" ca="1" si="21"/>
        <v>2.76386479729545</v>
      </c>
    </row>
    <row r="297" spans="1:5" x14ac:dyDescent="0.2">
      <c r="A297">
        <v>294</v>
      </c>
      <c r="B297">
        <f t="shared" ca="1" si="20"/>
        <v>-0.31098112022789559</v>
      </c>
      <c r="C297">
        <f t="shared" ca="1" si="19"/>
        <v>-0.31098112022789559</v>
      </c>
      <c r="D297">
        <f t="shared" ca="1" si="19"/>
        <v>-0.31098112022789559</v>
      </c>
      <c r="E297">
        <f t="shared" ca="1" si="21"/>
        <v>1.5646331278472376</v>
      </c>
    </row>
    <row r="298" spans="1:5" x14ac:dyDescent="0.2">
      <c r="A298">
        <v>295</v>
      </c>
      <c r="B298">
        <f t="shared" ca="1" si="20"/>
        <v>-2.6181224100925382</v>
      </c>
      <c r="C298">
        <f t="shared" ca="1" si="19"/>
        <v>-2.6181224100925382</v>
      </c>
      <c r="D298">
        <f t="shared" ca="1" si="19"/>
        <v>-2.6181224100925382</v>
      </c>
      <c r="E298">
        <f t="shared" ca="1" si="21"/>
        <v>-0.64471859152695243</v>
      </c>
    </row>
    <row r="299" spans="1:5" x14ac:dyDescent="0.2">
      <c r="A299">
        <v>296</v>
      </c>
      <c r="B299">
        <f t="shared" ca="1" si="20"/>
        <v>-1.9542881011753086</v>
      </c>
      <c r="C299">
        <f t="shared" ca="1" si="19"/>
        <v>-1.9542881011753086</v>
      </c>
      <c r="D299">
        <f t="shared" ca="1" si="19"/>
        <v>-1.9542881011753086</v>
      </c>
      <c r="E299">
        <f t="shared" ca="1" si="21"/>
        <v>-2.3865522044853149E-2</v>
      </c>
    </row>
    <row r="300" spans="1:5" x14ac:dyDescent="0.2">
      <c r="A300">
        <v>297</v>
      </c>
      <c r="B300">
        <f t="shared" ca="1" si="20"/>
        <v>-2.1055614113904193</v>
      </c>
      <c r="C300">
        <f t="shared" ca="1" si="19"/>
        <v>-2.1055614113904193</v>
      </c>
      <c r="D300">
        <f t="shared" ca="1" si="19"/>
        <v>-2.1055614113904193</v>
      </c>
      <c r="E300">
        <f t="shared" ca="1" si="21"/>
        <v>-0.17684351240602458</v>
      </c>
    </row>
    <row r="301" spans="1:5" x14ac:dyDescent="0.2">
      <c r="A301">
        <v>298</v>
      </c>
      <c r="B301">
        <f t="shared" ca="1" si="20"/>
        <v>-1.5944530604365175</v>
      </c>
      <c r="C301">
        <f t="shared" ca="1" si="19"/>
        <v>-1.5944530604365175</v>
      </c>
      <c r="D301">
        <f t="shared" ca="1" si="19"/>
        <v>-1.5944530604365175</v>
      </c>
      <c r="E301">
        <f t="shared" ca="1" si="21"/>
        <v>0.32066149143972145</v>
      </c>
    </row>
    <row r="302" spans="1:5" x14ac:dyDescent="0.2">
      <c r="A302">
        <v>299</v>
      </c>
      <c r="B302">
        <f t="shared" ca="1" si="20"/>
        <v>-1.7659860566321715</v>
      </c>
      <c r="C302">
        <f t="shared" ca="1" si="19"/>
        <v>-1.7659860566321715</v>
      </c>
      <c r="D302">
        <f t="shared" ca="1" si="19"/>
        <v>-1.7659860566321715</v>
      </c>
      <c r="E302">
        <f t="shared" ca="1" si="21"/>
        <v>0.17585028619737786</v>
      </c>
    </row>
    <row r="303" spans="1:5" x14ac:dyDescent="0.2">
      <c r="A303">
        <v>300</v>
      </c>
      <c r="B303">
        <f t="shared" ca="1" si="20"/>
        <v>-1.8690714118211071</v>
      </c>
      <c r="C303">
        <f t="shared" ca="1" si="19"/>
        <v>-1.8690714118211071</v>
      </c>
      <c r="D303">
        <f t="shared" ca="1" si="19"/>
        <v>-1.8690714118211071</v>
      </c>
      <c r="E303">
        <f t="shared" ca="1" si="21"/>
        <v>8.8751320662749267E-2</v>
      </c>
    </row>
    <row r="304" spans="1:5" x14ac:dyDescent="0.2">
      <c r="A304">
        <v>301</v>
      </c>
      <c r="B304">
        <f t="shared" ca="1" si="20"/>
        <v>-1.6322446919517177</v>
      </c>
      <c r="C304">
        <f t="shared" ca="1" si="19"/>
        <v>-1.6322446919517177</v>
      </c>
      <c r="D304">
        <f t="shared" ca="1" si="19"/>
        <v>-1.6322446919517177</v>
      </c>
      <c r="E304">
        <f t="shared" ca="1" si="21"/>
        <v>0.33445317259841323</v>
      </c>
    </row>
    <row r="305" spans="1:5" x14ac:dyDescent="0.2">
      <c r="A305">
        <v>302</v>
      </c>
      <c r="B305">
        <f t="shared" ca="1" si="20"/>
        <v>-0.78928623522265262</v>
      </c>
      <c r="C305">
        <f t="shared" ca="1" si="19"/>
        <v>-0.78928623522265262</v>
      </c>
      <c r="D305">
        <f t="shared" ca="1" si="19"/>
        <v>-0.78928623522265262</v>
      </c>
      <c r="E305">
        <f t="shared" ca="1" si="21"/>
        <v>1.2145730929495246</v>
      </c>
    </row>
    <row r="306" spans="1:5" x14ac:dyDescent="0.2">
      <c r="A306">
        <v>303</v>
      </c>
      <c r="B306">
        <f t="shared" ca="1" si="20"/>
        <v>-1.7469750094625567</v>
      </c>
      <c r="C306">
        <f t="shared" ca="1" si="19"/>
        <v>-1.7469750094625567</v>
      </c>
      <c r="D306">
        <f t="shared" ca="1" si="19"/>
        <v>-1.7469750094625567</v>
      </c>
      <c r="E306">
        <f t="shared" ca="1" si="21"/>
        <v>0.40870595532831078</v>
      </c>
    </row>
    <row r="307" spans="1:5" x14ac:dyDescent="0.2">
      <c r="A307">
        <v>304</v>
      </c>
      <c r="B307">
        <f t="shared" ca="1" si="20"/>
        <v>-2.9083094083230492</v>
      </c>
      <c r="C307">
        <f t="shared" ca="1" si="19"/>
        <v>-2.9083094083230492</v>
      </c>
      <c r="D307">
        <f t="shared" ca="1" si="19"/>
        <v>-2.9083094083230492</v>
      </c>
      <c r="E307">
        <f t="shared" ca="1" si="21"/>
        <v>-0.69424187848527996</v>
      </c>
    </row>
    <row r="308" spans="1:5" x14ac:dyDescent="0.2">
      <c r="A308">
        <v>305</v>
      </c>
      <c r="B308">
        <f t="shared" ca="1" si="20"/>
        <v>-2.3522274993794454</v>
      </c>
      <c r="C308">
        <f t="shared" ca="1" si="19"/>
        <v>-2.3522274993794454</v>
      </c>
      <c r="D308">
        <f t="shared" ca="1" si="19"/>
        <v>-2.3522274993794454</v>
      </c>
      <c r="E308">
        <f t="shared" ca="1" si="21"/>
        <v>-0.25386694928922315</v>
      </c>
    </row>
    <row r="309" spans="1:5" x14ac:dyDescent="0.2">
      <c r="A309">
        <v>306</v>
      </c>
      <c r="B309">
        <f t="shared" ca="1" si="20"/>
        <v>-1.7754032590483484</v>
      </c>
      <c r="C309">
        <f t="shared" ca="1" si="19"/>
        <v>-1.7754032590483484</v>
      </c>
      <c r="D309">
        <f t="shared" ca="1" si="19"/>
        <v>-1.7754032590483484</v>
      </c>
      <c r="E309">
        <f t="shared" ca="1" si="21"/>
        <v>0.27218390118402969</v>
      </c>
    </row>
    <row r="310" spans="1:5" x14ac:dyDescent="0.2">
      <c r="A310">
        <v>307</v>
      </c>
      <c r="B310">
        <f t="shared" ca="1" si="20"/>
        <v>-1.9496321380117765</v>
      </c>
      <c r="C310">
        <f t="shared" ca="1" si="19"/>
        <v>-1.9496321380117765</v>
      </c>
      <c r="D310">
        <f t="shared" ca="1" si="19"/>
        <v>-1.9496321380117765</v>
      </c>
      <c r="E310">
        <f t="shared" ca="1" si="21"/>
        <v>0.16600099751660879</v>
      </c>
    </row>
    <row r="311" spans="1:5" x14ac:dyDescent="0.2">
      <c r="A311">
        <v>308</v>
      </c>
      <c r="B311">
        <f t="shared" ca="1" si="20"/>
        <v>-2.0034944857974413</v>
      </c>
      <c r="C311">
        <f t="shared" ca="1" si="19"/>
        <v>-2.0034944857974413</v>
      </c>
      <c r="D311">
        <f t="shared" ca="1" si="19"/>
        <v>-2.0034944857974413</v>
      </c>
      <c r="E311">
        <f t="shared" ca="1" si="21"/>
        <v>0.1674723155698139</v>
      </c>
    </row>
    <row r="312" spans="1:5" x14ac:dyDescent="0.2">
      <c r="A312">
        <v>309</v>
      </c>
      <c r="B312">
        <f t="shared" ca="1" si="20"/>
        <v>-2.2350959314738104</v>
      </c>
      <c r="C312">
        <f t="shared" ca="1" si="19"/>
        <v>-2.2350959314738104</v>
      </c>
      <c r="D312">
        <f t="shared" ca="1" si="19"/>
        <v>-2.2350959314738104</v>
      </c>
      <c r="E312">
        <f t="shared" ca="1" si="21"/>
        <v>1.9607027678351763E-2</v>
      </c>
    </row>
    <row r="313" spans="1:5" x14ac:dyDescent="0.2">
      <c r="A313">
        <v>310</v>
      </c>
      <c r="B313">
        <f t="shared" ca="1" si="20"/>
        <v>-2.2743099868305134</v>
      </c>
      <c r="C313">
        <f t="shared" ca="1" si="19"/>
        <v>-2.2743099868305134</v>
      </c>
      <c r="D313">
        <f t="shared" ca="1" si="19"/>
        <v>-2.2743099868305134</v>
      </c>
      <c r="E313">
        <f t="shared" ca="1" si="2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1B69-251D-430F-9532-A3ACA492AF10}">
  <dimension ref="A1:W312"/>
  <sheetViews>
    <sheetView workbookViewId="0"/>
  </sheetViews>
  <sheetFormatPr baseColWidth="10" defaultColWidth="8.83203125" defaultRowHeight="15" x14ac:dyDescent="0.2"/>
  <cols>
    <col min="1" max="2" width="9" bestFit="1" customWidth="1"/>
  </cols>
  <sheetData>
    <row r="1" spans="1:23" x14ac:dyDescent="0.2">
      <c r="B1" t="s">
        <v>4</v>
      </c>
      <c r="C1" t="s">
        <v>7</v>
      </c>
      <c r="D1" t="s">
        <v>9</v>
      </c>
      <c r="E1" t="s">
        <v>10</v>
      </c>
    </row>
    <row r="2" spans="1:23" x14ac:dyDescent="0.2">
      <c r="A2">
        <v>0</v>
      </c>
      <c r="B2">
        <v>15.3</v>
      </c>
      <c r="C2">
        <f>LN(B2)</f>
        <v>2.7278528283983898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</row>
    <row r="3" spans="1:23" x14ac:dyDescent="0.2">
      <c r="A3">
        <v>1</v>
      </c>
      <c r="B3">
        <v>15.17</v>
      </c>
      <c r="C3">
        <f t="shared" ref="C3:C66" si="0">LN(B3)</f>
        <v>2.7193197933604409</v>
      </c>
      <c r="D3">
        <f>C3-C2</f>
        <v>-8.5330350379488884E-3</v>
      </c>
      <c r="E3">
        <f>D3-AVERAGE(D$3:D$312)</f>
        <v>-2.7498772142370186E-2</v>
      </c>
      <c r="H3" t="s">
        <v>11</v>
      </c>
      <c r="I3" t="s">
        <v>12</v>
      </c>
      <c r="J3" t="s">
        <v>13</v>
      </c>
      <c r="L3">
        <v>0</v>
      </c>
      <c r="M3" s="2">
        <v>1</v>
      </c>
      <c r="N3" s="2">
        <f>M4</f>
        <v>4.3051628489873109E-2</v>
      </c>
      <c r="O3" s="2">
        <f>M5</f>
        <v>-3.6013974148841686E-2</v>
      </c>
      <c r="P3" s="2">
        <f>M6</f>
        <v>-3.165211522652752E-2</v>
      </c>
      <c r="Q3" s="2">
        <f>M7</f>
        <v>-3.1727176586868418E-2</v>
      </c>
      <c r="R3" s="2">
        <f>M8</f>
        <v>3.8771011355063618E-2</v>
      </c>
      <c r="S3" s="2">
        <f>M9</f>
        <v>-5.9527614758717533E-2</v>
      </c>
      <c r="T3" s="2">
        <f>M10</f>
        <v>-0.15877937034851031</v>
      </c>
      <c r="U3" s="2">
        <f>M11</f>
        <v>-2.2759453147208546E-2</v>
      </c>
      <c r="V3" s="2">
        <f>M12</f>
        <v>8.3310379198043311E-3</v>
      </c>
      <c r="W3" s="2">
        <f>M13</f>
        <v>5.8105416030241969E-2</v>
      </c>
    </row>
    <row r="4" spans="1:23" x14ac:dyDescent="0.2">
      <c r="A4">
        <v>2</v>
      </c>
      <c r="B4">
        <v>15.21</v>
      </c>
      <c r="C4">
        <f t="shared" si="0"/>
        <v>2.7219531062712017</v>
      </c>
      <c r="D4">
        <f t="shared" ref="D4:D67" si="1">C4-C3</f>
        <v>2.6333129107607434E-3</v>
      </c>
      <c r="E4">
        <f t="shared" ref="E4:E67" si="2">D4-AVERAGE(D$3:D$312)</f>
        <v>-1.6332424193660555E-2</v>
      </c>
      <c r="G4">
        <v>1</v>
      </c>
      <c r="H4" s="3">
        <f>SUMPRODUCT($E$3:INDEX($E$3:$E$312,ROWS(E4:E$312)),$E4:E$312)/DEVSQ($E$3:$E$312)</f>
        <v>4.3051628489873109E-2</v>
      </c>
      <c r="I4">
        <f>SQRT((1/COUNT($E$3:$E$312))*((COUNT($E$3:$E$312)-A3)/(COUNT($E$3:$E$312)+2)))</f>
        <v>5.6522465284927693E-2</v>
      </c>
      <c r="J4">
        <f>H4/I4</f>
        <v>0.76167287242075188</v>
      </c>
      <c r="L4">
        <v>1</v>
      </c>
      <c r="M4" s="2">
        <f>H4</f>
        <v>4.3051628489873109E-2</v>
      </c>
      <c r="N4" s="2" cm="1">
        <f t="array" ref="N4">INDEX(M3:M$13,ROWS($A3))</f>
        <v>1</v>
      </c>
      <c r="O4" s="2" cm="1">
        <f t="array" ref="O4">INDEX(N3:N$13,ROWS($A3))</f>
        <v>4.3051628489873109E-2</v>
      </c>
      <c r="P4" s="2" cm="1">
        <f t="array" ref="P4">INDEX(O3:O$13,ROWS($A3))</f>
        <v>-3.6013974148841686E-2</v>
      </c>
      <c r="Q4" s="2" cm="1">
        <f t="array" ref="Q4">INDEX(P3:P$13,ROWS($A3))</f>
        <v>-3.165211522652752E-2</v>
      </c>
      <c r="R4" s="2" cm="1">
        <f t="array" ref="R4">INDEX(Q3:Q$13,ROWS($A3))</f>
        <v>-3.1727176586868418E-2</v>
      </c>
      <c r="S4" s="2" cm="1">
        <f t="array" ref="S4">INDEX(R3:R$13,ROWS($A3))</f>
        <v>3.8771011355063618E-2</v>
      </c>
      <c r="T4" s="2" cm="1">
        <f t="array" ref="T4">INDEX(S3:S$13,ROWS($A3))</f>
        <v>-5.9527614758717533E-2</v>
      </c>
      <c r="U4" s="2" cm="1">
        <f t="array" ref="U4">INDEX(T3:T$13,ROWS($A3))</f>
        <v>-0.15877937034851031</v>
      </c>
      <c r="V4" s="2" cm="1">
        <f t="array" ref="V4">INDEX(U3:U$13,ROWS($A3))</f>
        <v>-2.2759453147208546E-2</v>
      </c>
      <c r="W4" s="2" cm="1">
        <f t="array" ref="W4">INDEX(V3:V$13,ROWS($A3))</f>
        <v>8.3310379198043311E-3</v>
      </c>
    </row>
    <row r="5" spans="1:23" x14ac:dyDescent="0.2">
      <c r="A5">
        <v>3</v>
      </c>
      <c r="B5">
        <v>15.11</v>
      </c>
      <c r="C5">
        <f t="shared" si="0"/>
        <v>2.715356776284648</v>
      </c>
      <c r="D5">
        <f t="shared" si="1"/>
        <v>-6.596329986553684E-3</v>
      </c>
      <c r="E5">
        <f t="shared" si="2"/>
        <v>-2.5562067090974982E-2</v>
      </c>
      <c r="G5">
        <v>2</v>
      </c>
      <c r="H5" s="3">
        <f>SUMPRODUCT($E$3:INDEX($E$3:$E$312,ROWS(E5:E$312)),$E5:E$312)/DEVSQ($E$3:$E$312)</f>
        <v>-3.6013974148841686E-2</v>
      </c>
      <c r="I5">
        <f t="shared" ref="I5:I13" si="3">SQRT((1/COUNT($E$3:$E$312))*((COUNT($E$3:$E$312)-A4)/(COUNT($E$3:$E$312)+2)))</f>
        <v>5.643093086812858E-2</v>
      </c>
      <c r="J5">
        <f t="shared" ref="J5:J13" si="4">H5/I5</f>
        <v>-0.63819564190782985</v>
      </c>
      <c r="L5">
        <v>2</v>
      </c>
      <c r="M5" s="2">
        <f t="shared" ref="M5:M13" si="5">H5</f>
        <v>-3.6013974148841686E-2</v>
      </c>
      <c r="N5" s="2" cm="1">
        <f t="array" ref="N5">INDEX(M4:M$13,ROWS($A4))</f>
        <v>4.3051628489873109E-2</v>
      </c>
      <c r="O5" s="2" cm="1">
        <f t="array" ref="O5">INDEX(N4:N$13,ROWS($A4))</f>
        <v>1</v>
      </c>
      <c r="P5" s="2" cm="1">
        <f t="array" ref="P5">INDEX(O4:O$13,ROWS($A4))</f>
        <v>4.3051628489873109E-2</v>
      </c>
      <c r="Q5" s="2" cm="1">
        <f t="array" ref="Q5">INDEX(P4:P$13,ROWS($A4))</f>
        <v>-3.6013974148841686E-2</v>
      </c>
      <c r="R5" s="2" cm="1">
        <f t="array" ref="R5">INDEX(Q4:Q$13,ROWS($A4))</f>
        <v>-3.165211522652752E-2</v>
      </c>
      <c r="S5" s="2" cm="1">
        <f t="array" ref="S5">INDEX(R4:R$13,ROWS($A4))</f>
        <v>-3.1727176586868418E-2</v>
      </c>
      <c r="T5" s="2" cm="1">
        <f t="array" ref="T5">INDEX(S4:S$13,ROWS($A4))</f>
        <v>3.8771011355063618E-2</v>
      </c>
      <c r="U5" s="2" cm="1">
        <f t="array" ref="U5">INDEX(T4:T$13,ROWS($A4))</f>
        <v>-5.9527614758717533E-2</v>
      </c>
      <c r="V5" s="2" cm="1">
        <f t="array" ref="V5">INDEX(U4:U$13,ROWS($A4))</f>
        <v>-0.15877937034851031</v>
      </c>
      <c r="W5" s="2" cm="1">
        <f t="array" ref="W5">INDEX(V4:V$13,ROWS($A4))</f>
        <v>-2.2759453147208546E-2</v>
      </c>
    </row>
    <row r="6" spans="1:23" x14ac:dyDescent="0.2">
      <c r="A6">
        <v>4</v>
      </c>
      <c r="B6">
        <v>15.3</v>
      </c>
      <c r="C6">
        <f t="shared" si="0"/>
        <v>2.7278528283983898</v>
      </c>
      <c r="D6">
        <f t="shared" si="1"/>
        <v>1.2496052113741829E-2</v>
      </c>
      <c r="E6">
        <f t="shared" si="2"/>
        <v>-6.4696849906794689E-3</v>
      </c>
      <c r="G6">
        <v>3</v>
      </c>
      <c r="H6" s="3">
        <f>SUMPRODUCT($E$3:INDEX($E$3:$E$312,ROWS(E6:E$312)),$E6:E$312)/DEVSQ($E$3:$E$312)</f>
        <v>-3.165211522652752E-2</v>
      </c>
      <c r="I6">
        <f t="shared" si="3"/>
        <v>5.6339247735492155E-2</v>
      </c>
      <c r="J6">
        <f t="shared" si="4"/>
        <v>-0.56181288353602865</v>
      </c>
      <c r="L6">
        <v>3</v>
      </c>
      <c r="M6" s="2">
        <f t="shared" si="5"/>
        <v>-3.165211522652752E-2</v>
      </c>
      <c r="N6" s="2" cm="1">
        <f t="array" ref="N6">INDEX(M5:M$13,ROWS($A5))</f>
        <v>-3.6013974148841686E-2</v>
      </c>
      <c r="O6" s="2" cm="1">
        <f t="array" ref="O6">INDEX(N5:N$13,ROWS($A5))</f>
        <v>4.3051628489873109E-2</v>
      </c>
      <c r="P6" s="2" cm="1">
        <f t="array" ref="P6">INDEX(O5:O$13,ROWS($A5))</f>
        <v>1</v>
      </c>
      <c r="Q6" s="2" cm="1">
        <f t="array" ref="Q6">INDEX(P5:P$13,ROWS($A5))</f>
        <v>4.3051628489873109E-2</v>
      </c>
      <c r="R6" s="2" cm="1">
        <f t="array" ref="R6">INDEX(Q5:Q$13,ROWS($A5))</f>
        <v>-3.6013974148841686E-2</v>
      </c>
      <c r="S6" s="2" cm="1">
        <f t="array" ref="S6">INDEX(R5:R$13,ROWS($A5))</f>
        <v>-3.165211522652752E-2</v>
      </c>
      <c r="T6" s="2" cm="1">
        <f t="array" ref="T6">INDEX(S5:S$13,ROWS($A5))</f>
        <v>-3.1727176586868418E-2</v>
      </c>
      <c r="U6" s="2" cm="1">
        <f t="array" ref="U6">INDEX(T5:T$13,ROWS($A5))</f>
        <v>3.8771011355063618E-2</v>
      </c>
      <c r="V6" s="2" cm="1">
        <f t="array" ref="V6">INDEX(U5:U$13,ROWS($A5))</f>
        <v>-5.9527614758717533E-2</v>
      </c>
      <c r="W6" s="2" cm="1">
        <f t="array" ref="W6">INDEX(V5:V$13,ROWS($A5))</f>
        <v>-0.15877937034851031</v>
      </c>
    </row>
    <row r="7" spans="1:23" x14ac:dyDescent="0.2">
      <c r="A7">
        <v>5</v>
      </c>
      <c r="B7">
        <v>15.08</v>
      </c>
      <c r="C7">
        <f t="shared" si="0"/>
        <v>2.7133693625798099</v>
      </c>
      <c r="D7">
        <f t="shared" si="1"/>
        <v>-1.4483465818579955E-2</v>
      </c>
      <c r="E7">
        <f t="shared" si="2"/>
        <v>-3.3449202923001256E-2</v>
      </c>
      <c r="G7">
        <v>4</v>
      </c>
      <c r="H7" s="3">
        <f>SUMPRODUCT($E$3:INDEX($E$3:$E$312,ROWS(E7:E$312)),$E7:E$312)/DEVSQ($E$3:$E$312)</f>
        <v>-3.1727176586868418E-2</v>
      </c>
      <c r="I7">
        <f t="shared" si="3"/>
        <v>5.6247415159799197E-2</v>
      </c>
      <c r="J7">
        <f t="shared" si="4"/>
        <v>-0.56406461517798367</v>
      </c>
      <c r="L7">
        <v>4</v>
      </c>
      <c r="M7" s="2">
        <f t="shared" si="5"/>
        <v>-3.1727176586868418E-2</v>
      </c>
      <c r="N7" s="2" cm="1">
        <f t="array" ref="N7">INDEX(M6:M$13,ROWS($A6))</f>
        <v>-3.165211522652752E-2</v>
      </c>
      <c r="O7" s="2" cm="1">
        <f t="array" ref="O7">INDEX(N6:N$13,ROWS($A6))</f>
        <v>-3.6013974148841686E-2</v>
      </c>
      <c r="P7" s="2" cm="1">
        <f t="array" ref="P7">INDEX(O6:O$13,ROWS($A6))</f>
        <v>4.3051628489873109E-2</v>
      </c>
      <c r="Q7" s="2" cm="1">
        <f t="array" ref="Q7">INDEX(P6:P$13,ROWS($A6))</f>
        <v>1</v>
      </c>
      <c r="R7" s="2" cm="1">
        <f t="array" ref="R7">INDEX(Q6:Q$13,ROWS($A6))</f>
        <v>4.3051628489873109E-2</v>
      </c>
      <c r="S7" s="2" cm="1">
        <f t="array" ref="S7">INDEX(R6:R$13,ROWS($A6))</f>
        <v>-3.6013974148841686E-2</v>
      </c>
      <c r="T7" s="2" cm="1">
        <f t="array" ref="T7">INDEX(S6:S$13,ROWS($A6))</f>
        <v>-3.165211522652752E-2</v>
      </c>
      <c r="U7" s="2" cm="1">
        <f t="array" ref="U7">INDEX(T6:T$13,ROWS($A6))</f>
        <v>-3.1727176586868418E-2</v>
      </c>
      <c r="V7" s="2" cm="1">
        <f t="array" ref="V7">INDEX(U6:U$13,ROWS($A6))</f>
        <v>3.8771011355063618E-2</v>
      </c>
      <c r="W7" s="2" cm="1">
        <f t="array" ref="W7">INDEX(V6:V$13,ROWS($A6))</f>
        <v>-5.9527614758717533E-2</v>
      </c>
    </row>
    <row r="8" spans="1:23" x14ac:dyDescent="0.2">
      <c r="A8">
        <v>6</v>
      </c>
      <c r="B8">
        <v>16.739999999999998</v>
      </c>
      <c r="C8">
        <f t="shared" si="0"/>
        <v>2.817801065061329</v>
      </c>
      <c r="D8">
        <f t="shared" si="1"/>
        <v>0.10443170248151912</v>
      </c>
      <c r="E8">
        <f t="shared" si="2"/>
        <v>8.5465965377097816E-2</v>
      </c>
      <c r="G8">
        <v>5</v>
      </c>
      <c r="H8" s="3">
        <f>SUMPRODUCT($E$3:INDEX($E$3:$E$312,ROWS(E8:E$312)),$E8:E$312)/DEVSQ($E$3:$E$312)</f>
        <v>3.8771011355063618E-2</v>
      </c>
      <c r="I8">
        <f t="shared" si="3"/>
        <v>5.615543240788428E-2</v>
      </c>
      <c r="J8">
        <f t="shared" si="4"/>
        <v>0.69042316464506703</v>
      </c>
      <c r="L8">
        <v>5</v>
      </c>
      <c r="M8" s="2">
        <f t="shared" si="5"/>
        <v>3.8771011355063618E-2</v>
      </c>
      <c r="N8" s="2" cm="1">
        <f t="array" ref="N8">INDEX(M7:M$13,ROWS($A7))</f>
        <v>-3.1727176586868418E-2</v>
      </c>
      <c r="O8" s="2" cm="1">
        <f t="array" ref="O8">INDEX(N7:N$13,ROWS($A7))</f>
        <v>-3.165211522652752E-2</v>
      </c>
      <c r="P8" s="2" cm="1">
        <f t="array" ref="P8">INDEX(O7:O$13,ROWS($A7))</f>
        <v>-3.6013974148841686E-2</v>
      </c>
      <c r="Q8" s="2" cm="1">
        <f t="array" ref="Q8">INDEX(P7:P$13,ROWS($A7))</f>
        <v>4.3051628489873109E-2</v>
      </c>
      <c r="R8" s="2" cm="1">
        <f t="array" ref="R8">INDEX(Q7:Q$13,ROWS($A7))</f>
        <v>1</v>
      </c>
      <c r="S8" s="2" cm="1">
        <f t="array" ref="S8">INDEX(R7:R$13,ROWS($A7))</f>
        <v>4.3051628489873109E-2</v>
      </c>
      <c r="T8" s="2" cm="1">
        <f t="array" ref="T8">INDEX(S7:S$13,ROWS($A7))</f>
        <v>-3.6013974148841686E-2</v>
      </c>
      <c r="U8" s="2" cm="1">
        <f t="array" ref="U8">INDEX(T7:T$13,ROWS($A7))</f>
        <v>-3.165211522652752E-2</v>
      </c>
      <c r="V8" s="2" cm="1">
        <f t="array" ref="V8">INDEX(U7:U$13,ROWS($A7))</f>
        <v>-3.1727176586868418E-2</v>
      </c>
      <c r="W8" s="2" cm="1">
        <f t="array" ref="W8">INDEX(V7:V$13,ROWS($A7))</f>
        <v>3.8771011355063618E-2</v>
      </c>
    </row>
    <row r="9" spans="1:23" x14ac:dyDescent="0.2">
      <c r="A9">
        <v>7</v>
      </c>
      <c r="B9">
        <v>15.49</v>
      </c>
      <c r="C9">
        <f t="shared" si="0"/>
        <v>2.7401946544287772</v>
      </c>
      <c r="D9">
        <f t="shared" si="1"/>
        <v>-7.7606410632551803E-2</v>
      </c>
      <c r="E9">
        <f t="shared" si="2"/>
        <v>-9.6572147736973105E-2</v>
      </c>
      <c r="G9">
        <v>6</v>
      </c>
      <c r="H9" s="3">
        <f>SUMPRODUCT($E$3:INDEX($E$3:$E$312,ROWS(E9:E$312)),$E9:E$312)/DEVSQ($E$3:$E$312)</f>
        <v>-5.9527614758717533E-2</v>
      </c>
      <c r="I9">
        <f t="shared" si="3"/>
        <v>5.6063298740567438E-2</v>
      </c>
      <c r="J9">
        <f t="shared" si="4"/>
        <v>-1.061792939337751</v>
      </c>
      <c r="L9">
        <v>6</v>
      </c>
      <c r="M9" s="2">
        <f t="shared" si="5"/>
        <v>-5.9527614758717533E-2</v>
      </c>
      <c r="N9" s="2" cm="1">
        <f t="array" ref="N9">INDEX(M8:M$13,ROWS($A8))</f>
        <v>3.8771011355063618E-2</v>
      </c>
      <c r="O9" s="2" cm="1">
        <f t="array" ref="O9">INDEX(N8:N$13,ROWS($A8))</f>
        <v>-3.1727176586868418E-2</v>
      </c>
      <c r="P9" s="2" cm="1">
        <f t="array" ref="P9">INDEX(O8:O$13,ROWS($A8))</f>
        <v>-3.165211522652752E-2</v>
      </c>
      <c r="Q9" s="2" cm="1">
        <f t="array" ref="Q9">INDEX(P8:P$13,ROWS($A8))</f>
        <v>-3.6013974148841686E-2</v>
      </c>
      <c r="R9" s="2" cm="1">
        <f t="array" ref="R9">INDEX(Q8:Q$13,ROWS($A8))</f>
        <v>4.3051628489873109E-2</v>
      </c>
      <c r="S9" s="2" cm="1">
        <f t="array" ref="S9">INDEX(R8:R$13,ROWS($A8))</f>
        <v>1</v>
      </c>
      <c r="T9" s="2" cm="1">
        <f t="array" ref="T9">INDEX(S8:S$13,ROWS($A8))</f>
        <v>4.3051628489873109E-2</v>
      </c>
      <c r="U9" s="2" cm="1">
        <f t="array" ref="U9">INDEX(T8:T$13,ROWS($A8))</f>
        <v>-3.6013974148841686E-2</v>
      </c>
      <c r="V9" s="2" cm="1">
        <f t="array" ref="V9">INDEX(U8:U$13,ROWS($A8))</f>
        <v>-3.165211522652752E-2</v>
      </c>
      <c r="W9" s="2" cm="1">
        <f t="array" ref="W9">INDEX(V8:V$13,ROWS($A8))</f>
        <v>-3.1727176586868418E-2</v>
      </c>
    </row>
    <row r="10" spans="1:23" x14ac:dyDescent="0.2">
      <c r="A10">
        <v>8</v>
      </c>
      <c r="B10">
        <v>15.2</v>
      </c>
      <c r="C10">
        <f t="shared" si="0"/>
        <v>2.7212954278522306</v>
      </c>
      <c r="D10">
        <f t="shared" si="1"/>
        <v>-1.8899226576546635E-2</v>
      </c>
      <c r="E10">
        <f t="shared" si="2"/>
        <v>-3.7864963680967936E-2</v>
      </c>
      <c r="G10">
        <v>7</v>
      </c>
      <c r="H10" s="3">
        <f>SUMPRODUCT($E$3:INDEX($E$3:$E$312,ROWS(E10:E$312)),$E10:E$312)/DEVSQ($E$3:$E$312)</f>
        <v>-0.15877937034851031</v>
      </c>
      <c r="I10">
        <f t="shared" si="3"/>
        <v>5.5971013412584932E-2</v>
      </c>
      <c r="J10">
        <f t="shared" si="4"/>
        <v>-2.8368142841739075</v>
      </c>
      <c r="L10">
        <v>7</v>
      </c>
      <c r="M10" s="2">
        <f t="shared" si="5"/>
        <v>-0.15877937034851031</v>
      </c>
      <c r="N10" s="2" cm="1">
        <f t="array" ref="N10">INDEX(M9:M$13,ROWS($A9))</f>
        <v>-5.9527614758717533E-2</v>
      </c>
      <c r="O10" s="2" cm="1">
        <f t="array" ref="O10">INDEX(N9:N$13,ROWS($A9))</f>
        <v>3.8771011355063618E-2</v>
      </c>
      <c r="P10" s="2" cm="1">
        <f t="array" ref="P10">INDEX(O9:O$13,ROWS($A9))</f>
        <v>-3.1727176586868418E-2</v>
      </c>
      <c r="Q10" s="2" cm="1">
        <f t="array" ref="Q10">INDEX(P9:P$13,ROWS($A9))</f>
        <v>-3.165211522652752E-2</v>
      </c>
      <c r="R10" s="2" cm="1">
        <f t="array" ref="R10">INDEX(Q9:Q$13,ROWS($A9))</f>
        <v>-3.6013974148841686E-2</v>
      </c>
      <c r="S10" s="2" cm="1">
        <f t="array" ref="S10">INDEX(R9:R$13,ROWS($A9))</f>
        <v>4.3051628489873109E-2</v>
      </c>
      <c r="T10" s="2" cm="1">
        <f t="array" ref="T10">INDEX(S9:S$13,ROWS($A9))</f>
        <v>1</v>
      </c>
      <c r="U10" s="2" cm="1">
        <f t="array" ref="U10">INDEX(T9:T$13,ROWS($A9))</f>
        <v>4.3051628489873109E-2</v>
      </c>
      <c r="V10" s="2" cm="1">
        <f t="array" ref="V10">INDEX(U9:U$13,ROWS($A9))</f>
        <v>-3.6013974148841686E-2</v>
      </c>
      <c r="W10" s="2" cm="1">
        <f t="array" ref="W10">INDEX(V9:V$13,ROWS($A9))</f>
        <v>-3.165211522652752E-2</v>
      </c>
    </row>
    <row r="11" spans="1:23" x14ac:dyDescent="0.2">
      <c r="A11">
        <v>9</v>
      </c>
      <c r="B11">
        <v>15.06</v>
      </c>
      <c r="C11">
        <f t="shared" si="0"/>
        <v>2.7120422223717475</v>
      </c>
      <c r="D11">
        <f t="shared" si="1"/>
        <v>-9.2532054804830288E-3</v>
      </c>
      <c r="E11">
        <f t="shared" si="2"/>
        <v>-2.8218942584904327E-2</v>
      </c>
      <c r="G11">
        <v>8</v>
      </c>
      <c r="H11" s="3">
        <f>SUMPRODUCT($E$3:INDEX($E$3:$E$312,ROWS(E11:E$312)),$E11:E$312)/DEVSQ($E$3:$E$312)</f>
        <v>-2.2759453147208546E-2</v>
      </c>
      <c r="I11">
        <f t="shared" si="3"/>
        <v>5.5878575672518825E-2</v>
      </c>
      <c r="J11">
        <f t="shared" si="4"/>
        <v>-0.40730195559371929</v>
      </c>
      <c r="L11">
        <v>8</v>
      </c>
      <c r="M11" s="2">
        <f t="shared" si="5"/>
        <v>-2.2759453147208546E-2</v>
      </c>
      <c r="N11" s="2" cm="1">
        <f t="array" ref="N11">INDEX(M10:M$13,ROWS($A10))</f>
        <v>-0.15877937034851031</v>
      </c>
      <c r="O11" s="2" cm="1">
        <f t="array" ref="O11">INDEX(N10:N$13,ROWS($A10))</f>
        <v>-5.9527614758717533E-2</v>
      </c>
      <c r="P11" s="2" cm="1">
        <f t="array" ref="P11">INDEX(O10:O$13,ROWS($A10))</f>
        <v>3.8771011355063618E-2</v>
      </c>
      <c r="Q11" s="2" cm="1">
        <f t="array" ref="Q11">INDEX(P10:P$13,ROWS($A10))</f>
        <v>-3.1727176586868418E-2</v>
      </c>
      <c r="R11" s="2" cm="1">
        <f t="array" ref="R11">INDEX(Q10:Q$13,ROWS($A10))</f>
        <v>-3.165211522652752E-2</v>
      </c>
      <c r="S11" s="2" cm="1">
        <f t="array" ref="S11">INDEX(R10:R$13,ROWS($A10))</f>
        <v>-3.6013974148841686E-2</v>
      </c>
      <c r="T11" s="2" cm="1">
        <f t="array" ref="T11">INDEX(S10:S$13,ROWS($A10))</f>
        <v>4.3051628489873109E-2</v>
      </c>
      <c r="U11" s="2" cm="1">
        <f t="array" ref="U11">INDEX(T10:T$13,ROWS($A10))</f>
        <v>1</v>
      </c>
      <c r="V11" s="2" cm="1">
        <f t="array" ref="V11">INDEX(U10:U$13,ROWS($A10))</f>
        <v>4.3051628489873109E-2</v>
      </c>
      <c r="W11" s="2" cm="1">
        <f t="array" ref="W11">INDEX(V10:V$13,ROWS($A10))</f>
        <v>-3.6013974148841686E-2</v>
      </c>
    </row>
    <row r="12" spans="1:23" x14ac:dyDescent="0.2">
      <c r="A12">
        <v>10</v>
      </c>
      <c r="B12">
        <v>14.16</v>
      </c>
      <c r="C12">
        <f t="shared" si="0"/>
        <v>2.6504210882655737</v>
      </c>
      <c r="D12">
        <f t="shared" si="1"/>
        <v>-6.1621134106173869E-2</v>
      </c>
      <c r="E12">
        <f t="shared" si="2"/>
        <v>-8.0586871210595171E-2</v>
      </c>
      <c r="G12">
        <v>9</v>
      </c>
      <c r="H12" s="3">
        <f>SUMPRODUCT($E$3:INDEX($E$3:$E$312,ROWS(E12:E$312)),$E12:E$312)/DEVSQ($E$3:$E$312)</f>
        <v>8.3310379198043311E-3</v>
      </c>
      <c r="I12">
        <f t="shared" si="3"/>
        <v>5.5785984762725699E-2</v>
      </c>
      <c r="J12">
        <f t="shared" si="4"/>
        <v>0.14933926424779809</v>
      </c>
      <c r="L12">
        <v>9</v>
      </c>
      <c r="M12" s="2">
        <f t="shared" si="5"/>
        <v>8.3310379198043311E-3</v>
      </c>
      <c r="N12" s="2" cm="1">
        <f t="array" ref="N12">INDEX(M11:M$13,ROWS($A11))</f>
        <v>-2.2759453147208546E-2</v>
      </c>
      <c r="O12" s="2" cm="1">
        <f t="array" ref="O12">INDEX(N11:N$13,ROWS($A11))</f>
        <v>-0.15877937034851031</v>
      </c>
      <c r="P12" s="2" cm="1">
        <f t="array" ref="P12">INDEX(O11:O$13,ROWS($A11))</f>
        <v>-5.9527614758717533E-2</v>
      </c>
      <c r="Q12" s="2" cm="1">
        <f t="array" ref="Q12">INDEX(P11:P$13,ROWS($A11))</f>
        <v>3.8771011355063618E-2</v>
      </c>
      <c r="R12" s="2" cm="1">
        <f t="array" ref="R12">INDEX(Q11:Q$13,ROWS($A11))</f>
        <v>-3.1727176586868418E-2</v>
      </c>
      <c r="S12" s="2" cm="1">
        <f t="array" ref="S12">INDEX(R11:R$13,ROWS($A11))</f>
        <v>-3.165211522652752E-2</v>
      </c>
      <c r="T12" s="2" cm="1">
        <f t="array" ref="T12">INDEX(S11:S$13,ROWS($A11))</f>
        <v>-3.6013974148841686E-2</v>
      </c>
      <c r="U12" s="2" cm="1">
        <f t="array" ref="U12">INDEX(T11:T$13,ROWS($A11))</f>
        <v>4.3051628489873109E-2</v>
      </c>
      <c r="V12" s="2" cm="1">
        <f t="array" ref="V12">INDEX(U11:U$13,ROWS($A11))</f>
        <v>1</v>
      </c>
      <c r="W12" s="2" cm="1">
        <f t="array" ref="W12">INDEX(V11:V$13,ROWS($A11))</f>
        <v>4.3051628489873109E-2</v>
      </c>
    </row>
    <row r="13" spans="1:23" x14ac:dyDescent="0.2">
      <c r="A13">
        <v>11</v>
      </c>
      <c r="B13">
        <v>15.58</v>
      </c>
      <c r="C13">
        <f t="shared" si="0"/>
        <v>2.7459880404426023</v>
      </c>
      <c r="D13">
        <f t="shared" si="1"/>
        <v>9.5566952177028597E-2</v>
      </c>
      <c r="E13">
        <f t="shared" si="2"/>
        <v>7.6601215072607295E-2</v>
      </c>
      <c r="G13">
        <v>10</v>
      </c>
      <c r="H13" s="3">
        <f>SUMPRODUCT($E$3:INDEX($E$3:$E$312,ROWS(E13:E$312)),$E13:E$312)/DEVSQ($E$3:$E$312)</f>
        <v>5.8105416030241969E-2</v>
      </c>
      <c r="I13">
        <f t="shared" si="3"/>
        <v>5.5693239919264122E-2</v>
      </c>
      <c r="J13">
        <f t="shared" si="4"/>
        <v>1.043311829487289</v>
      </c>
      <c r="L13">
        <v>10</v>
      </c>
      <c r="M13" s="2">
        <f t="shared" si="5"/>
        <v>5.8105416030241969E-2</v>
      </c>
      <c r="N13" s="2" cm="1">
        <f t="array" ref="N13">INDEX(M12:M$13,ROWS($A12))</f>
        <v>8.3310379198043311E-3</v>
      </c>
      <c r="O13" s="2" cm="1">
        <f t="array" ref="O13">INDEX(N12:N$13,ROWS($A12))</f>
        <v>-2.2759453147208546E-2</v>
      </c>
      <c r="P13" s="2" cm="1">
        <f t="array" ref="P13">INDEX(O12:O$13,ROWS($A12))</f>
        <v>-0.15877937034851031</v>
      </c>
      <c r="Q13" s="2" cm="1">
        <f t="array" ref="Q13">INDEX(P12:P$13,ROWS($A12))</f>
        <v>-5.9527614758717533E-2</v>
      </c>
      <c r="R13" s="2" cm="1">
        <f t="array" ref="R13">INDEX(Q12:Q$13,ROWS($A12))</f>
        <v>3.8771011355063618E-2</v>
      </c>
      <c r="S13" s="2" cm="1">
        <f t="array" ref="S13">INDEX(R12:R$13,ROWS($A12))</f>
        <v>-3.1727176586868418E-2</v>
      </c>
      <c r="T13" s="2" cm="1">
        <f t="array" ref="T13">INDEX(S12:S$13,ROWS($A12))</f>
        <v>-3.165211522652752E-2</v>
      </c>
      <c r="U13" s="2" cm="1">
        <f t="array" ref="U13">INDEX(T12:T$13,ROWS($A12))</f>
        <v>-3.6013974148841686E-2</v>
      </c>
      <c r="V13" s="2" cm="1">
        <f t="array" ref="V13">INDEX(U12:U$13,ROWS($A12))</f>
        <v>4.3051628489873109E-2</v>
      </c>
      <c r="W13" s="2" cm="1">
        <f t="array" ref="W13">INDEX(V12:V$13,ROWS($A12))</f>
        <v>1</v>
      </c>
    </row>
    <row r="14" spans="1:23" x14ac:dyDescent="0.2">
      <c r="A14">
        <v>12</v>
      </c>
      <c r="B14">
        <v>16.79</v>
      </c>
      <c r="C14">
        <f t="shared" si="0"/>
        <v>2.8207834710894493</v>
      </c>
      <c r="D14">
        <f t="shared" si="1"/>
        <v>7.4795430646847016E-2</v>
      </c>
      <c r="E14">
        <f t="shared" si="2"/>
        <v>5.5829693542425715E-2</v>
      </c>
    </row>
    <row r="15" spans="1:23" x14ac:dyDescent="0.2">
      <c r="A15">
        <v>13</v>
      </c>
      <c r="B15">
        <v>17.29</v>
      </c>
      <c r="C15">
        <f t="shared" si="0"/>
        <v>2.8501282996951991</v>
      </c>
      <c r="D15">
        <f t="shared" si="1"/>
        <v>2.9344828605749829E-2</v>
      </c>
      <c r="E15">
        <f t="shared" si="2"/>
        <v>1.0379091501328531E-2</v>
      </c>
      <c r="H15" s="3" t="s">
        <v>14</v>
      </c>
      <c r="I15" t="s">
        <v>15</v>
      </c>
      <c r="J15" t="s">
        <v>13</v>
      </c>
    </row>
    <row r="16" spans="1:23" x14ac:dyDescent="0.2">
      <c r="A16">
        <v>14</v>
      </c>
      <c r="B16">
        <v>17.690000000000001</v>
      </c>
      <c r="C16">
        <f t="shared" si="0"/>
        <v>2.8729995081716941</v>
      </c>
      <c r="D16">
        <f t="shared" si="1"/>
        <v>2.2871208476495042E-2</v>
      </c>
      <c r="E16">
        <f t="shared" si="2"/>
        <v>3.905471372073744E-3</v>
      </c>
      <c r="G16">
        <v>1</v>
      </c>
      <c r="H16" s="3" cm="1">
        <f t="array" aca="1" ref="H16" ca="1">INDEX(MMULT(MINVERSE(OFFSET($M$3,0,0,L4,L4)),OFFSET($M$3,1,0,L4,1)),L4)</f>
        <v>4.3051628489873109E-2</v>
      </c>
      <c r="I16">
        <f>1/SQRT(COUNT($B$2:$B$312))</f>
        <v>5.6704797712374272E-2</v>
      </c>
      <c r="J16">
        <f ca="1">H16/I16</f>
        <v>0.75922373814373501</v>
      </c>
    </row>
    <row r="17" spans="1:10" x14ac:dyDescent="0.2">
      <c r="A17">
        <v>15</v>
      </c>
      <c r="B17">
        <v>19.45</v>
      </c>
      <c r="C17">
        <f t="shared" si="0"/>
        <v>2.9678470700644555</v>
      </c>
      <c r="D17">
        <f t="shared" si="1"/>
        <v>9.4847561892761334E-2</v>
      </c>
      <c r="E17">
        <f t="shared" si="2"/>
        <v>7.5881824788340033E-2</v>
      </c>
      <c r="G17">
        <v>2</v>
      </c>
      <c r="H17" s="3" cm="1">
        <f t="array" aca="1" ref="H17" ca="1">INDEX(MMULT(MINVERSE(OFFSET($M$3,0,0,L5,L5)),OFFSET($M$3,1,0,L5,1)),L5)</f>
        <v>-3.7937732278009943E-2</v>
      </c>
      <c r="I17">
        <f t="shared" ref="I17:I25" si="6">1/SQRT(COUNT($B$2:$B$312))</f>
        <v>5.6704797712374272E-2</v>
      </c>
      <c r="J17">
        <f t="shared" ref="J17:J25" ca="1" si="7">H17/I17</f>
        <v>-0.6690391961266281</v>
      </c>
    </row>
    <row r="18" spans="1:10" x14ac:dyDescent="0.2">
      <c r="A18">
        <v>16</v>
      </c>
      <c r="B18">
        <v>20.43</v>
      </c>
      <c r="C18">
        <f t="shared" si="0"/>
        <v>3.0170044088295307</v>
      </c>
      <c r="D18">
        <f t="shared" si="1"/>
        <v>4.915733876507522E-2</v>
      </c>
      <c r="E18">
        <f t="shared" si="2"/>
        <v>3.0191601660653922E-2</v>
      </c>
      <c r="G18">
        <v>3</v>
      </c>
      <c r="H18" s="3" cm="1">
        <f t="array" aca="1" ref="H18" ca="1">INDEX(MMULT(MINVERSE(OFFSET($M$3,0,0,L6,L6)),OFFSET($M$3,1,0,L6,1)),L6)</f>
        <v>-2.8503330175560136E-2</v>
      </c>
      <c r="I18">
        <f t="shared" si="6"/>
        <v>5.6704797712374272E-2</v>
      </c>
      <c r="J18">
        <f t="shared" ca="1" si="7"/>
        <v>-0.50266170280932088</v>
      </c>
    </row>
    <row r="19" spans="1:10" x14ac:dyDescent="0.2">
      <c r="A19">
        <v>17</v>
      </c>
      <c r="B19">
        <v>21.48</v>
      </c>
      <c r="C19">
        <f t="shared" si="0"/>
        <v>3.0671222696406639</v>
      </c>
      <c r="D19">
        <f t="shared" si="1"/>
        <v>5.011786081113323E-2</v>
      </c>
      <c r="E19">
        <f t="shared" si="2"/>
        <v>3.1152123706711932E-2</v>
      </c>
      <c r="G19">
        <v>4</v>
      </c>
      <c r="H19" s="3" cm="1">
        <f t="array" aca="1" ref="H19" ca="1">INDEX(MMULT(MINVERSE(OFFSET($M$3,0,0,L7,L7)),OFFSET($M$3,1,0,L7,1)),L7)</f>
        <v>-3.0565649062831934E-2</v>
      </c>
      <c r="I19">
        <f t="shared" si="6"/>
        <v>5.6704797712374272E-2</v>
      </c>
      <c r="J19">
        <f t="shared" ca="1" si="7"/>
        <v>-0.53903109253420045</v>
      </c>
    </row>
    <row r="20" spans="1:10" x14ac:dyDescent="0.2">
      <c r="A20">
        <v>18</v>
      </c>
      <c r="B20">
        <v>20.96</v>
      </c>
      <c r="C20">
        <f t="shared" si="0"/>
        <v>3.0426158594528414</v>
      </c>
      <c r="D20">
        <f t="shared" si="1"/>
        <v>-2.4506410187822514E-2</v>
      </c>
      <c r="E20">
        <f t="shared" si="2"/>
        <v>-4.3472147292243815E-2</v>
      </c>
      <c r="G20">
        <v>5</v>
      </c>
      <c r="H20" s="3" cm="1">
        <f t="array" aca="1" ref="H20" ca="1">INDEX(MMULT(MINVERSE(OFFSET($M$3,0,0,L8,L8)),OFFSET($M$3,1,0,L8,1)),L8)</f>
        <v>3.9466729606056003E-2</v>
      </c>
      <c r="I20">
        <f t="shared" si="6"/>
        <v>5.6704797712374272E-2</v>
      </c>
      <c r="J20">
        <f t="shared" ca="1" si="7"/>
        <v>0.69600335770959765</v>
      </c>
    </row>
    <row r="21" spans="1:10" x14ac:dyDescent="0.2">
      <c r="A21">
        <v>19</v>
      </c>
      <c r="B21">
        <v>23.26</v>
      </c>
      <c r="C21">
        <f t="shared" si="0"/>
        <v>3.1467351470905185</v>
      </c>
      <c r="D21">
        <f t="shared" si="1"/>
        <v>0.10411928763767708</v>
      </c>
      <c r="E21">
        <f t="shared" si="2"/>
        <v>8.5153550533255781E-2</v>
      </c>
      <c r="G21">
        <v>6</v>
      </c>
      <c r="H21" s="3" cm="1">
        <f t="array" aca="1" ref="H21" ca="1">INDEX(MMULT(MINVERSE(OFFSET($M$3,0,0,L9,L9)),OFFSET($M$3,1,0,L9,1)),L9)</f>
        <v>-6.6506999675035636E-2</v>
      </c>
      <c r="I21">
        <f t="shared" si="6"/>
        <v>5.6704797712374272E-2</v>
      </c>
      <c r="J21">
        <f t="shared" ca="1" si="7"/>
        <v>-1.1728637145022793</v>
      </c>
    </row>
    <row r="22" spans="1:10" x14ac:dyDescent="0.2">
      <c r="A22">
        <v>20</v>
      </c>
      <c r="B22">
        <v>23.77</v>
      </c>
      <c r="C22">
        <f t="shared" si="0"/>
        <v>3.1684242813721024</v>
      </c>
      <c r="D22">
        <f t="shared" si="1"/>
        <v>2.1689134281583922E-2</v>
      </c>
      <c r="E22">
        <f t="shared" si="2"/>
        <v>2.7233971771626238E-3</v>
      </c>
      <c r="G22">
        <v>7</v>
      </c>
      <c r="H22" s="3" cm="1">
        <f t="array" aca="1" ref="H22" ca="1">INDEX(MMULT(MINVERSE(OFFSET($M$3,0,0,L10,L10)),OFFSET($M$3,1,0,L10,1)),L10)</f>
        <v>-0.15376567838582464</v>
      </c>
      <c r="I22">
        <f t="shared" si="6"/>
        <v>5.6704797712374272E-2</v>
      </c>
      <c r="J22">
        <f t="shared" ca="1" si="7"/>
        <v>-2.7116872749599721</v>
      </c>
    </row>
    <row r="23" spans="1:10" x14ac:dyDescent="0.2">
      <c r="A23">
        <v>21</v>
      </c>
      <c r="B23">
        <v>24.37</v>
      </c>
      <c r="C23">
        <f t="shared" si="0"/>
        <v>3.193352867637115</v>
      </c>
      <c r="D23">
        <f t="shared" si="1"/>
        <v>2.4928586265012598E-2</v>
      </c>
      <c r="E23">
        <f t="shared" si="2"/>
        <v>5.9628491605912999E-3</v>
      </c>
      <c r="G23">
        <v>8</v>
      </c>
      <c r="H23" s="3" cm="1">
        <f t="array" aca="1" ref="H23" ca="1">INDEX(MMULT(MINVERSE(OFFSET($M$3,0,0,L11,L11)),OFFSET($M$3,1,0,L11,1)),L11)</f>
        <v>-1.3716836072225109E-2</v>
      </c>
      <c r="I23">
        <f t="shared" si="6"/>
        <v>5.6704797712374272E-2</v>
      </c>
      <c r="J23">
        <f t="shared" ca="1" si="7"/>
        <v>-0.24189903898081952</v>
      </c>
    </row>
    <row r="24" spans="1:10" x14ac:dyDescent="0.2">
      <c r="A24">
        <v>22</v>
      </c>
      <c r="B24">
        <v>24.96</v>
      </c>
      <c r="C24">
        <f t="shared" si="0"/>
        <v>3.2172745435012269</v>
      </c>
      <c r="D24">
        <f t="shared" si="1"/>
        <v>2.3921675864111869E-2</v>
      </c>
      <c r="E24">
        <f t="shared" si="2"/>
        <v>4.9559387596905709E-3</v>
      </c>
      <c r="G24">
        <v>9</v>
      </c>
      <c r="H24" s="3" cm="1">
        <f t="array" aca="1" ref="H24" ca="1">INDEX(MMULT(MINVERSE(OFFSET($M$3,0,0,L12,L12)),OFFSET($M$3,1,0,L12,1)),L12)</f>
        <v>-2.3033068184859541E-3</v>
      </c>
      <c r="I24">
        <f t="shared" si="6"/>
        <v>5.6704797712374272E-2</v>
      </c>
      <c r="J24">
        <f t="shared" ca="1" si="7"/>
        <v>-4.0619258182863077E-2</v>
      </c>
    </row>
    <row r="25" spans="1:10" x14ac:dyDescent="0.2">
      <c r="A25">
        <v>23</v>
      </c>
      <c r="B25">
        <v>24.54</v>
      </c>
      <c r="C25">
        <f t="shared" si="0"/>
        <v>3.2003044392827653</v>
      </c>
      <c r="D25">
        <f t="shared" si="1"/>
        <v>-1.6970104218461568E-2</v>
      </c>
      <c r="E25">
        <f t="shared" si="2"/>
        <v>-3.5935841322882869E-2</v>
      </c>
      <c r="G25">
        <v>10</v>
      </c>
      <c r="H25" s="3" cm="1">
        <f t="array" aca="1" ref="H25" ca="1">INDEX(MMULT(MINVERSE(OFFSET($M$3,0,0,L13,L13)),OFFSET($M$3,1,0,L13,1)),L13)</f>
        <v>4.2509693742739718E-2</v>
      </c>
      <c r="I25">
        <f t="shared" si="6"/>
        <v>5.6704797712374272E-2</v>
      </c>
      <c r="J25">
        <f t="shared" ca="1" si="7"/>
        <v>0.74966661477857877</v>
      </c>
    </row>
    <row r="26" spans="1:10" x14ac:dyDescent="0.2">
      <c r="A26">
        <v>24</v>
      </c>
      <c r="B26">
        <v>26.57</v>
      </c>
      <c r="C26">
        <f t="shared" si="0"/>
        <v>3.279782759771722</v>
      </c>
      <c r="D26">
        <f t="shared" si="1"/>
        <v>7.9478320488956644E-2</v>
      </c>
      <c r="E26">
        <f t="shared" si="2"/>
        <v>6.0512583384535343E-2</v>
      </c>
    </row>
    <row r="27" spans="1:10" x14ac:dyDescent="0.2">
      <c r="A27">
        <v>25</v>
      </c>
      <c r="B27">
        <v>25.29</v>
      </c>
      <c r="C27">
        <f t="shared" si="0"/>
        <v>3.2304090606818736</v>
      </c>
      <c r="D27">
        <f t="shared" si="1"/>
        <v>-4.9373699089848344E-2</v>
      </c>
      <c r="E27">
        <f t="shared" si="2"/>
        <v>-6.8339436194269645E-2</v>
      </c>
    </row>
    <row r="28" spans="1:10" x14ac:dyDescent="0.2">
      <c r="A28">
        <v>26</v>
      </c>
      <c r="B28">
        <v>24.14</v>
      </c>
      <c r="C28">
        <f t="shared" si="0"/>
        <v>3.1838702156693857</v>
      </c>
      <c r="D28">
        <f t="shared" si="1"/>
        <v>-4.653884501248795E-2</v>
      </c>
      <c r="E28">
        <f t="shared" si="2"/>
        <v>-6.5504582116909252E-2</v>
      </c>
      <c r="H28" t="s">
        <v>11</v>
      </c>
      <c r="I28" t="s">
        <v>14</v>
      </c>
    </row>
    <row r="29" spans="1:10" x14ac:dyDescent="0.2">
      <c r="A29">
        <v>27</v>
      </c>
      <c r="B29">
        <v>23.35</v>
      </c>
      <c r="C29">
        <f t="shared" si="0"/>
        <v>3.1505969841149062</v>
      </c>
      <c r="D29">
        <f t="shared" si="1"/>
        <v>-3.3273231554479477E-2</v>
      </c>
      <c r="E29">
        <f t="shared" si="2"/>
        <v>-5.2238968658900778E-2</v>
      </c>
      <c r="G29">
        <v>1</v>
      </c>
      <c r="H29">
        <v>-0.48145714140027157</v>
      </c>
      <c r="I29">
        <v>-0.48145714140027157</v>
      </c>
    </row>
    <row r="30" spans="1:10" x14ac:dyDescent="0.2">
      <c r="A30">
        <v>28</v>
      </c>
      <c r="B30">
        <v>24.81</v>
      </c>
      <c r="C30">
        <f t="shared" si="0"/>
        <v>3.2112467977037098</v>
      </c>
      <c r="D30">
        <f t="shared" si="1"/>
        <v>6.0649813588803614E-2</v>
      </c>
      <c r="E30">
        <f t="shared" si="2"/>
        <v>4.1684076484382312E-2</v>
      </c>
      <c r="G30">
        <v>2</v>
      </c>
      <c r="H30">
        <v>2.1807427256663174E-2</v>
      </c>
      <c r="I30">
        <v>-0.27335826525365031</v>
      </c>
    </row>
    <row r="31" spans="1:10" x14ac:dyDescent="0.2">
      <c r="A31">
        <v>29</v>
      </c>
      <c r="B31">
        <v>26.94</v>
      </c>
      <c r="C31">
        <f t="shared" si="0"/>
        <v>3.2936121709822181</v>
      </c>
      <c r="D31">
        <f t="shared" si="1"/>
        <v>8.2365373278508347E-2</v>
      </c>
      <c r="E31">
        <f t="shared" si="2"/>
        <v>6.3399636174087046E-2</v>
      </c>
      <c r="G31">
        <v>3</v>
      </c>
      <c r="H31">
        <v>-1.1966516222799256E-2</v>
      </c>
      <c r="I31">
        <v>-0.1831854211381688</v>
      </c>
    </row>
    <row r="32" spans="1:10" x14ac:dyDescent="0.2">
      <c r="A32">
        <v>30</v>
      </c>
      <c r="B32">
        <v>29.21</v>
      </c>
      <c r="C32">
        <f t="shared" si="0"/>
        <v>3.3745111163996495</v>
      </c>
      <c r="D32">
        <f t="shared" si="1"/>
        <v>8.0898945417431367E-2</v>
      </c>
      <c r="E32">
        <f t="shared" si="2"/>
        <v>6.1933208313010066E-2</v>
      </c>
      <c r="G32">
        <v>4</v>
      </c>
      <c r="H32">
        <v>5.0414184843917053E-3</v>
      </c>
      <c r="I32">
        <v>-0.12035880674643397</v>
      </c>
    </row>
    <row r="33" spans="1:9" x14ac:dyDescent="0.2">
      <c r="A33">
        <v>31</v>
      </c>
      <c r="B33">
        <v>32.31</v>
      </c>
      <c r="C33">
        <f t="shared" si="0"/>
        <v>3.4753767798364068</v>
      </c>
      <c r="D33">
        <f t="shared" si="1"/>
        <v>0.10086566343675729</v>
      </c>
      <c r="E33">
        <f t="shared" si="2"/>
        <v>8.189992633233599E-2</v>
      </c>
      <c r="G33">
        <v>5</v>
      </c>
      <c r="H33">
        <v>-1.5233237874322838E-2</v>
      </c>
      <c r="I33">
        <v>-0.10216019177822662</v>
      </c>
    </row>
    <row r="34" spans="1:9" x14ac:dyDescent="0.2">
      <c r="A34">
        <v>32</v>
      </c>
      <c r="B34">
        <v>35.979999999999997</v>
      </c>
      <c r="C34">
        <f t="shared" si="0"/>
        <v>3.5829632285223871</v>
      </c>
      <c r="D34">
        <f t="shared" si="1"/>
        <v>0.10758644868598033</v>
      </c>
      <c r="E34">
        <f t="shared" si="2"/>
        <v>8.8620711581559028E-2</v>
      </c>
      <c r="G34">
        <v>6</v>
      </c>
      <c r="H34">
        <v>-1.6860108210680659E-2</v>
      </c>
      <c r="I34">
        <v>-0.11028264742591669</v>
      </c>
    </row>
    <row r="35" spans="1:9" x14ac:dyDescent="0.2">
      <c r="A35">
        <v>33</v>
      </c>
      <c r="B35">
        <v>36.58</v>
      </c>
      <c r="C35">
        <f t="shared" si="0"/>
        <v>3.5995016429627196</v>
      </c>
      <c r="D35">
        <f t="shared" si="1"/>
        <v>1.6538414440332438E-2</v>
      </c>
      <c r="E35">
        <f t="shared" si="2"/>
        <v>-2.4273226640888594E-3</v>
      </c>
      <c r="G35">
        <v>7</v>
      </c>
      <c r="H35">
        <v>5.1197626192547277E-4</v>
      </c>
      <c r="I35">
        <v>-0.1044219454476078</v>
      </c>
    </row>
    <row r="36" spans="1:9" x14ac:dyDescent="0.2">
      <c r="A36">
        <v>34</v>
      </c>
      <c r="B36">
        <v>41.03</v>
      </c>
      <c r="C36">
        <f t="shared" si="0"/>
        <v>3.7143035064540948</v>
      </c>
      <c r="D36">
        <f t="shared" si="1"/>
        <v>0.11480186349137522</v>
      </c>
      <c r="E36">
        <f t="shared" si="2"/>
        <v>9.5836126386953921E-2</v>
      </c>
      <c r="G36">
        <v>8</v>
      </c>
      <c r="H36">
        <v>1.3859572308614695E-2</v>
      </c>
      <c r="I36">
        <v>-7.235514231684495E-2</v>
      </c>
    </row>
    <row r="37" spans="1:9" x14ac:dyDescent="0.2">
      <c r="A37">
        <v>35</v>
      </c>
      <c r="B37">
        <v>43.67</v>
      </c>
      <c r="C37">
        <f t="shared" si="0"/>
        <v>3.7766613674974696</v>
      </c>
      <c r="D37">
        <f t="shared" si="1"/>
        <v>6.2357861043374818E-2</v>
      </c>
      <c r="E37">
        <f t="shared" si="2"/>
        <v>4.3392123938953517E-2</v>
      </c>
      <c r="G37">
        <v>9</v>
      </c>
      <c r="H37">
        <v>-1.6983874019301706E-2</v>
      </c>
      <c r="I37">
        <v>-7.7366543924309306E-2</v>
      </c>
    </row>
    <row r="38" spans="1:9" x14ac:dyDescent="0.2">
      <c r="A38">
        <v>36</v>
      </c>
      <c r="B38">
        <v>45.48</v>
      </c>
      <c r="C38">
        <f t="shared" si="0"/>
        <v>3.8172726688823353</v>
      </c>
      <c r="D38">
        <f t="shared" si="1"/>
        <v>4.0611301384865683E-2</v>
      </c>
      <c r="E38">
        <f t="shared" si="2"/>
        <v>2.1645564280444386E-2</v>
      </c>
      <c r="G38">
        <v>10</v>
      </c>
      <c r="H38">
        <v>2.1333057231513405E-2</v>
      </c>
      <c r="I38">
        <v>-4.4440214169478159E-2</v>
      </c>
    </row>
    <row r="39" spans="1:9" x14ac:dyDescent="0.2">
      <c r="A39">
        <v>37</v>
      </c>
      <c r="B39">
        <v>48.48</v>
      </c>
      <c r="C39">
        <f t="shared" si="0"/>
        <v>3.881151341761059</v>
      </c>
      <c r="D39">
        <f t="shared" si="1"/>
        <v>6.387867287872373E-2</v>
      </c>
      <c r="E39">
        <f t="shared" si="2"/>
        <v>4.4912935774302429E-2</v>
      </c>
    </row>
    <row r="40" spans="1:9" x14ac:dyDescent="0.2">
      <c r="A40">
        <v>38</v>
      </c>
      <c r="B40">
        <v>46.97</v>
      </c>
      <c r="C40">
        <f t="shared" si="0"/>
        <v>3.8495091000389037</v>
      </c>
      <c r="D40">
        <f t="shared" si="1"/>
        <v>-3.1642241722155351E-2</v>
      </c>
      <c r="E40">
        <f t="shared" si="2"/>
        <v>-5.0607978826576652E-2</v>
      </c>
    </row>
    <row r="41" spans="1:9" x14ac:dyDescent="0.2">
      <c r="A41">
        <v>39</v>
      </c>
      <c r="B41">
        <v>45.35</v>
      </c>
      <c r="C41">
        <f t="shared" si="0"/>
        <v>3.8144101765611458</v>
      </c>
      <c r="D41">
        <f t="shared" si="1"/>
        <v>-3.5098923477757893E-2</v>
      </c>
      <c r="E41">
        <f t="shared" si="2"/>
        <v>-5.4064660582179194E-2</v>
      </c>
    </row>
    <row r="42" spans="1:9" x14ac:dyDescent="0.2">
      <c r="A42">
        <v>40</v>
      </c>
      <c r="B42">
        <v>46.67</v>
      </c>
      <c r="C42">
        <f t="shared" si="0"/>
        <v>3.8431015599617244</v>
      </c>
      <c r="D42">
        <f t="shared" si="1"/>
        <v>2.8691383400578641E-2</v>
      </c>
      <c r="E42">
        <f t="shared" si="2"/>
        <v>9.7256462961573427E-3</v>
      </c>
    </row>
    <row r="43" spans="1:9" x14ac:dyDescent="0.2">
      <c r="A43">
        <v>41</v>
      </c>
      <c r="B43">
        <v>44.11</v>
      </c>
      <c r="C43">
        <f t="shared" si="0"/>
        <v>3.7866865141168482</v>
      </c>
      <c r="D43">
        <f t="shared" si="1"/>
        <v>-5.6415045844876222E-2</v>
      </c>
      <c r="E43">
        <f t="shared" si="2"/>
        <v>-7.5380782949297523E-2</v>
      </c>
    </row>
    <row r="44" spans="1:9" x14ac:dyDescent="0.2">
      <c r="A44">
        <v>42</v>
      </c>
      <c r="B44">
        <v>47.37</v>
      </c>
      <c r="C44">
        <f t="shared" si="0"/>
        <v>3.8579891169356602</v>
      </c>
      <c r="D44">
        <f t="shared" si="1"/>
        <v>7.1302602818811955E-2</v>
      </c>
      <c r="E44">
        <f t="shared" si="2"/>
        <v>5.2336865714390654E-2</v>
      </c>
    </row>
    <row r="45" spans="1:9" x14ac:dyDescent="0.2">
      <c r="A45">
        <v>43</v>
      </c>
      <c r="B45">
        <v>42.42</v>
      </c>
      <c r="C45">
        <f t="shared" si="0"/>
        <v>3.7476199491365363</v>
      </c>
      <c r="D45">
        <f t="shared" si="1"/>
        <v>-0.11036916779912387</v>
      </c>
      <c r="E45">
        <f t="shared" si="2"/>
        <v>-0.12933490490354516</v>
      </c>
    </row>
    <row r="46" spans="1:9" x14ac:dyDescent="0.2">
      <c r="A46">
        <v>44</v>
      </c>
      <c r="B46">
        <v>39.99</v>
      </c>
      <c r="C46">
        <f t="shared" si="0"/>
        <v>3.6886294228587269</v>
      </c>
      <c r="D46">
        <f t="shared" si="1"/>
        <v>-5.899052627780943E-2</v>
      </c>
      <c r="E46">
        <f t="shared" si="2"/>
        <v>-7.7956263382230731E-2</v>
      </c>
    </row>
    <row r="47" spans="1:9" x14ac:dyDescent="0.2">
      <c r="A47">
        <v>45</v>
      </c>
      <c r="B47">
        <v>42.1</v>
      </c>
      <c r="C47">
        <f t="shared" si="0"/>
        <v>3.7400477406883357</v>
      </c>
      <c r="D47">
        <f t="shared" si="1"/>
        <v>5.1418317829608817E-2</v>
      </c>
      <c r="E47">
        <f t="shared" si="2"/>
        <v>3.2452580725187516E-2</v>
      </c>
    </row>
    <row r="48" spans="1:9" x14ac:dyDescent="0.2">
      <c r="A48">
        <v>46</v>
      </c>
      <c r="B48">
        <v>45.24</v>
      </c>
      <c r="C48">
        <f t="shared" si="0"/>
        <v>3.8119816512479199</v>
      </c>
      <c r="D48">
        <f t="shared" si="1"/>
        <v>7.1933910559584202E-2</v>
      </c>
      <c r="E48">
        <f t="shared" si="2"/>
        <v>5.2968173455162901E-2</v>
      </c>
    </row>
    <row r="49" spans="1:5" x14ac:dyDescent="0.2">
      <c r="A49">
        <v>47</v>
      </c>
      <c r="B49">
        <v>50.06</v>
      </c>
      <c r="C49">
        <f t="shared" si="0"/>
        <v>3.9132222860036281</v>
      </c>
      <c r="D49">
        <f t="shared" si="1"/>
        <v>0.10124063475570821</v>
      </c>
      <c r="E49">
        <f t="shared" si="2"/>
        <v>8.2274897651286913E-2</v>
      </c>
    </row>
    <row r="50" spans="1:5" x14ac:dyDescent="0.2">
      <c r="A50">
        <v>48</v>
      </c>
      <c r="B50">
        <v>55.21</v>
      </c>
      <c r="C50">
        <f t="shared" si="0"/>
        <v>4.0111440962959533</v>
      </c>
      <c r="D50">
        <f t="shared" si="1"/>
        <v>9.7921810292325162E-2</v>
      </c>
      <c r="E50">
        <f t="shared" si="2"/>
        <v>7.8956073187903861E-2</v>
      </c>
    </row>
    <row r="51" spans="1:5" x14ac:dyDescent="0.2">
      <c r="A51">
        <v>49</v>
      </c>
      <c r="B51">
        <v>55.44</v>
      </c>
      <c r="C51">
        <f t="shared" si="0"/>
        <v>4.0153013548816476</v>
      </c>
      <c r="D51">
        <f t="shared" si="1"/>
        <v>4.1572585856943789E-3</v>
      </c>
      <c r="E51">
        <f t="shared" si="2"/>
        <v>-1.4808478518726919E-2</v>
      </c>
    </row>
    <row r="52" spans="1:5" x14ac:dyDescent="0.2">
      <c r="A52">
        <v>50</v>
      </c>
      <c r="B52">
        <v>58.47</v>
      </c>
      <c r="C52">
        <f t="shared" si="0"/>
        <v>4.0685138021875789</v>
      </c>
      <c r="D52">
        <f t="shared" si="1"/>
        <v>5.3212447305931221E-2</v>
      </c>
      <c r="E52">
        <f t="shared" si="2"/>
        <v>3.424671020150992E-2</v>
      </c>
    </row>
    <row r="53" spans="1:5" x14ac:dyDescent="0.2">
      <c r="A53">
        <v>51</v>
      </c>
      <c r="B53">
        <v>56.88</v>
      </c>
      <c r="C53">
        <f t="shared" si="0"/>
        <v>4.0409437854949859</v>
      </c>
      <c r="D53">
        <f t="shared" si="1"/>
        <v>-2.7570016692592958E-2</v>
      </c>
      <c r="E53">
        <f t="shared" si="2"/>
        <v>-4.6535753797014259E-2</v>
      </c>
    </row>
    <row r="54" spans="1:5" x14ac:dyDescent="0.2">
      <c r="A54">
        <v>52</v>
      </c>
      <c r="B54">
        <v>59.89</v>
      </c>
      <c r="C54">
        <f t="shared" si="0"/>
        <v>4.0925095462763714</v>
      </c>
      <c r="D54">
        <f t="shared" si="1"/>
        <v>5.1565760781385528E-2</v>
      </c>
      <c r="E54">
        <f t="shared" si="2"/>
        <v>3.2600023676964227E-2</v>
      </c>
    </row>
    <row r="55" spans="1:5" x14ac:dyDescent="0.2">
      <c r="A55">
        <v>53</v>
      </c>
      <c r="B55">
        <v>55.34</v>
      </c>
      <c r="C55">
        <f t="shared" si="0"/>
        <v>4.0134959743587801</v>
      </c>
      <c r="D55">
        <f t="shared" si="1"/>
        <v>-7.9013571917591285E-2</v>
      </c>
      <c r="E55">
        <f t="shared" si="2"/>
        <v>-9.7979309022012587E-2</v>
      </c>
    </row>
    <row r="56" spans="1:5" x14ac:dyDescent="0.2">
      <c r="A56">
        <v>54</v>
      </c>
      <c r="B56">
        <v>56.92</v>
      </c>
      <c r="C56">
        <f t="shared" si="0"/>
        <v>4.0416467732216512</v>
      </c>
      <c r="D56">
        <f t="shared" si="1"/>
        <v>2.8150798862871085E-2</v>
      </c>
      <c r="E56">
        <f t="shared" si="2"/>
        <v>9.1850617584497869E-3</v>
      </c>
    </row>
    <row r="57" spans="1:5" x14ac:dyDescent="0.2">
      <c r="A57">
        <v>55</v>
      </c>
      <c r="B57">
        <v>53.52</v>
      </c>
      <c r="C57">
        <f t="shared" si="0"/>
        <v>3.9800554158199732</v>
      </c>
      <c r="D57">
        <f t="shared" si="1"/>
        <v>-6.1591357401677982E-2</v>
      </c>
      <c r="E57">
        <f t="shared" si="2"/>
        <v>-8.0557094506099283E-2</v>
      </c>
    </row>
    <row r="58" spans="1:5" x14ac:dyDescent="0.2">
      <c r="A58">
        <v>56</v>
      </c>
      <c r="B58">
        <v>58.11</v>
      </c>
      <c r="C58">
        <f t="shared" si="0"/>
        <v>4.0623377660870146</v>
      </c>
      <c r="D58">
        <f t="shared" si="1"/>
        <v>8.2282350267041338E-2</v>
      </c>
      <c r="E58">
        <f t="shared" si="2"/>
        <v>6.3316613162620036E-2</v>
      </c>
    </row>
    <row r="59" spans="1:5" x14ac:dyDescent="0.2">
      <c r="A59">
        <v>57</v>
      </c>
      <c r="B59">
        <v>65.06</v>
      </c>
      <c r="C59">
        <f t="shared" si="0"/>
        <v>4.1753099210452058</v>
      </c>
      <c r="D59">
        <f t="shared" si="1"/>
        <v>0.11297215495819124</v>
      </c>
      <c r="E59">
        <f t="shared" si="2"/>
        <v>9.4006417853769939E-2</v>
      </c>
    </row>
    <row r="60" spans="1:5" x14ac:dyDescent="0.2">
      <c r="A60">
        <v>58</v>
      </c>
      <c r="B60">
        <v>64.64</v>
      </c>
      <c r="C60">
        <f t="shared" si="0"/>
        <v>4.1688334142128403</v>
      </c>
      <c r="D60">
        <f t="shared" si="1"/>
        <v>-6.4765068323655584E-3</v>
      </c>
      <c r="E60">
        <f t="shared" si="2"/>
        <v>-2.5442243936786856E-2</v>
      </c>
    </row>
    <row r="61" spans="1:5" x14ac:dyDescent="0.2">
      <c r="A61">
        <v>59</v>
      </c>
      <c r="B61">
        <v>66.73</v>
      </c>
      <c r="C61">
        <f t="shared" si="0"/>
        <v>4.2006546269155152</v>
      </c>
      <c r="D61">
        <f t="shared" si="1"/>
        <v>3.1821212702674906E-2</v>
      </c>
      <c r="E61">
        <f t="shared" si="2"/>
        <v>1.2855475598253608E-2</v>
      </c>
    </row>
    <row r="62" spans="1:5" x14ac:dyDescent="0.2">
      <c r="A62">
        <v>60</v>
      </c>
      <c r="B62">
        <v>71.55</v>
      </c>
      <c r="C62">
        <f t="shared" si="0"/>
        <v>4.2703965060024602</v>
      </c>
      <c r="D62">
        <f t="shared" si="1"/>
        <v>6.9741879086945069E-2</v>
      </c>
      <c r="E62">
        <f t="shared" si="2"/>
        <v>5.0776141982523768E-2</v>
      </c>
    </row>
    <row r="63" spans="1:5" x14ac:dyDescent="0.2">
      <c r="A63">
        <v>61</v>
      </c>
      <c r="B63">
        <v>69.55</v>
      </c>
      <c r="C63">
        <f t="shared" si="0"/>
        <v>4.2420459183694517</v>
      </c>
      <c r="D63">
        <f t="shared" si="1"/>
        <v>-2.8350587633008573E-2</v>
      </c>
      <c r="E63">
        <f t="shared" si="2"/>
        <v>-4.7316324737429874E-2</v>
      </c>
    </row>
    <row r="64" spans="1:5" x14ac:dyDescent="0.2">
      <c r="A64">
        <v>62</v>
      </c>
      <c r="B64">
        <v>54.75</v>
      </c>
      <c r="C64">
        <f t="shared" si="0"/>
        <v>4.0027773686966102</v>
      </c>
      <c r="D64">
        <f t="shared" si="1"/>
        <v>-0.2392685496728415</v>
      </c>
      <c r="E64">
        <f t="shared" si="2"/>
        <v>-0.25823428677726279</v>
      </c>
    </row>
    <row r="65" spans="1:5" x14ac:dyDescent="0.2">
      <c r="A65">
        <v>63</v>
      </c>
      <c r="B65">
        <v>56.27</v>
      </c>
      <c r="C65">
        <f t="shared" si="0"/>
        <v>4.0301615334451872</v>
      </c>
      <c r="D65">
        <f t="shared" si="1"/>
        <v>2.7384164748577078E-2</v>
      </c>
      <c r="E65">
        <f t="shared" si="2"/>
        <v>8.41842764415578E-3</v>
      </c>
    </row>
    <row r="66" spans="1:5" x14ac:dyDescent="0.2">
      <c r="A66">
        <v>64</v>
      </c>
      <c r="B66">
        <v>63.1</v>
      </c>
      <c r="C66">
        <f t="shared" si="0"/>
        <v>4.1447207695471677</v>
      </c>
      <c r="D66">
        <f t="shared" si="1"/>
        <v>0.11455923610198049</v>
      </c>
      <c r="E66">
        <f t="shared" si="2"/>
        <v>9.5593498997559187E-2</v>
      </c>
    </row>
    <row r="67" spans="1:5" x14ac:dyDescent="0.2">
      <c r="A67">
        <v>65</v>
      </c>
      <c r="B67">
        <v>66.569999999999993</v>
      </c>
      <c r="C67">
        <f t="shared" ref="C67:C130" si="8">LN(B67)</f>
        <v>4.198254025612612</v>
      </c>
      <c r="D67">
        <f t="shared" si="1"/>
        <v>5.3533256065444235E-2</v>
      </c>
      <c r="E67">
        <f t="shared" si="2"/>
        <v>3.4567518961022933E-2</v>
      </c>
    </row>
    <row r="68" spans="1:5" x14ac:dyDescent="0.2">
      <c r="A68">
        <v>66</v>
      </c>
      <c r="B68">
        <v>69.37</v>
      </c>
      <c r="C68">
        <f t="shared" si="8"/>
        <v>4.2394544973972099</v>
      </c>
      <c r="D68">
        <f t="shared" ref="D68:D131" si="9">C68-C67</f>
        <v>4.1200471784597958E-2</v>
      </c>
      <c r="E68">
        <f t="shared" ref="E68:E131" si="10">D68-AVERAGE(D$3:D$312)</f>
        <v>2.2234734680176661E-2</v>
      </c>
    </row>
    <row r="69" spans="1:5" x14ac:dyDescent="0.2">
      <c r="A69">
        <v>67</v>
      </c>
      <c r="B69">
        <v>71.7</v>
      </c>
      <c r="C69">
        <f t="shared" si="8"/>
        <v>4.2724907476055751</v>
      </c>
      <c r="D69">
        <f t="shared" si="9"/>
        <v>3.3036250208365203E-2</v>
      </c>
      <c r="E69">
        <f t="shared" si="10"/>
        <v>1.4070513103943905E-2</v>
      </c>
    </row>
    <row r="70" spans="1:5" x14ac:dyDescent="0.2">
      <c r="A70">
        <v>68</v>
      </c>
      <c r="B70">
        <v>75.02</v>
      </c>
      <c r="C70">
        <f t="shared" si="8"/>
        <v>4.3177547446537412</v>
      </c>
      <c r="D70">
        <f t="shared" si="9"/>
        <v>4.5263997048166082E-2</v>
      </c>
      <c r="E70">
        <f t="shared" si="10"/>
        <v>2.6298259943744785E-2</v>
      </c>
    </row>
    <row r="71" spans="1:5" x14ac:dyDescent="0.2">
      <c r="A71">
        <v>69</v>
      </c>
      <c r="B71">
        <v>78.98</v>
      </c>
      <c r="C71">
        <f t="shared" si="8"/>
        <v>4.3691946558585038</v>
      </c>
      <c r="D71">
        <f t="shared" si="9"/>
        <v>5.1439911204762545E-2</v>
      </c>
      <c r="E71">
        <f t="shared" si="10"/>
        <v>3.2474174100341244E-2</v>
      </c>
    </row>
    <row r="72" spans="1:5" x14ac:dyDescent="0.2">
      <c r="A72">
        <v>70</v>
      </c>
      <c r="B72">
        <v>81.69</v>
      </c>
      <c r="C72">
        <f t="shared" si="8"/>
        <v>4.4029315953537775</v>
      </c>
      <c r="D72">
        <f t="shared" si="9"/>
        <v>3.3736939495273788E-2</v>
      </c>
      <c r="E72">
        <f t="shared" si="10"/>
        <v>1.477120239085249E-2</v>
      </c>
    </row>
    <row r="73" spans="1:5" x14ac:dyDescent="0.2">
      <c r="A73">
        <v>71</v>
      </c>
      <c r="B73">
        <v>84.18</v>
      </c>
      <c r="C73">
        <f t="shared" si="8"/>
        <v>4.4329573633424246</v>
      </c>
      <c r="D73">
        <f t="shared" si="9"/>
        <v>3.002576798864709E-2</v>
      </c>
      <c r="E73">
        <f t="shared" si="10"/>
        <v>1.1060030884225792E-2</v>
      </c>
    </row>
    <row r="74" spans="1:5" x14ac:dyDescent="0.2">
      <c r="A74">
        <v>72</v>
      </c>
      <c r="B74">
        <v>84.75</v>
      </c>
      <c r="C74">
        <f t="shared" si="8"/>
        <v>4.43970574626056</v>
      </c>
      <c r="D74">
        <f t="shared" si="9"/>
        <v>6.7483829181353983E-3</v>
      </c>
      <c r="E74">
        <f t="shared" si="10"/>
        <v>-1.22173541862859E-2</v>
      </c>
    </row>
    <row r="75" spans="1:5" x14ac:dyDescent="0.2">
      <c r="A75">
        <v>73</v>
      </c>
      <c r="B75">
        <v>86.16</v>
      </c>
      <c r="C75">
        <f t="shared" si="8"/>
        <v>4.456206032848133</v>
      </c>
      <c r="D75">
        <f t="shared" si="9"/>
        <v>1.6500286587572965E-2</v>
      </c>
      <c r="E75">
        <f t="shared" si="10"/>
        <v>-2.4654505168483325E-3</v>
      </c>
    </row>
    <row r="76" spans="1:5" x14ac:dyDescent="0.2">
      <c r="A76">
        <v>74</v>
      </c>
      <c r="B76">
        <v>84.12</v>
      </c>
      <c r="C76">
        <f t="shared" si="8"/>
        <v>4.4322443508344991</v>
      </c>
      <c r="D76">
        <f t="shared" si="9"/>
        <v>-2.3961682013633911E-2</v>
      </c>
      <c r="E76">
        <f t="shared" si="10"/>
        <v>-4.2927419118055213E-2</v>
      </c>
    </row>
    <row r="77" spans="1:5" x14ac:dyDescent="0.2">
      <c r="A77">
        <v>75</v>
      </c>
      <c r="B77">
        <v>89.96</v>
      </c>
      <c r="C77">
        <f t="shared" si="8"/>
        <v>4.4993651270911146</v>
      </c>
      <c r="D77">
        <f t="shared" si="9"/>
        <v>6.71207762566155E-2</v>
      </c>
      <c r="E77">
        <f t="shared" si="10"/>
        <v>4.8155039152194198E-2</v>
      </c>
    </row>
    <row r="78" spans="1:5" x14ac:dyDescent="0.2">
      <c r="A78">
        <v>76</v>
      </c>
      <c r="B78">
        <v>92.43</v>
      </c>
      <c r="C78">
        <f t="shared" si="8"/>
        <v>4.526451601276686</v>
      </c>
      <c r="D78">
        <f t="shared" si="9"/>
        <v>2.7086474185571419E-2</v>
      </c>
      <c r="E78">
        <f t="shared" si="10"/>
        <v>8.1207370811501207E-3</v>
      </c>
    </row>
    <row r="79" spans="1:5" x14ac:dyDescent="0.2">
      <c r="A79">
        <v>77</v>
      </c>
      <c r="B79">
        <v>89.23</v>
      </c>
      <c r="C79">
        <f t="shared" si="8"/>
        <v>4.4912173059120599</v>
      </c>
      <c r="D79">
        <f t="shared" si="9"/>
        <v>-3.5234295364626078E-2</v>
      </c>
      <c r="E79">
        <f t="shared" si="10"/>
        <v>-5.4200032469047379E-2</v>
      </c>
    </row>
    <row r="80" spans="1:5" x14ac:dyDescent="0.2">
      <c r="A80">
        <v>78</v>
      </c>
      <c r="B80">
        <v>84.74</v>
      </c>
      <c r="C80">
        <f t="shared" si="8"/>
        <v>4.4395877451984127</v>
      </c>
      <c r="D80">
        <f t="shared" si="9"/>
        <v>-5.1629560713647216E-2</v>
      </c>
      <c r="E80">
        <f t="shared" si="10"/>
        <v>-7.0595297818068517E-2</v>
      </c>
    </row>
    <row r="81" spans="1:5" x14ac:dyDescent="0.2">
      <c r="A81">
        <v>79</v>
      </c>
      <c r="B81">
        <v>76.56</v>
      </c>
      <c r="C81">
        <f t="shared" si="8"/>
        <v>4.3380747471446988</v>
      </c>
      <c r="D81">
        <f t="shared" si="9"/>
        <v>-0.10151299805371394</v>
      </c>
      <c r="E81">
        <f t="shared" si="10"/>
        <v>-0.12047873515813524</v>
      </c>
    </row>
    <row r="82" spans="1:5" x14ac:dyDescent="0.2">
      <c r="A82">
        <v>80</v>
      </c>
      <c r="B82">
        <v>80.33</v>
      </c>
      <c r="C82">
        <f t="shared" si="8"/>
        <v>4.3861431501857213</v>
      </c>
      <c r="D82">
        <f t="shared" si="9"/>
        <v>4.8068403041022556E-2</v>
      </c>
      <c r="E82">
        <f t="shared" si="10"/>
        <v>2.9102665936601258E-2</v>
      </c>
    </row>
    <row r="83" spans="1:5" x14ac:dyDescent="0.2">
      <c r="A83">
        <v>81</v>
      </c>
      <c r="B83">
        <v>90.2</v>
      </c>
      <c r="C83">
        <f t="shared" si="8"/>
        <v>4.5020294270685781</v>
      </c>
      <c r="D83">
        <f t="shared" si="9"/>
        <v>0.1158862768828568</v>
      </c>
      <c r="E83">
        <f t="shared" si="10"/>
        <v>9.6920539778435497E-2</v>
      </c>
    </row>
    <row r="84" spans="1:5" x14ac:dyDescent="0.2">
      <c r="A84">
        <v>82</v>
      </c>
      <c r="B84">
        <v>90.64</v>
      </c>
      <c r="C84">
        <f t="shared" si="8"/>
        <v>4.5068956167197509</v>
      </c>
      <c r="D84">
        <f t="shared" si="9"/>
        <v>4.8661896511728031E-3</v>
      </c>
      <c r="E84">
        <f t="shared" si="10"/>
        <v>-1.4099547453248495E-2</v>
      </c>
    </row>
    <row r="85" spans="1:5" x14ac:dyDescent="0.2">
      <c r="A85">
        <v>83</v>
      </c>
      <c r="B85">
        <v>96.71</v>
      </c>
      <c r="C85">
        <f t="shared" si="8"/>
        <v>4.5717168097288718</v>
      </c>
      <c r="D85">
        <f t="shared" si="9"/>
        <v>6.4821193009120925E-2</v>
      </c>
      <c r="E85">
        <f t="shared" si="10"/>
        <v>4.5855455904699624E-2</v>
      </c>
    </row>
    <row r="86" spans="1:5" x14ac:dyDescent="0.2">
      <c r="A86">
        <v>84</v>
      </c>
      <c r="B86">
        <v>96.47</v>
      </c>
      <c r="C86">
        <f t="shared" si="8"/>
        <v>4.5692320791824619</v>
      </c>
      <c r="D86">
        <f t="shared" si="9"/>
        <v>-2.4847305464099634E-3</v>
      </c>
      <c r="E86">
        <f t="shared" si="10"/>
        <v>-2.1450467650831261E-2</v>
      </c>
    </row>
    <row r="87" spans="1:5" x14ac:dyDescent="0.2">
      <c r="A87">
        <v>85</v>
      </c>
      <c r="B87">
        <v>90.2</v>
      </c>
      <c r="C87">
        <f t="shared" si="8"/>
        <v>4.5020294270685781</v>
      </c>
      <c r="D87">
        <f t="shared" si="9"/>
        <v>-6.7202652113883765E-2</v>
      </c>
      <c r="E87">
        <f t="shared" si="10"/>
        <v>-8.6168389218305066E-2</v>
      </c>
    </row>
    <row r="88" spans="1:5" x14ac:dyDescent="0.2">
      <c r="A88">
        <v>86</v>
      </c>
      <c r="B88">
        <v>99.58</v>
      </c>
      <c r="C88">
        <f t="shared" si="8"/>
        <v>4.6009613412140364</v>
      </c>
      <c r="D88">
        <f t="shared" si="9"/>
        <v>9.8931914145458322E-2</v>
      </c>
      <c r="E88">
        <f t="shared" si="10"/>
        <v>7.996617704103702E-2</v>
      </c>
    </row>
    <row r="89" spans="1:5" x14ac:dyDescent="0.2">
      <c r="A89">
        <v>87</v>
      </c>
      <c r="B89">
        <v>102.67</v>
      </c>
      <c r="C89">
        <f t="shared" si="8"/>
        <v>4.6315199613108735</v>
      </c>
      <c r="D89">
        <f t="shared" si="9"/>
        <v>3.0558620096837075E-2</v>
      </c>
      <c r="E89">
        <f t="shared" si="10"/>
        <v>1.1592882992415777E-2</v>
      </c>
    </row>
    <row r="90" spans="1:5" x14ac:dyDescent="0.2">
      <c r="A90">
        <v>88</v>
      </c>
      <c r="B90">
        <v>103.86</v>
      </c>
      <c r="C90">
        <f t="shared" si="8"/>
        <v>4.6430438384161725</v>
      </c>
      <c r="D90">
        <f t="shared" si="9"/>
        <v>1.1523877105299007E-2</v>
      </c>
      <c r="E90">
        <f t="shared" si="10"/>
        <v>-7.4418599991222904E-3</v>
      </c>
    </row>
    <row r="91" spans="1:5" x14ac:dyDescent="0.2">
      <c r="A91">
        <v>89</v>
      </c>
      <c r="B91">
        <v>101.51</v>
      </c>
      <c r="C91">
        <f t="shared" si="8"/>
        <v>4.62015731579634</v>
      </c>
      <c r="D91">
        <f t="shared" si="9"/>
        <v>-2.2886522619832483E-2</v>
      </c>
      <c r="E91">
        <f t="shared" si="10"/>
        <v>-4.1852259724253785E-2</v>
      </c>
    </row>
    <row r="92" spans="1:5" x14ac:dyDescent="0.2">
      <c r="A92">
        <v>90</v>
      </c>
      <c r="B92">
        <v>97.71</v>
      </c>
      <c r="C92">
        <f t="shared" si="8"/>
        <v>4.5820039079562518</v>
      </c>
      <c r="D92">
        <f t="shared" si="9"/>
        <v>-3.8153407840088249E-2</v>
      </c>
      <c r="E92">
        <f t="shared" si="10"/>
        <v>-5.7119144944509551E-2</v>
      </c>
    </row>
    <row r="93" spans="1:5" x14ac:dyDescent="0.2">
      <c r="A93">
        <v>91</v>
      </c>
      <c r="B93">
        <v>93.12</v>
      </c>
      <c r="C93">
        <f t="shared" si="8"/>
        <v>4.533888983983128</v>
      </c>
      <c r="D93">
        <f t="shared" si="9"/>
        <v>-4.811492397312378E-2</v>
      </c>
      <c r="E93">
        <f t="shared" si="10"/>
        <v>-6.7080661077545081E-2</v>
      </c>
    </row>
    <row r="94" spans="1:5" x14ac:dyDescent="0.2">
      <c r="A94">
        <v>92</v>
      </c>
      <c r="B94">
        <v>92.06</v>
      </c>
      <c r="C94">
        <f t="shared" si="8"/>
        <v>4.5224405383890955</v>
      </c>
      <c r="D94">
        <f t="shared" si="9"/>
        <v>-1.1448445594032464E-2</v>
      </c>
      <c r="E94">
        <f t="shared" si="10"/>
        <v>-3.0414182698453762E-2</v>
      </c>
    </row>
    <row r="95" spans="1:5" x14ac:dyDescent="0.2">
      <c r="A95">
        <v>93</v>
      </c>
      <c r="B95">
        <v>89.63</v>
      </c>
      <c r="C95">
        <f t="shared" si="8"/>
        <v>4.4956900853692705</v>
      </c>
      <c r="D95">
        <f t="shared" si="9"/>
        <v>-2.6750453019825038E-2</v>
      </c>
      <c r="E95">
        <f t="shared" si="10"/>
        <v>-4.5716190124246339E-2</v>
      </c>
    </row>
    <row r="96" spans="1:5" x14ac:dyDescent="0.2">
      <c r="A96">
        <v>94</v>
      </c>
      <c r="B96">
        <v>72.72</v>
      </c>
      <c r="C96">
        <f t="shared" si="8"/>
        <v>4.2866164498692232</v>
      </c>
      <c r="D96">
        <f t="shared" si="9"/>
        <v>-0.20907363550004732</v>
      </c>
      <c r="E96">
        <f t="shared" si="10"/>
        <v>-0.2280393726044686</v>
      </c>
    </row>
    <row r="97" spans="1:5" x14ac:dyDescent="0.2">
      <c r="A97">
        <v>95</v>
      </c>
      <c r="B97">
        <v>84.21</v>
      </c>
      <c r="C97">
        <f t="shared" si="8"/>
        <v>4.433313679041901</v>
      </c>
      <c r="D97">
        <f t="shared" si="9"/>
        <v>0.1466972291726778</v>
      </c>
      <c r="E97">
        <f t="shared" si="10"/>
        <v>0.12773149206825651</v>
      </c>
    </row>
    <row r="98" spans="1:5" x14ac:dyDescent="0.2">
      <c r="A98">
        <v>96</v>
      </c>
      <c r="B98">
        <v>92.15</v>
      </c>
      <c r="C98">
        <f t="shared" si="8"/>
        <v>4.5234176841158327</v>
      </c>
      <c r="D98">
        <f t="shared" si="9"/>
        <v>9.0104005073931681E-2</v>
      </c>
      <c r="E98">
        <f t="shared" si="10"/>
        <v>7.113826796951038E-2</v>
      </c>
    </row>
    <row r="99" spans="1:5" x14ac:dyDescent="0.2">
      <c r="A99">
        <v>97</v>
      </c>
      <c r="B99">
        <v>100.31</v>
      </c>
      <c r="C99">
        <f t="shared" si="8"/>
        <v>4.6082653908953937</v>
      </c>
      <c r="D99">
        <f t="shared" si="9"/>
        <v>8.4847706779560994E-2</v>
      </c>
      <c r="E99">
        <f t="shared" si="10"/>
        <v>6.5881969675139693E-2</v>
      </c>
    </row>
    <row r="100" spans="1:5" x14ac:dyDescent="0.2">
      <c r="A100">
        <v>98</v>
      </c>
      <c r="B100">
        <v>99.7</v>
      </c>
      <c r="C100">
        <f t="shared" si="8"/>
        <v>4.6021656769677923</v>
      </c>
      <c r="D100">
        <f t="shared" si="9"/>
        <v>-6.0997139276013357E-3</v>
      </c>
      <c r="E100">
        <f t="shared" si="10"/>
        <v>-2.5065451032022634E-2</v>
      </c>
    </row>
    <row r="101" spans="1:5" x14ac:dyDescent="0.2">
      <c r="A101">
        <v>99</v>
      </c>
      <c r="B101">
        <v>98.34</v>
      </c>
      <c r="C101">
        <f t="shared" si="8"/>
        <v>4.5884308619837935</v>
      </c>
      <c r="D101">
        <f t="shared" si="9"/>
        <v>-1.3734814983998866E-2</v>
      </c>
      <c r="E101">
        <f t="shared" si="10"/>
        <v>-3.2700552088420168E-2</v>
      </c>
    </row>
    <row r="102" spans="1:5" x14ac:dyDescent="0.2">
      <c r="A102">
        <v>100</v>
      </c>
      <c r="B102">
        <v>102.09</v>
      </c>
      <c r="C102">
        <f t="shared" si="8"/>
        <v>4.6258547771809244</v>
      </c>
      <c r="D102">
        <f t="shared" si="9"/>
        <v>3.7423915197130952E-2</v>
      </c>
      <c r="E102">
        <f t="shared" si="10"/>
        <v>1.8458178092709655E-2</v>
      </c>
    </row>
    <row r="103" spans="1:5" x14ac:dyDescent="0.2">
      <c r="A103">
        <v>101</v>
      </c>
      <c r="B103">
        <v>107.2</v>
      </c>
      <c r="C103">
        <f t="shared" si="8"/>
        <v>4.6746962486367014</v>
      </c>
      <c r="D103">
        <f t="shared" si="9"/>
        <v>4.8841471455776997E-2</v>
      </c>
      <c r="E103">
        <f t="shared" si="10"/>
        <v>2.9875734351355699E-2</v>
      </c>
    </row>
    <row r="104" spans="1:5" x14ac:dyDescent="0.2">
      <c r="A104">
        <v>102</v>
      </c>
      <c r="B104">
        <v>107.14</v>
      </c>
      <c r="C104">
        <f t="shared" si="8"/>
        <v>4.6741363904528139</v>
      </c>
      <c r="D104">
        <f t="shared" si="9"/>
        <v>-5.5985818388748498E-4</v>
      </c>
      <c r="E104">
        <f t="shared" si="10"/>
        <v>-1.9525595288308783E-2</v>
      </c>
    </row>
    <row r="105" spans="1:5" x14ac:dyDescent="0.2">
      <c r="A105">
        <v>103</v>
      </c>
      <c r="B105">
        <v>110.55</v>
      </c>
      <c r="C105">
        <f t="shared" si="8"/>
        <v>4.7054679073034551</v>
      </c>
      <c r="D105">
        <f t="shared" si="9"/>
        <v>3.1331516850641172E-2</v>
      </c>
      <c r="E105">
        <f t="shared" si="10"/>
        <v>1.2365779746219874E-2</v>
      </c>
    </row>
    <row r="106" spans="1:5" x14ac:dyDescent="0.2">
      <c r="A106">
        <v>104</v>
      </c>
      <c r="B106">
        <v>118.05</v>
      </c>
      <c r="C106">
        <f t="shared" si="8"/>
        <v>4.7711082635315218</v>
      </c>
      <c r="D106">
        <f t="shared" si="9"/>
        <v>6.5640356228066743E-2</v>
      </c>
      <c r="E106">
        <f t="shared" si="10"/>
        <v>4.6674619123645442E-2</v>
      </c>
    </row>
    <row r="107" spans="1:5" x14ac:dyDescent="0.2">
      <c r="A107">
        <v>105</v>
      </c>
      <c r="B107">
        <v>111.52</v>
      </c>
      <c r="C107">
        <f t="shared" si="8"/>
        <v>4.7142039470122139</v>
      </c>
      <c r="D107">
        <f t="shared" si="9"/>
        <v>-5.690431651930794E-2</v>
      </c>
      <c r="E107">
        <f t="shared" si="10"/>
        <v>-7.5870053623729242E-2</v>
      </c>
    </row>
    <row r="108" spans="1:5" x14ac:dyDescent="0.2">
      <c r="A108">
        <v>106</v>
      </c>
      <c r="B108">
        <v>104.26</v>
      </c>
      <c r="C108">
        <f t="shared" si="8"/>
        <v>4.6468877793399601</v>
      </c>
      <c r="D108">
        <f t="shared" si="9"/>
        <v>-6.731616767225379E-2</v>
      </c>
      <c r="E108">
        <f t="shared" si="10"/>
        <v>-8.6281904776675092E-2</v>
      </c>
    </row>
    <row r="109" spans="1:5" x14ac:dyDescent="0.2">
      <c r="A109">
        <v>107</v>
      </c>
      <c r="B109">
        <v>108.43</v>
      </c>
      <c r="C109">
        <f t="shared" si="8"/>
        <v>4.6861048034840902</v>
      </c>
      <c r="D109">
        <f t="shared" si="9"/>
        <v>3.9217024144130086E-2</v>
      </c>
      <c r="E109">
        <f t="shared" si="10"/>
        <v>2.0251287039708788E-2</v>
      </c>
    </row>
    <row r="110" spans="1:5" x14ac:dyDescent="0.2">
      <c r="A110">
        <v>108</v>
      </c>
      <c r="B110">
        <v>97.55</v>
      </c>
      <c r="C110">
        <f t="shared" si="8"/>
        <v>4.5803650670691205</v>
      </c>
      <c r="D110">
        <f t="shared" si="9"/>
        <v>-0.1057397364149697</v>
      </c>
      <c r="E110">
        <f t="shared" si="10"/>
        <v>-0.124705473519391</v>
      </c>
    </row>
    <row r="111" spans="1:5" x14ac:dyDescent="0.2">
      <c r="A111">
        <v>109</v>
      </c>
      <c r="B111">
        <v>93.98</v>
      </c>
      <c r="C111">
        <f t="shared" si="8"/>
        <v>4.5430819936746696</v>
      </c>
      <c r="D111">
        <f t="shared" si="9"/>
        <v>-3.7283073394450916E-2</v>
      </c>
      <c r="E111">
        <f t="shared" si="10"/>
        <v>-5.6248810498872218E-2</v>
      </c>
    </row>
    <row r="112" spans="1:5" x14ac:dyDescent="0.2">
      <c r="A112">
        <v>110</v>
      </c>
      <c r="B112">
        <v>86</v>
      </c>
      <c r="C112">
        <f t="shared" si="8"/>
        <v>4.4543472962535073</v>
      </c>
      <c r="D112">
        <f t="shared" si="9"/>
        <v>-8.8734697421162245E-2</v>
      </c>
      <c r="E112">
        <f t="shared" si="10"/>
        <v>-0.10770043452558355</v>
      </c>
    </row>
    <row r="113" spans="1:5" x14ac:dyDescent="0.2">
      <c r="A113">
        <v>111</v>
      </c>
      <c r="B113">
        <v>63.54</v>
      </c>
      <c r="C113">
        <f t="shared" si="8"/>
        <v>4.1516696288413701</v>
      </c>
      <c r="D113">
        <f t="shared" si="9"/>
        <v>-0.3026776674121372</v>
      </c>
      <c r="E113">
        <f t="shared" si="10"/>
        <v>-0.32164340451655848</v>
      </c>
    </row>
    <row r="114" spans="1:5" x14ac:dyDescent="0.2">
      <c r="A114">
        <v>112</v>
      </c>
      <c r="B114">
        <v>68.56</v>
      </c>
      <c r="C114">
        <f t="shared" si="8"/>
        <v>4.2277092742895244</v>
      </c>
      <c r="D114">
        <f t="shared" si="9"/>
        <v>7.6039645448154225E-2</v>
      </c>
      <c r="E114">
        <f t="shared" si="10"/>
        <v>5.7073908343732924E-2</v>
      </c>
    </row>
    <row r="115" spans="1:5" x14ac:dyDescent="0.2">
      <c r="A115">
        <v>113</v>
      </c>
      <c r="B115">
        <v>83.36</v>
      </c>
      <c r="C115">
        <f t="shared" si="8"/>
        <v>4.4231685780050567</v>
      </c>
      <c r="D115">
        <f t="shared" si="9"/>
        <v>0.19545930371553233</v>
      </c>
      <c r="E115">
        <f t="shared" si="10"/>
        <v>0.17649356661111104</v>
      </c>
    </row>
    <row r="116" spans="1:5" x14ac:dyDescent="0.2">
      <c r="A116">
        <v>114</v>
      </c>
      <c r="B116">
        <v>95.19</v>
      </c>
      <c r="C116">
        <f t="shared" si="8"/>
        <v>4.5558748942632139</v>
      </c>
      <c r="D116">
        <f t="shared" si="9"/>
        <v>0.13270631625815721</v>
      </c>
      <c r="E116">
        <f t="shared" si="10"/>
        <v>0.11374057915373591</v>
      </c>
    </row>
    <row r="117" spans="1:5" x14ac:dyDescent="0.2">
      <c r="A117">
        <v>115</v>
      </c>
      <c r="B117">
        <v>83.87</v>
      </c>
      <c r="C117">
        <f t="shared" si="8"/>
        <v>4.42926798099632</v>
      </c>
      <c r="D117">
        <f t="shared" si="9"/>
        <v>-0.12660691326689388</v>
      </c>
      <c r="E117">
        <f t="shared" si="10"/>
        <v>-0.14557265037131517</v>
      </c>
    </row>
    <row r="118" spans="1:5" x14ac:dyDescent="0.2">
      <c r="A118">
        <v>116</v>
      </c>
      <c r="B118">
        <v>90.19</v>
      </c>
      <c r="C118">
        <f t="shared" si="8"/>
        <v>4.5019185561776167</v>
      </c>
      <c r="D118">
        <f t="shared" si="9"/>
        <v>7.2650575181296695E-2</v>
      </c>
      <c r="E118">
        <f t="shared" si="10"/>
        <v>5.3684838076875394E-2</v>
      </c>
    </row>
    <row r="119" spans="1:5" x14ac:dyDescent="0.2">
      <c r="A119">
        <v>117</v>
      </c>
      <c r="B119">
        <v>102.77</v>
      </c>
      <c r="C119">
        <f t="shared" si="8"/>
        <v>4.632493481636982</v>
      </c>
      <c r="D119">
        <f t="shared" si="9"/>
        <v>0.13057492545936533</v>
      </c>
      <c r="E119">
        <f t="shared" si="10"/>
        <v>0.11160918835494403</v>
      </c>
    </row>
    <row r="120" spans="1:5" x14ac:dyDescent="0.2">
      <c r="A120">
        <v>118</v>
      </c>
      <c r="B120">
        <v>104.28</v>
      </c>
      <c r="C120">
        <f t="shared" si="8"/>
        <v>4.6470795890653012</v>
      </c>
      <c r="D120">
        <f t="shared" si="9"/>
        <v>1.4586107428319117E-2</v>
      </c>
      <c r="E120">
        <f t="shared" si="10"/>
        <v>-4.3796296761021807E-3</v>
      </c>
    </row>
    <row r="121" spans="1:5" x14ac:dyDescent="0.2">
      <c r="A121">
        <v>119</v>
      </c>
      <c r="B121">
        <v>105.24</v>
      </c>
      <c r="C121">
        <f t="shared" si="8"/>
        <v>4.656243456172092</v>
      </c>
      <c r="D121">
        <f t="shared" si="9"/>
        <v>9.1638671067908462E-3</v>
      </c>
      <c r="E121">
        <f t="shared" si="10"/>
        <v>-9.8018699976304517E-3</v>
      </c>
    </row>
    <row r="122" spans="1:5" x14ac:dyDescent="0.2">
      <c r="A122">
        <v>120</v>
      </c>
      <c r="B122">
        <v>107.46</v>
      </c>
      <c r="C122">
        <f t="shared" si="8"/>
        <v>4.677118685300675</v>
      </c>
      <c r="D122">
        <f t="shared" si="9"/>
        <v>2.0875229128582973E-2</v>
      </c>
      <c r="E122">
        <f t="shared" si="10"/>
        <v>1.9094920241616749E-3</v>
      </c>
    </row>
    <row r="123" spans="1:5" x14ac:dyDescent="0.2">
      <c r="A123">
        <v>121</v>
      </c>
      <c r="B123">
        <v>98.42</v>
      </c>
      <c r="C123">
        <f t="shared" si="8"/>
        <v>4.5892440354378321</v>
      </c>
      <c r="D123">
        <f t="shared" si="9"/>
        <v>-8.787464986284288E-2</v>
      </c>
      <c r="E123">
        <f t="shared" si="10"/>
        <v>-0.10684038696726418</v>
      </c>
    </row>
    <row r="124" spans="1:5" x14ac:dyDescent="0.2">
      <c r="A124">
        <v>122</v>
      </c>
      <c r="B124">
        <v>100.48</v>
      </c>
      <c r="C124">
        <f t="shared" si="8"/>
        <v>4.6099587027198883</v>
      </c>
      <c r="D124">
        <f t="shared" si="9"/>
        <v>2.0714667282056176E-2</v>
      </c>
      <c r="E124">
        <f t="shared" si="10"/>
        <v>1.7489301776348783E-3</v>
      </c>
    </row>
    <row r="125" spans="1:5" x14ac:dyDescent="0.2">
      <c r="A125">
        <v>123</v>
      </c>
      <c r="B125">
        <v>96.53</v>
      </c>
      <c r="C125">
        <f t="shared" si="8"/>
        <v>4.5698538408605236</v>
      </c>
      <c r="D125">
        <f t="shared" si="9"/>
        <v>-4.0104861859364682E-2</v>
      </c>
      <c r="E125">
        <f t="shared" si="10"/>
        <v>-5.9070598963785984E-2</v>
      </c>
    </row>
    <row r="126" spans="1:5" x14ac:dyDescent="0.2">
      <c r="A126">
        <v>124</v>
      </c>
      <c r="B126">
        <v>95.1</v>
      </c>
      <c r="C126">
        <f t="shared" si="8"/>
        <v>4.5549289695513444</v>
      </c>
      <c r="D126">
        <f t="shared" si="9"/>
        <v>-1.4924871309179188E-2</v>
      </c>
      <c r="E126">
        <f t="shared" si="10"/>
        <v>-3.389060841360049E-2</v>
      </c>
    </row>
    <row r="127" spans="1:5" x14ac:dyDescent="0.2">
      <c r="A127">
        <v>125</v>
      </c>
      <c r="B127">
        <v>89.21</v>
      </c>
      <c r="C127">
        <f t="shared" si="8"/>
        <v>4.490993140925692</v>
      </c>
      <c r="D127">
        <f t="shared" si="9"/>
        <v>-6.3935828625652391E-2</v>
      </c>
      <c r="E127">
        <f t="shared" si="10"/>
        <v>-8.2901565730073692E-2</v>
      </c>
    </row>
    <row r="128" spans="1:5" x14ac:dyDescent="0.2">
      <c r="A128">
        <v>126</v>
      </c>
      <c r="B128">
        <v>95.53</v>
      </c>
      <c r="C128">
        <f t="shared" si="8"/>
        <v>4.5594403342819172</v>
      </c>
      <c r="D128">
        <f t="shared" si="9"/>
        <v>6.8447193356225178E-2</v>
      </c>
      <c r="E128">
        <f t="shared" si="10"/>
        <v>4.9481456251803876E-2</v>
      </c>
    </row>
    <row r="129" spans="1:5" x14ac:dyDescent="0.2">
      <c r="A129">
        <v>127</v>
      </c>
      <c r="B129">
        <v>102.54</v>
      </c>
      <c r="C129">
        <f t="shared" si="8"/>
        <v>4.6302529663555543</v>
      </c>
      <c r="D129">
        <f t="shared" si="9"/>
        <v>7.0812632073637083E-2</v>
      </c>
      <c r="E129">
        <f t="shared" si="10"/>
        <v>5.1846894969215782E-2</v>
      </c>
    </row>
    <row r="130" spans="1:5" x14ac:dyDescent="0.2">
      <c r="A130">
        <v>128</v>
      </c>
      <c r="B130">
        <v>96.11</v>
      </c>
      <c r="C130">
        <f t="shared" si="8"/>
        <v>4.5654933688351926</v>
      </c>
      <c r="D130">
        <f t="shared" si="9"/>
        <v>-6.4759597520361645E-2</v>
      </c>
      <c r="E130">
        <f t="shared" si="10"/>
        <v>-8.3725334624782946E-2</v>
      </c>
    </row>
    <row r="131" spans="1:5" x14ac:dyDescent="0.2">
      <c r="A131">
        <v>129</v>
      </c>
      <c r="B131">
        <v>101.59</v>
      </c>
      <c r="C131">
        <f t="shared" ref="C131:C194" si="11">LN(B131)</f>
        <v>4.6209451051034538</v>
      </c>
      <c r="D131">
        <f t="shared" si="9"/>
        <v>5.5451736268261165E-2</v>
      </c>
      <c r="E131">
        <f t="shared" si="10"/>
        <v>3.6485999163839863E-2</v>
      </c>
    </row>
    <row r="132" spans="1:5" x14ac:dyDescent="0.2">
      <c r="A132">
        <v>130</v>
      </c>
      <c r="B132">
        <v>102.91</v>
      </c>
      <c r="C132">
        <f t="shared" si="11"/>
        <v>4.6338548198480005</v>
      </c>
      <c r="D132">
        <f t="shared" ref="D132:D195" si="12">C132-C131</f>
        <v>1.2909714744546719E-2</v>
      </c>
      <c r="E132">
        <f t="shared" ref="E132:E195" si="13">D132-AVERAGE(D$3:D$312)</f>
        <v>-6.0560223598745792E-3</v>
      </c>
    </row>
    <row r="133" spans="1:5" x14ac:dyDescent="0.2">
      <c r="A133">
        <v>131</v>
      </c>
      <c r="B133">
        <v>109.32</v>
      </c>
      <c r="C133">
        <f t="shared" si="11"/>
        <v>4.6942793610598672</v>
      </c>
      <c r="D133">
        <f t="shared" si="12"/>
        <v>6.0424541211866689E-2</v>
      </c>
      <c r="E133">
        <f t="shared" si="13"/>
        <v>4.1458804107445388E-2</v>
      </c>
    </row>
    <row r="134" spans="1:5" x14ac:dyDescent="0.2">
      <c r="A134">
        <v>132</v>
      </c>
      <c r="B134">
        <v>107.94</v>
      </c>
      <c r="C134">
        <f t="shared" si="11"/>
        <v>4.6815755171904971</v>
      </c>
      <c r="D134">
        <f t="shared" si="12"/>
        <v>-1.2703843869370068E-2</v>
      </c>
      <c r="E134">
        <f t="shared" si="13"/>
        <v>-3.166958097379137E-2</v>
      </c>
    </row>
    <row r="135" spans="1:5" x14ac:dyDescent="0.2">
      <c r="A135">
        <v>133</v>
      </c>
      <c r="B135">
        <v>102.09</v>
      </c>
      <c r="C135">
        <f t="shared" si="11"/>
        <v>4.6258547771809244</v>
      </c>
      <c r="D135">
        <f t="shared" si="12"/>
        <v>-5.5720740009572722E-2</v>
      </c>
      <c r="E135">
        <f t="shared" si="13"/>
        <v>-7.4686477113994024E-2</v>
      </c>
    </row>
    <row r="136" spans="1:5" x14ac:dyDescent="0.2">
      <c r="A136">
        <v>134</v>
      </c>
      <c r="B136">
        <v>114.24</v>
      </c>
      <c r="C136">
        <f t="shared" si="11"/>
        <v>4.7383014985912739</v>
      </c>
      <c r="D136">
        <f t="shared" si="12"/>
        <v>0.1124467214103495</v>
      </c>
      <c r="E136">
        <f t="shared" si="13"/>
        <v>9.3480984305928203E-2</v>
      </c>
    </row>
    <row r="137" spans="1:5" x14ac:dyDescent="0.2">
      <c r="A137">
        <v>135</v>
      </c>
      <c r="B137">
        <v>125.46</v>
      </c>
      <c r="C137">
        <f t="shared" si="11"/>
        <v>4.8319869826685968</v>
      </c>
      <c r="D137">
        <f t="shared" si="12"/>
        <v>9.3685484077322911E-2</v>
      </c>
      <c r="E137">
        <f t="shared" si="13"/>
        <v>7.471974697290161E-2</v>
      </c>
    </row>
    <row r="138" spans="1:5" x14ac:dyDescent="0.2">
      <c r="A138">
        <v>136</v>
      </c>
      <c r="B138">
        <v>135.76</v>
      </c>
      <c r="C138">
        <f t="shared" si="11"/>
        <v>4.910888620925971</v>
      </c>
      <c r="D138">
        <f t="shared" si="12"/>
        <v>7.8901638257374174E-2</v>
      </c>
      <c r="E138">
        <f t="shared" si="13"/>
        <v>5.9935901152952872E-2</v>
      </c>
    </row>
    <row r="139" spans="1:5" x14ac:dyDescent="0.2">
      <c r="A139">
        <v>137</v>
      </c>
      <c r="B139">
        <v>136</v>
      </c>
      <c r="C139">
        <f t="shared" si="11"/>
        <v>4.9126548857360524</v>
      </c>
      <c r="D139">
        <f t="shared" si="12"/>
        <v>1.7662648100813527E-3</v>
      </c>
      <c r="E139">
        <f t="shared" si="13"/>
        <v>-1.7199472294339945E-2</v>
      </c>
    </row>
    <row r="140" spans="1:5" x14ac:dyDescent="0.2">
      <c r="A140">
        <v>138</v>
      </c>
      <c r="B140">
        <v>131.21</v>
      </c>
      <c r="C140">
        <f t="shared" si="11"/>
        <v>4.8767990931176248</v>
      </c>
      <c r="D140">
        <f t="shared" si="12"/>
        <v>-3.5855792618427529E-2</v>
      </c>
      <c r="E140">
        <f t="shared" si="13"/>
        <v>-5.482152972284883E-2</v>
      </c>
    </row>
    <row r="141" spans="1:5" x14ac:dyDescent="0.2">
      <c r="A141">
        <v>139</v>
      </c>
      <c r="B141">
        <v>116.18</v>
      </c>
      <c r="C141">
        <f t="shared" si="11"/>
        <v>4.7551407125643861</v>
      </c>
      <c r="D141">
        <f t="shared" si="12"/>
        <v>-0.12165838055323874</v>
      </c>
      <c r="E141">
        <f t="shared" si="13"/>
        <v>-0.14062411765766003</v>
      </c>
    </row>
    <row r="142" spans="1:5" x14ac:dyDescent="0.2">
      <c r="A142">
        <v>140</v>
      </c>
      <c r="B142">
        <v>122.55</v>
      </c>
      <c r="C142">
        <f t="shared" si="11"/>
        <v>4.8085191099741218</v>
      </c>
      <c r="D142">
        <f t="shared" si="12"/>
        <v>5.3378397409735712E-2</v>
      </c>
      <c r="E142">
        <f t="shared" si="13"/>
        <v>3.441266030531441E-2</v>
      </c>
    </row>
    <row r="143" spans="1:5" x14ac:dyDescent="0.2">
      <c r="A143">
        <v>141</v>
      </c>
      <c r="B143">
        <v>111.96</v>
      </c>
      <c r="C143">
        <f t="shared" si="11"/>
        <v>4.7181416646472529</v>
      </c>
      <c r="D143">
        <f t="shared" si="12"/>
        <v>-9.0377445326868866E-2</v>
      </c>
      <c r="E143">
        <f t="shared" si="13"/>
        <v>-0.10934318243129017</v>
      </c>
    </row>
    <row r="144" spans="1:5" x14ac:dyDescent="0.2">
      <c r="A144">
        <v>142</v>
      </c>
      <c r="B144">
        <v>109.61</v>
      </c>
      <c r="C144">
        <f t="shared" si="11"/>
        <v>4.6969286112276318</v>
      </c>
      <c r="D144">
        <f t="shared" si="12"/>
        <v>-2.1213053419621097E-2</v>
      </c>
      <c r="E144">
        <f t="shared" si="13"/>
        <v>-4.0178790524042399E-2</v>
      </c>
    </row>
    <row r="145" spans="1:5" x14ac:dyDescent="0.2">
      <c r="A145">
        <v>143</v>
      </c>
      <c r="B145">
        <v>120.42</v>
      </c>
      <c r="C145">
        <f t="shared" si="11"/>
        <v>4.7909856320363016</v>
      </c>
      <c r="D145">
        <f t="shared" si="12"/>
        <v>9.4057020808669733E-2</v>
      </c>
      <c r="E145">
        <f t="shared" si="13"/>
        <v>7.5091283704248432E-2</v>
      </c>
    </row>
    <row r="146" spans="1:5" x14ac:dyDescent="0.2">
      <c r="A146">
        <v>144</v>
      </c>
      <c r="B146">
        <v>140.63999999999999</v>
      </c>
      <c r="C146">
        <f t="shared" si="11"/>
        <v>4.9462034339368666</v>
      </c>
      <c r="D146">
        <f t="shared" si="12"/>
        <v>0.155217801900565</v>
      </c>
      <c r="E146">
        <f t="shared" si="13"/>
        <v>0.13625206479614371</v>
      </c>
    </row>
    <row r="147" spans="1:5" x14ac:dyDescent="0.2">
      <c r="A147">
        <v>145</v>
      </c>
      <c r="B147">
        <v>152.96</v>
      </c>
      <c r="C147">
        <f t="shared" si="11"/>
        <v>5.0301764493030916</v>
      </c>
      <c r="D147">
        <f t="shared" si="12"/>
        <v>8.3973015366225034E-2</v>
      </c>
      <c r="E147">
        <f t="shared" si="13"/>
        <v>6.5007278261803733E-2</v>
      </c>
    </row>
    <row r="148" spans="1:5" x14ac:dyDescent="0.2">
      <c r="A148">
        <v>146</v>
      </c>
      <c r="B148">
        <v>168.11</v>
      </c>
      <c r="C148">
        <f t="shared" si="11"/>
        <v>5.1246185270449676</v>
      </c>
      <c r="D148">
        <f t="shared" si="12"/>
        <v>9.4442077741875963E-2</v>
      </c>
      <c r="E148">
        <f t="shared" si="13"/>
        <v>7.5476340637454661E-2</v>
      </c>
    </row>
    <row r="149" spans="1:5" x14ac:dyDescent="0.2">
      <c r="A149">
        <v>147</v>
      </c>
      <c r="B149">
        <v>166.07</v>
      </c>
      <c r="C149">
        <f t="shared" si="11"/>
        <v>5.1124093862186619</v>
      </c>
      <c r="D149">
        <f t="shared" si="12"/>
        <v>-1.2209140826305642E-2</v>
      </c>
      <c r="E149">
        <f t="shared" si="13"/>
        <v>-3.117487793072694E-2</v>
      </c>
    </row>
    <row r="150" spans="1:5" x14ac:dyDescent="0.2">
      <c r="A150">
        <v>148</v>
      </c>
      <c r="B150">
        <v>164.93</v>
      </c>
      <c r="C150">
        <f t="shared" si="11"/>
        <v>5.105521141460061</v>
      </c>
      <c r="D150">
        <f t="shared" si="12"/>
        <v>-6.8882447586009476E-3</v>
      </c>
      <c r="E150">
        <f t="shared" si="13"/>
        <v>-2.5853981863022246E-2</v>
      </c>
    </row>
    <row r="151" spans="1:5" x14ac:dyDescent="0.2">
      <c r="A151">
        <v>149</v>
      </c>
      <c r="B151">
        <v>159.18</v>
      </c>
      <c r="C151">
        <f t="shared" si="11"/>
        <v>5.0700356373777034</v>
      </c>
      <c r="D151">
        <f t="shared" si="12"/>
        <v>-3.5485504082357622E-2</v>
      </c>
      <c r="E151">
        <f t="shared" si="13"/>
        <v>-5.4451241186778923E-2</v>
      </c>
    </row>
    <row r="152" spans="1:5" x14ac:dyDescent="0.2">
      <c r="A152">
        <v>150</v>
      </c>
      <c r="B152">
        <v>153.18</v>
      </c>
      <c r="C152">
        <f t="shared" si="11"/>
        <v>5.0316137004814472</v>
      </c>
      <c r="D152">
        <f t="shared" si="12"/>
        <v>-3.842193689625617E-2</v>
      </c>
      <c r="E152">
        <f t="shared" si="13"/>
        <v>-5.7387674000677472E-2</v>
      </c>
    </row>
    <row r="153" spans="1:5" x14ac:dyDescent="0.2">
      <c r="A153">
        <v>151</v>
      </c>
      <c r="B153">
        <v>166.1</v>
      </c>
      <c r="C153">
        <f t="shared" si="11"/>
        <v>5.1125900166192491</v>
      </c>
      <c r="D153">
        <f t="shared" si="12"/>
        <v>8.0976316137801874E-2</v>
      </c>
      <c r="E153">
        <f t="shared" si="13"/>
        <v>6.2010579033380572E-2</v>
      </c>
    </row>
    <row r="154" spans="1:5" x14ac:dyDescent="0.2">
      <c r="A154">
        <v>152</v>
      </c>
      <c r="B154">
        <v>167.199997</v>
      </c>
      <c r="C154">
        <f t="shared" si="11"/>
        <v>5.1191906827080169</v>
      </c>
      <c r="D154">
        <f t="shared" si="12"/>
        <v>6.6006660887678592E-3</v>
      </c>
      <c r="E154">
        <f t="shared" si="13"/>
        <v>-1.2365071015653439E-2</v>
      </c>
    </row>
    <row r="155" spans="1:5" x14ac:dyDescent="0.2">
      <c r="A155">
        <v>153</v>
      </c>
      <c r="B155">
        <v>180.66000399999999</v>
      </c>
      <c r="C155">
        <f t="shared" si="11"/>
        <v>5.1966168338627359</v>
      </c>
      <c r="D155">
        <f t="shared" si="12"/>
        <v>7.7426151154718958E-2</v>
      </c>
      <c r="E155">
        <f t="shared" si="13"/>
        <v>5.8460414050297657E-2</v>
      </c>
    </row>
    <row r="156" spans="1:5" x14ac:dyDescent="0.2">
      <c r="A156">
        <v>154</v>
      </c>
      <c r="B156">
        <v>191.85000600000001</v>
      </c>
      <c r="C156">
        <f t="shared" si="11"/>
        <v>5.2567138479673945</v>
      </c>
      <c r="D156">
        <f t="shared" si="12"/>
        <v>6.0097014104658619E-2</v>
      </c>
      <c r="E156">
        <f t="shared" si="13"/>
        <v>4.1131277000237318E-2</v>
      </c>
    </row>
    <row r="157" spans="1:5" x14ac:dyDescent="0.2">
      <c r="A157">
        <v>155</v>
      </c>
      <c r="B157">
        <v>182.05999800000001</v>
      </c>
      <c r="C157">
        <f t="shared" si="11"/>
        <v>5.2043362920917531</v>
      </c>
      <c r="D157">
        <f t="shared" si="12"/>
        <v>-5.2377555875641413E-2</v>
      </c>
      <c r="E157">
        <f t="shared" si="13"/>
        <v>-7.1343292980062714E-2</v>
      </c>
    </row>
    <row r="158" spans="1:5" x14ac:dyDescent="0.2">
      <c r="A158">
        <v>156</v>
      </c>
      <c r="B158">
        <v>211.279999</v>
      </c>
      <c r="C158">
        <f t="shared" si="11"/>
        <v>5.3531842632558213</v>
      </c>
      <c r="D158">
        <f t="shared" si="12"/>
        <v>0.14884797116406823</v>
      </c>
      <c r="E158">
        <f t="shared" si="13"/>
        <v>0.12988223405964694</v>
      </c>
    </row>
    <row r="159" spans="1:5" x14ac:dyDescent="0.2">
      <c r="A159">
        <v>157</v>
      </c>
      <c r="B159">
        <v>238.89999399999999</v>
      </c>
      <c r="C159">
        <f t="shared" si="11"/>
        <v>5.4760450292166523</v>
      </c>
      <c r="D159">
        <f t="shared" si="12"/>
        <v>0.12286076596083095</v>
      </c>
      <c r="E159">
        <f t="shared" si="13"/>
        <v>0.10389502885640965</v>
      </c>
    </row>
    <row r="160" spans="1:5" x14ac:dyDescent="0.2">
      <c r="A160">
        <v>158</v>
      </c>
      <c r="B160">
        <v>250.66999799999999</v>
      </c>
      <c r="C160">
        <f t="shared" si="11"/>
        <v>5.5241373250870369</v>
      </c>
      <c r="D160">
        <f t="shared" si="12"/>
        <v>4.809229587038466E-2</v>
      </c>
      <c r="E160">
        <f t="shared" si="13"/>
        <v>2.9126558765963362E-2</v>
      </c>
    </row>
    <row r="161" spans="1:5" x14ac:dyDescent="0.2">
      <c r="A161">
        <v>159</v>
      </c>
      <c r="B161">
        <v>231.320007</v>
      </c>
      <c r="C161">
        <f t="shared" si="11"/>
        <v>5.4438020635511268</v>
      </c>
      <c r="D161">
        <f t="shared" si="12"/>
        <v>-8.0335261535910085E-2</v>
      </c>
      <c r="E161">
        <f t="shared" si="13"/>
        <v>-9.9300998640331387E-2</v>
      </c>
    </row>
    <row r="162" spans="1:5" x14ac:dyDescent="0.2">
      <c r="A162">
        <v>160</v>
      </c>
      <c r="B162">
        <v>242.16999799999999</v>
      </c>
      <c r="C162">
        <f t="shared" si="11"/>
        <v>5.489639950613749</v>
      </c>
      <c r="D162">
        <f t="shared" si="12"/>
        <v>4.5837887062622151E-2</v>
      </c>
      <c r="E162">
        <f t="shared" si="13"/>
        <v>2.6872149958200853E-2</v>
      </c>
    </row>
    <row r="163" spans="1:5" x14ac:dyDescent="0.2">
      <c r="A163">
        <v>161</v>
      </c>
      <c r="B163">
        <v>291.58999599999999</v>
      </c>
      <c r="C163">
        <f t="shared" si="11"/>
        <v>5.6753486922757617</v>
      </c>
      <c r="D163">
        <f t="shared" si="12"/>
        <v>0.18570874166201268</v>
      </c>
      <c r="E163">
        <f t="shared" si="13"/>
        <v>0.16674300455759139</v>
      </c>
    </row>
    <row r="164" spans="1:5" x14ac:dyDescent="0.2">
      <c r="A164">
        <v>162</v>
      </c>
      <c r="B164">
        <v>303.98998999999998</v>
      </c>
      <c r="C164">
        <f t="shared" si="11"/>
        <v>5.7169947732325159</v>
      </c>
      <c r="D164">
        <f t="shared" si="12"/>
        <v>4.1646080956754261E-2</v>
      </c>
      <c r="E164">
        <f t="shared" si="13"/>
        <v>2.2680343852332963E-2</v>
      </c>
    </row>
    <row r="165" spans="1:5" x14ac:dyDescent="0.2">
      <c r="A165">
        <v>163</v>
      </c>
      <c r="B165">
        <v>321.82998700000002</v>
      </c>
      <c r="C165">
        <f t="shared" si="11"/>
        <v>5.774023415425015</v>
      </c>
      <c r="D165">
        <f t="shared" si="12"/>
        <v>5.7028642192499035E-2</v>
      </c>
      <c r="E165">
        <f t="shared" si="13"/>
        <v>3.8062905088077734E-2</v>
      </c>
    </row>
    <row r="166" spans="1:5" x14ac:dyDescent="0.2">
      <c r="A166">
        <v>164</v>
      </c>
      <c r="B166">
        <v>247.10000600000001</v>
      </c>
      <c r="C166">
        <f t="shared" si="11"/>
        <v>5.5097931372762314</v>
      </c>
      <c r="D166">
        <f t="shared" si="12"/>
        <v>-0.26423027814878353</v>
      </c>
      <c r="E166">
        <f t="shared" si="13"/>
        <v>-0.28319601525320481</v>
      </c>
    </row>
    <row r="167" spans="1:5" x14ac:dyDescent="0.2">
      <c r="A167">
        <v>165</v>
      </c>
      <c r="B167">
        <v>258.89001500000001</v>
      </c>
      <c r="C167">
        <f t="shared" si="11"/>
        <v>5.5564033189994744</v>
      </c>
      <c r="D167">
        <f t="shared" si="12"/>
        <v>4.6610181723242938E-2</v>
      </c>
      <c r="E167">
        <f t="shared" si="13"/>
        <v>2.764444461882164E-2</v>
      </c>
    </row>
    <row r="168" spans="1:5" x14ac:dyDescent="0.2">
      <c r="A168">
        <v>166</v>
      </c>
      <c r="B168">
        <v>273.5</v>
      </c>
      <c r="C168">
        <f t="shared" si="11"/>
        <v>5.6113016218620357</v>
      </c>
      <c r="D168">
        <f t="shared" si="12"/>
        <v>5.4898302862561366E-2</v>
      </c>
      <c r="E168">
        <f t="shared" si="13"/>
        <v>3.5932565758140064E-2</v>
      </c>
    </row>
    <row r="169" spans="1:5" x14ac:dyDescent="0.2">
      <c r="A169">
        <v>167</v>
      </c>
      <c r="B169">
        <v>271.89001500000001</v>
      </c>
      <c r="C169">
        <f t="shared" si="11"/>
        <v>5.6053976279041686</v>
      </c>
      <c r="D169">
        <f t="shared" si="12"/>
        <v>-5.9039939578671152E-3</v>
      </c>
      <c r="E169">
        <f t="shared" si="13"/>
        <v>-2.4869731062288413E-2</v>
      </c>
    </row>
    <row r="170" spans="1:5" x14ac:dyDescent="0.2">
      <c r="A170">
        <v>168</v>
      </c>
      <c r="B170">
        <v>277.72000100000002</v>
      </c>
      <c r="C170">
        <f t="shared" si="11"/>
        <v>5.6266134154858216</v>
      </c>
      <c r="D170">
        <f t="shared" si="12"/>
        <v>2.121578758165299E-2</v>
      </c>
      <c r="E170">
        <f t="shared" si="13"/>
        <v>2.2500504772316916E-3</v>
      </c>
    </row>
    <row r="171" spans="1:5" x14ac:dyDescent="0.2">
      <c r="A171">
        <v>169</v>
      </c>
      <c r="B171">
        <v>294.86999500000002</v>
      </c>
      <c r="C171">
        <f t="shared" si="11"/>
        <v>5.6865345642900227</v>
      </c>
      <c r="D171">
        <f t="shared" si="12"/>
        <v>5.9921148804201074E-2</v>
      </c>
      <c r="E171">
        <f t="shared" si="13"/>
        <v>4.0955411699779773E-2</v>
      </c>
    </row>
    <row r="172" spans="1:5" x14ac:dyDescent="0.2">
      <c r="A172">
        <v>170</v>
      </c>
      <c r="B172">
        <v>317.98001099999999</v>
      </c>
      <c r="C172">
        <f t="shared" si="11"/>
        <v>5.7619885223139331</v>
      </c>
      <c r="D172">
        <f t="shared" si="12"/>
        <v>7.5453958023910417E-2</v>
      </c>
      <c r="E172">
        <f t="shared" si="13"/>
        <v>5.6488220919489116E-2</v>
      </c>
    </row>
    <row r="173" spans="1:5" x14ac:dyDescent="0.2">
      <c r="A173">
        <v>171</v>
      </c>
      <c r="B173">
        <v>349.14999399999999</v>
      </c>
      <c r="C173">
        <f t="shared" si="11"/>
        <v>5.855501612107453</v>
      </c>
      <c r="D173">
        <f t="shared" si="12"/>
        <v>9.351308979351991E-2</v>
      </c>
      <c r="E173">
        <f t="shared" si="13"/>
        <v>7.4547352689098609E-2</v>
      </c>
    </row>
    <row r="174" spans="1:5" x14ac:dyDescent="0.2">
      <c r="A174">
        <v>172</v>
      </c>
      <c r="B174">
        <v>353.39999399999999</v>
      </c>
      <c r="C174">
        <f t="shared" si="11"/>
        <v>5.8676005429076667</v>
      </c>
      <c r="D174">
        <f t="shared" si="12"/>
        <v>1.2098930800213736E-2</v>
      </c>
      <c r="E174">
        <f t="shared" si="13"/>
        <v>-6.8668063042075615E-3</v>
      </c>
    </row>
    <row r="175" spans="1:5" x14ac:dyDescent="0.2">
      <c r="A175">
        <v>173</v>
      </c>
      <c r="B175">
        <v>339.94000199999999</v>
      </c>
      <c r="C175">
        <f t="shared" si="11"/>
        <v>5.8287691373325963</v>
      </c>
      <c r="D175">
        <f t="shared" si="12"/>
        <v>-3.8831405575070477E-2</v>
      </c>
      <c r="E175">
        <f t="shared" si="13"/>
        <v>-5.7797142679491778E-2</v>
      </c>
    </row>
    <row r="176" spans="1:5" x14ac:dyDescent="0.2">
      <c r="A176">
        <v>174</v>
      </c>
      <c r="B176">
        <v>358.01998900000001</v>
      </c>
      <c r="C176">
        <f t="shared" si="11"/>
        <v>5.8805888200375049</v>
      </c>
      <c r="D176">
        <f t="shared" si="12"/>
        <v>5.1819682704908665E-2</v>
      </c>
      <c r="E176">
        <f t="shared" si="13"/>
        <v>3.2853945600487364E-2</v>
      </c>
    </row>
    <row r="177" spans="1:5" x14ac:dyDescent="0.2">
      <c r="A177">
        <v>175</v>
      </c>
      <c r="B177">
        <v>306.10000600000001</v>
      </c>
      <c r="C177">
        <f t="shared" si="11"/>
        <v>5.7239118655528038</v>
      </c>
      <c r="D177">
        <f t="shared" si="12"/>
        <v>-0.15667695448470109</v>
      </c>
      <c r="E177">
        <f t="shared" si="13"/>
        <v>-0.17564269158912238</v>
      </c>
    </row>
    <row r="178" spans="1:5" x14ac:dyDescent="0.2">
      <c r="A178">
        <v>176</v>
      </c>
      <c r="B178">
        <v>330.20001200000002</v>
      </c>
      <c r="C178">
        <f t="shared" si="11"/>
        <v>5.7996985678276385</v>
      </c>
      <c r="D178">
        <f t="shared" si="12"/>
        <v>7.5786702274834639E-2</v>
      </c>
      <c r="E178">
        <f t="shared" si="13"/>
        <v>5.6820965170413337E-2</v>
      </c>
    </row>
    <row r="179" spans="1:5" x14ac:dyDescent="0.2">
      <c r="A179">
        <v>177</v>
      </c>
      <c r="B179">
        <v>375.22000100000002</v>
      </c>
      <c r="C179">
        <f t="shared" si="11"/>
        <v>5.9275125232805683</v>
      </c>
      <c r="D179">
        <f t="shared" si="12"/>
        <v>0.12781395545292984</v>
      </c>
      <c r="E179">
        <f t="shared" si="13"/>
        <v>0.10884821834850854</v>
      </c>
    </row>
    <row r="180" spans="1:5" x14ac:dyDescent="0.2">
      <c r="A180">
        <v>178</v>
      </c>
      <c r="B180">
        <v>371.17999300000002</v>
      </c>
      <c r="C180">
        <f t="shared" si="11"/>
        <v>5.9166871012913838</v>
      </c>
      <c r="D180">
        <f t="shared" si="12"/>
        <v>-1.0825421989184569E-2</v>
      </c>
      <c r="E180">
        <f t="shared" si="13"/>
        <v>-2.9791159093605867E-2</v>
      </c>
    </row>
    <row r="181" spans="1:5" x14ac:dyDescent="0.2">
      <c r="A181">
        <v>179</v>
      </c>
      <c r="B181">
        <v>387.85998499999999</v>
      </c>
      <c r="C181">
        <f t="shared" si="11"/>
        <v>5.9606444110943455</v>
      </c>
      <c r="D181">
        <f t="shared" si="12"/>
        <v>4.3957309802961753E-2</v>
      </c>
      <c r="E181">
        <f t="shared" si="13"/>
        <v>2.4991572698540455E-2</v>
      </c>
    </row>
    <row r="182" spans="1:5" x14ac:dyDescent="0.2">
      <c r="A182">
        <v>180</v>
      </c>
      <c r="B182">
        <v>417.02999899999998</v>
      </c>
      <c r="C182">
        <f t="shared" si="11"/>
        <v>6.0331581592592016</v>
      </c>
      <c r="D182">
        <f t="shared" si="12"/>
        <v>7.2513748164856118E-2</v>
      </c>
      <c r="E182">
        <f t="shared" si="13"/>
        <v>5.3548011060434816E-2</v>
      </c>
    </row>
    <row r="183" spans="1:5" x14ac:dyDescent="0.2">
      <c r="A183">
        <v>181</v>
      </c>
      <c r="B183">
        <v>403.67001299999998</v>
      </c>
      <c r="C183">
        <f t="shared" si="11"/>
        <v>6.0005977446937271</v>
      </c>
      <c r="D183">
        <f t="shared" si="12"/>
        <v>-3.2560414565474538E-2</v>
      </c>
      <c r="E183">
        <f t="shared" si="13"/>
        <v>-5.1526151669895839E-2</v>
      </c>
    </row>
    <row r="184" spans="1:5" x14ac:dyDescent="0.2">
      <c r="A184">
        <v>182</v>
      </c>
      <c r="B184">
        <v>408.20001200000002</v>
      </c>
      <c r="C184">
        <f t="shared" si="11"/>
        <v>6.0117572797730983</v>
      </c>
      <c r="D184">
        <f t="shared" si="12"/>
        <v>1.1159535079371175E-2</v>
      </c>
      <c r="E184">
        <f t="shared" si="13"/>
        <v>-7.8062020250501234E-3</v>
      </c>
    </row>
    <row r="185" spans="1:5" x14ac:dyDescent="0.2">
      <c r="A185">
        <v>183</v>
      </c>
      <c r="B185">
        <v>417.79998799999998</v>
      </c>
      <c r="C185">
        <f t="shared" si="11"/>
        <v>6.0350028204005888</v>
      </c>
      <c r="D185">
        <f t="shared" si="12"/>
        <v>2.3245540627490513E-2</v>
      </c>
      <c r="E185">
        <f t="shared" si="13"/>
        <v>4.2798035230692151E-3</v>
      </c>
    </row>
    <row r="186" spans="1:5" x14ac:dyDescent="0.2">
      <c r="A186">
        <v>184</v>
      </c>
      <c r="B186">
        <v>435.70001200000002</v>
      </c>
      <c r="C186">
        <f t="shared" si="11"/>
        <v>6.0769539606652829</v>
      </c>
      <c r="D186">
        <f t="shared" si="12"/>
        <v>4.1951140264694153E-2</v>
      </c>
      <c r="E186">
        <f t="shared" si="13"/>
        <v>2.2985403160272855E-2</v>
      </c>
    </row>
    <row r="187" spans="1:5" x14ac:dyDescent="0.2">
      <c r="A187">
        <v>185</v>
      </c>
      <c r="B187">
        <v>451.67001299999998</v>
      </c>
      <c r="C187">
        <f t="shared" si="11"/>
        <v>6.1129518534743346</v>
      </c>
      <c r="D187">
        <f t="shared" si="12"/>
        <v>3.5997892809051635E-2</v>
      </c>
      <c r="E187">
        <f t="shared" si="13"/>
        <v>1.7032155704630337E-2</v>
      </c>
    </row>
    <row r="188" spans="1:5" x14ac:dyDescent="0.2">
      <c r="A188">
        <v>186</v>
      </c>
      <c r="B188">
        <v>450.540009</v>
      </c>
      <c r="C188">
        <f t="shared" si="11"/>
        <v>6.110446883315876</v>
      </c>
      <c r="D188">
        <f t="shared" si="12"/>
        <v>-2.5049701584585193E-3</v>
      </c>
      <c r="E188">
        <f t="shared" si="13"/>
        <v>-2.1470707262879817E-2</v>
      </c>
    </row>
    <row r="189" spans="1:5" x14ac:dyDescent="0.2">
      <c r="A189">
        <v>187</v>
      </c>
      <c r="B189">
        <v>458.92999300000002</v>
      </c>
      <c r="C189">
        <f t="shared" si="11"/>
        <v>6.1288976777309134</v>
      </c>
      <c r="D189">
        <f t="shared" si="12"/>
        <v>1.8450794415037386E-2</v>
      </c>
      <c r="E189">
        <f t="shared" si="13"/>
        <v>-5.1494268938391194E-4</v>
      </c>
    </row>
    <row r="190" spans="1:5" x14ac:dyDescent="0.2">
      <c r="A190">
        <v>188</v>
      </c>
      <c r="B190">
        <v>466.51001000000002</v>
      </c>
      <c r="C190">
        <f t="shared" si="11"/>
        <v>6.1452794777206377</v>
      </c>
      <c r="D190">
        <f t="shared" si="12"/>
        <v>1.6381799989724222E-2</v>
      </c>
      <c r="E190">
        <f t="shared" si="13"/>
        <v>-2.5839371146970762E-3</v>
      </c>
    </row>
    <row r="191" spans="1:5" x14ac:dyDescent="0.2">
      <c r="A191">
        <v>189</v>
      </c>
      <c r="B191">
        <v>445.66000400000001</v>
      </c>
      <c r="C191">
        <f t="shared" si="11"/>
        <v>6.0995563384342741</v>
      </c>
      <c r="D191">
        <f t="shared" si="12"/>
        <v>-4.5723139286363512E-2</v>
      </c>
      <c r="E191">
        <f t="shared" si="13"/>
        <v>-6.4688876390784814E-2</v>
      </c>
    </row>
    <row r="192" spans="1:5" x14ac:dyDescent="0.2">
      <c r="A192">
        <v>190</v>
      </c>
      <c r="B192">
        <v>444.26998900000001</v>
      </c>
      <c r="C192">
        <f t="shared" si="11"/>
        <v>6.0964324609578036</v>
      </c>
      <c r="D192">
        <f t="shared" si="12"/>
        <v>-3.1238774764705823E-3</v>
      </c>
      <c r="E192">
        <f t="shared" si="13"/>
        <v>-2.208961458089188E-2</v>
      </c>
    </row>
    <row r="193" spans="1:5" x14ac:dyDescent="0.2">
      <c r="A193">
        <v>191</v>
      </c>
      <c r="B193">
        <v>462.69000199999999</v>
      </c>
      <c r="C193">
        <f t="shared" si="11"/>
        <v>6.1370572877261811</v>
      </c>
      <c r="D193">
        <f t="shared" si="12"/>
        <v>4.0624826768377531E-2</v>
      </c>
      <c r="E193">
        <f t="shared" si="13"/>
        <v>2.1659089663956233E-2</v>
      </c>
    </row>
    <row r="194" spans="1:5" x14ac:dyDescent="0.2">
      <c r="A194">
        <v>192</v>
      </c>
      <c r="B194">
        <v>459.209991</v>
      </c>
      <c r="C194">
        <f t="shared" si="11"/>
        <v>6.1295076021728487</v>
      </c>
      <c r="D194">
        <f t="shared" si="12"/>
        <v>-7.5496855533323526E-3</v>
      </c>
      <c r="E194">
        <f t="shared" si="13"/>
        <v>-2.651542265775365E-2</v>
      </c>
    </row>
    <row r="195" spans="1:5" x14ac:dyDescent="0.2">
      <c r="A195">
        <v>193</v>
      </c>
      <c r="B195">
        <v>500.70001200000002</v>
      </c>
      <c r="C195">
        <f t="shared" ref="C195:C258" si="14">LN(B195)</f>
        <v>6.2160071433023454</v>
      </c>
      <c r="D195">
        <f t="shared" si="12"/>
        <v>8.6499541129496649E-2</v>
      </c>
      <c r="E195">
        <f t="shared" si="13"/>
        <v>6.7533804025075347E-2</v>
      </c>
    </row>
    <row r="196" spans="1:5" x14ac:dyDescent="0.2">
      <c r="A196">
        <v>194</v>
      </c>
      <c r="B196">
        <v>544.75</v>
      </c>
      <c r="C196">
        <f t="shared" si="14"/>
        <v>6.3003269738247294</v>
      </c>
      <c r="D196">
        <f t="shared" ref="D196:D259" si="15">C196-C195</f>
        <v>8.4319830522384009E-2</v>
      </c>
      <c r="E196">
        <f t="shared" ref="E196:E259" si="16">D196-AVERAGE(D$3:D$312)</f>
        <v>6.5354093417962708E-2</v>
      </c>
    </row>
    <row r="197" spans="1:5" x14ac:dyDescent="0.2">
      <c r="A197">
        <v>195</v>
      </c>
      <c r="B197">
        <v>584.40997300000004</v>
      </c>
      <c r="C197">
        <f t="shared" si="14"/>
        <v>6.3706027450971199</v>
      </c>
      <c r="D197">
        <f t="shared" si="15"/>
        <v>7.0275771272390486E-2</v>
      </c>
      <c r="E197">
        <f t="shared" si="16"/>
        <v>5.1310034167969185E-2</v>
      </c>
    </row>
    <row r="198" spans="1:5" x14ac:dyDescent="0.2">
      <c r="A198">
        <v>196</v>
      </c>
      <c r="B198">
        <v>615.92999299999997</v>
      </c>
      <c r="C198">
        <f t="shared" si="14"/>
        <v>6.4231333093478549</v>
      </c>
      <c r="D198">
        <f t="shared" si="15"/>
        <v>5.253056425073499E-2</v>
      </c>
      <c r="E198">
        <f t="shared" si="16"/>
        <v>3.3564827146313689E-2</v>
      </c>
    </row>
    <row r="199" spans="1:5" x14ac:dyDescent="0.2">
      <c r="A199">
        <v>197</v>
      </c>
      <c r="B199">
        <v>645.5</v>
      </c>
      <c r="C199">
        <f t="shared" si="14"/>
        <v>6.4700252102866971</v>
      </c>
      <c r="D199">
        <f t="shared" si="15"/>
        <v>4.6891900938842213E-2</v>
      </c>
      <c r="E199">
        <f t="shared" si="16"/>
        <v>2.7926163834420915E-2</v>
      </c>
    </row>
    <row r="200" spans="1:5" x14ac:dyDescent="0.2">
      <c r="A200">
        <v>198</v>
      </c>
      <c r="B200">
        <v>670.63000499999998</v>
      </c>
      <c r="C200">
        <f t="shared" si="14"/>
        <v>6.508217576544439</v>
      </c>
      <c r="D200">
        <f t="shared" si="15"/>
        <v>3.8192366257741917E-2</v>
      </c>
      <c r="E200">
        <f t="shared" si="16"/>
        <v>1.9226629153320619E-2</v>
      </c>
    </row>
    <row r="201" spans="1:5" x14ac:dyDescent="0.2">
      <c r="A201">
        <v>199</v>
      </c>
      <c r="B201">
        <v>687.30999799999995</v>
      </c>
      <c r="C201">
        <f t="shared" si="14"/>
        <v>6.532785424799</v>
      </c>
      <c r="D201">
        <f t="shared" si="15"/>
        <v>2.4567848254561042E-2</v>
      </c>
      <c r="E201">
        <f t="shared" si="16"/>
        <v>5.6021111501397443E-3</v>
      </c>
    </row>
    <row r="202" spans="1:5" x14ac:dyDescent="0.2">
      <c r="A202">
        <v>200</v>
      </c>
      <c r="B202">
        <v>740.73999000000003</v>
      </c>
      <c r="C202">
        <f t="shared" si="14"/>
        <v>6.6076496730312853</v>
      </c>
      <c r="D202">
        <f t="shared" si="15"/>
        <v>7.4864248232285213E-2</v>
      </c>
      <c r="E202">
        <f t="shared" si="16"/>
        <v>5.5898511127863912E-2</v>
      </c>
    </row>
    <row r="203" spans="1:5" x14ac:dyDescent="0.2">
      <c r="A203">
        <v>201</v>
      </c>
      <c r="B203">
        <v>757.11999500000002</v>
      </c>
      <c r="C203">
        <f t="shared" si="14"/>
        <v>6.6295217547459941</v>
      </c>
      <c r="D203">
        <f t="shared" si="15"/>
        <v>2.1872081714708891E-2</v>
      </c>
      <c r="E203">
        <f t="shared" si="16"/>
        <v>2.906344610287593E-3</v>
      </c>
    </row>
    <row r="204" spans="1:5" x14ac:dyDescent="0.2">
      <c r="A204">
        <v>202</v>
      </c>
      <c r="B204">
        <v>885.14001499999995</v>
      </c>
      <c r="C204">
        <f t="shared" si="14"/>
        <v>6.785745841533747</v>
      </c>
      <c r="D204">
        <f t="shared" si="15"/>
        <v>0.1562240867877529</v>
      </c>
      <c r="E204">
        <f t="shared" si="16"/>
        <v>0.13725834968333162</v>
      </c>
    </row>
    <row r="205" spans="1:5" x14ac:dyDescent="0.2">
      <c r="A205">
        <v>203</v>
      </c>
      <c r="B205">
        <v>947.28002900000001</v>
      </c>
      <c r="C205">
        <f t="shared" si="14"/>
        <v>6.8535947506366695</v>
      </c>
      <c r="D205">
        <f t="shared" si="15"/>
        <v>6.7848909102922406E-2</v>
      </c>
      <c r="E205">
        <f t="shared" si="16"/>
        <v>4.8883171998501104E-2</v>
      </c>
    </row>
    <row r="206" spans="1:5" x14ac:dyDescent="0.2">
      <c r="A206">
        <v>204</v>
      </c>
      <c r="B206">
        <v>970.42999299999997</v>
      </c>
      <c r="C206">
        <f t="shared" si="14"/>
        <v>6.8777392650252436</v>
      </c>
      <c r="D206">
        <f t="shared" si="15"/>
        <v>2.4144514388574123E-2</v>
      </c>
      <c r="E206">
        <f t="shared" si="16"/>
        <v>5.1787772841528253E-3</v>
      </c>
    </row>
    <row r="207" spans="1:5" x14ac:dyDescent="0.2">
      <c r="A207">
        <v>205</v>
      </c>
      <c r="B207">
        <v>1101.75</v>
      </c>
      <c r="C207">
        <f t="shared" si="14"/>
        <v>7.0046551037220963</v>
      </c>
      <c r="D207">
        <f t="shared" si="15"/>
        <v>0.12691583869685275</v>
      </c>
      <c r="E207">
        <f t="shared" si="16"/>
        <v>0.10795010159243144</v>
      </c>
    </row>
    <row r="208" spans="1:5" x14ac:dyDescent="0.2">
      <c r="A208">
        <v>206</v>
      </c>
      <c r="B208">
        <v>1133.839966</v>
      </c>
      <c r="C208">
        <f t="shared" si="14"/>
        <v>7.0333653508720548</v>
      </c>
      <c r="D208">
        <f t="shared" si="15"/>
        <v>2.8710247149958512E-2</v>
      </c>
      <c r="E208">
        <f t="shared" si="16"/>
        <v>9.7445100455372143E-3</v>
      </c>
    </row>
    <row r="209" spans="1:5" x14ac:dyDescent="0.2">
      <c r="A209">
        <v>207</v>
      </c>
      <c r="B209">
        <v>1017.01001</v>
      </c>
      <c r="C209">
        <f t="shared" si="14"/>
        <v>6.9246222386746537</v>
      </c>
      <c r="D209">
        <f t="shared" si="15"/>
        <v>-0.10874311219740118</v>
      </c>
      <c r="E209">
        <f t="shared" si="16"/>
        <v>-0.12770884930182247</v>
      </c>
    </row>
    <row r="210" spans="1:5" x14ac:dyDescent="0.2">
      <c r="A210">
        <v>208</v>
      </c>
      <c r="B210">
        <v>1229.2299800000001</v>
      </c>
      <c r="C210">
        <f t="shared" si="14"/>
        <v>7.1141432198059569</v>
      </c>
      <c r="D210">
        <f t="shared" si="15"/>
        <v>0.18952098113130322</v>
      </c>
      <c r="E210">
        <f t="shared" si="16"/>
        <v>0.17055524402688194</v>
      </c>
    </row>
    <row r="211" spans="1:5" x14ac:dyDescent="0.2">
      <c r="A211">
        <v>209</v>
      </c>
      <c r="B211">
        <v>1286.369995</v>
      </c>
      <c r="C211">
        <f t="shared" si="14"/>
        <v>7.1595795733703369</v>
      </c>
      <c r="D211">
        <f t="shared" si="15"/>
        <v>4.5436353564380028E-2</v>
      </c>
      <c r="E211">
        <f t="shared" si="16"/>
        <v>2.647061645995873E-2</v>
      </c>
    </row>
    <row r="212" spans="1:5" x14ac:dyDescent="0.2">
      <c r="A212">
        <v>210</v>
      </c>
      <c r="B212">
        <v>1372.709961</v>
      </c>
      <c r="C212">
        <f t="shared" si="14"/>
        <v>7.2245421387330708</v>
      </c>
      <c r="D212">
        <f t="shared" si="15"/>
        <v>6.4962565362733926E-2</v>
      </c>
      <c r="E212">
        <f t="shared" si="16"/>
        <v>4.5996828258312625E-2</v>
      </c>
    </row>
    <row r="213" spans="1:5" x14ac:dyDescent="0.2">
      <c r="A213">
        <v>211</v>
      </c>
      <c r="B213">
        <v>1282.709961</v>
      </c>
      <c r="C213">
        <f t="shared" si="14"/>
        <v>7.1567302759262335</v>
      </c>
      <c r="D213">
        <f t="shared" si="15"/>
        <v>-6.7811862806837375E-2</v>
      </c>
      <c r="E213">
        <f t="shared" si="16"/>
        <v>-8.6777599911258677E-2</v>
      </c>
    </row>
    <row r="214" spans="1:5" x14ac:dyDescent="0.2">
      <c r="A214">
        <v>212</v>
      </c>
      <c r="B214">
        <v>1469.25</v>
      </c>
      <c r="C214">
        <f t="shared" si="14"/>
        <v>7.2925073454927603</v>
      </c>
      <c r="D214">
        <f t="shared" si="15"/>
        <v>0.1357770695665268</v>
      </c>
      <c r="E214">
        <f t="shared" si="16"/>
        <v>0.1168113324621055</v>
      </c>
    </row>
    <row r="215" spans="1:5" x14ac:dyDescent="0.2">
      <c r="A215">
        <v>213</v>
      </c>
      <c r="B215">
        <v>1498.579956</v>
      </c>
      <c r="C215">
        <f t="shared" si="14"/>
        <v>7.3122732426906225</v>
      </c>
      <c r="D215">
        <f t="shared" si="15"/>
        <v>1.9765897197862259E-2</v>
      </c>
      <c r="E215">
        <f t="shared" si="16"/>
        <v>8.0016009344096098E-4</v>
      </c>
    </row>
    <row r="216" spans="1:5" x14ac:dyDescent="0.2">
      <c r="A216">
        <v>214</v>
      </c>
      <c r="B216">
        <v>1454.599976</v>
      </c>
      <c r="C216">
        <f t="shared" si="14"/>
        <v>7.2824862112210589</v>
      </c>
      <c r="D216">
        <f t="shared" si="15"/>
        <v>-2.978703146956363E-2</v>
      </c>
      <c r="E216">
        <f t="shared" si="16"/>
        <v>-4.8752768573984931E-2</v>
      </c>
    </row>
    <row r="217" spans="1:5" x14ac:dyDescent="0.2">
      <c r="A217">
        <v>215</v>
      </c>
      <c r="B217">
        <v>1436.5200199999999</v>
      </c>
      <c r="C217">
        <f t="shared" si="14"/>
        <v>7.2699788149738138</v>
      </c>
      <c r="D217">
        <f t="shared" si="15"/>
        <v>-1.2507396247245062E-2</v>
      </c>
      <c r="E217">
        <f t="shared" si="16"/>
        <v>-3.1473133351666363E-2</v>
      </c>
    </row>
    <row r="218" spans="1:5" x14ac:dyDescent="0.2">
      <c r="A218">
        <v>216</v>
      </c>
      <c r="B218">
        <v>1320.280029</v>
      </c>
      <c r="C218">
        <f t="shared" si="14"/>
        <v>7.1855991362630522</v>
      </c>
      <c r="D218">
        <f t="shared" si="15"/>
        <v>-8.4379678710761574E-2</v>
      </c>
      <c r="E218">
        <f t="shared" si="16"/>
        <v>-0.10334541581518288</v>
      </c>
    </row>
    <row r="219" spans="1:5" x14ac:dyDescent="0.2">
      <c r="A219">
        <v>217</v>
      </c>
      <c r="B219">
        <v>1160.329956</v>
      </c>
      <c r="C219">
        <f t="shared" si="14"/>
        <v>7.0564596884812367</v>
      </c>
      <c r="D219">
        <f t="shared" si="15"/>
        <v>-0.12913944778181552</v>
      </c>
      <c r="E219">
        <f t="shared" si="16"/>
        <v>-0.14810518488623681</v>
      </c>
    </row>
    <row r="220" spans="1:5" x14ac:dyDescent="0.2">
      <c r="A220">
        <v>218</v>
      </c>
      <c r="B220">
        <v>1224.420044</v>
      </c>
      <c r="C220">
        <f t="shared" si="14"/>
        <v>7.1102225774044303</v>
      </c>
      <c r="D220">
        <f t="shared" si="15"/>
        <v>5.3762888923193586E-2</v>
      </c>
      <c r="E220">
        <f t="shared" si="16"/>
        <v>3.4797151818772284E-2</v>
      </c>
    </row>
    <row r="221" spans="1:5" x14ac:dyDescent="0.2">
      <c r="A221">
        <v>219</v>
      </c>
      <c r="B221">
        <v>1040.9399410000001</v>
      </c>
      <c r="C221">
        <f t="shared" si="14"/>
        <v>6.9478793733867503</v>
      </c>
      <c r="D221">
        <f t="shared" si="15"/>
        <v>-0.16234320401767999</v>
      </c>
      <c r="E221">
        <f t="shared" si="16"/>
        <v>-0.18130894112210127</v>
      </c>
    </row>
    <row r="222" spans="1:5" x14ac:dyDescent="0.2">
      <c r="A222">
        <v>220</v>
      </c>
      <c r="B222">
        <v>1148.079956</v>
      </c>
      <c r="C222">
        <f t="shared" si="14"/>
        <v>7.0458462225378202</v>
      </c>
      <c r="D222">
        <f t="shared" si="15"/>
        <v>9.7966849151069901E-2</v>
      </c>
      <c r="E222">
        <f t="shared" si="16"/>
        <v>7.90011120466486E-2</v>
      </c>
    </row>
    <row r="223" spans="1:5" x14ac:dyDescent="0.2">
      <c r="A223">
        <v>221</v>
      </c>
      <c r="B223">
        <v>1147.3900149999999</v>
      </c>
      <c r="C223">
        <f t="shared" si="14"/>
        <v>7.0452450898464818</v>
      </c>
      <c r="D223">
        <f t="shared" si="15"/>
        <v>-6.0113269133843517E-4</v>
      </c>
      <c r="E223">
        <f t="shared" si="16"/>
        <v>-1.9566869795759733E-2</v>
      </c>
    </row>
    <row r="224" spans="1:5" x14ac:dyDescent="0.2">
      <c r="A224">
        <v>222</v>
      </c>
      <c r="B224">
        <v>989.82000700000003</v>
      </c>
      <c r="C224">
        <f t="shared" si="14"/>
        <v>6.8975231154878811</v>
      </c>
      <c r="D224">
        <f t="shared" si="15"/>
        <v>-0.14772197435860068</v>
      </c>
      <c r="E224">
        <f t="shared" si="16"/>
        <v>-0.16668771146302197</v>
      </c>
    </row>
    <row r="225" spans="1:5" x14ac:dyDescent="0.2">
      <c r="A225">
        <v>223</v>
      </c>
      <c r="B225">
        <v>815.28002900000001</v>
      </c>
      <c r="C225">
        <f t="shared" si="14"/>
        <v>6.7035316480910394</v>
      </c>
      <c r="D225">
        <f t="shared" si="15"/>
        <v>-0.1939914673968417</v>
      </c>
      <c r="E225">
        <f t="shared" si="16"/>
        <v>-0.21295720450126299</v>
      </c>
    </row>
    <row r="226" spans="1:5" x14ac:dyDescent="0.2">
      <c r="A226">
        <v>224</v>
      </c>
      <c r="B226">
        <v>879.82000700000003</v>
      </c>
      <c r="C226">
        <f t="shared" si="14"/>
        <v>6.7797173490516052</v>
      </c>
      <c r="D226">
        <f t="shared" si="15"/>
        <v>7.6185700960565761E-2</v>
      </c>
      <c r="E226">
        <f t="shared" si="16"/>
        <v>5.721996385614446E-2</v>
      </c>
    </row>
    <row r="227" spans="1:5" x14ac:dyDescent="0.2">
      <c r="A227">
        <v>225</v>
      </c>
      <c r="B227">
        <v>848.17999299999997</v>
      </c>
      <c r="C227">
        <f t="shared" si="14"/>
        <v>6.743092869165034</v>
      </c>
      <c r="D227">
        <f t="shared" si="15"/>
        <v>-3.6624479886571137E-2</v>
      </c>
      <c r="E227">
        <f t="shared" si="16"/>
        <v>-5.5590216990992439E-2</v>
      </c>
    </row>
    <row r="228" spans="1:5" x14ac:dyDescent="0.2">
      <c r="A228">
        <v>226</v>
      </c>
      <c r="B228">
        <v>974.5</v>
      </c>
      <c r="C228">
        <f t="shared" si="14"/>
        <v>6.8819245189476153</v>
      </c>
      <c r="D228">
        <f t="shared" si="15"/>
        <v>0.13883164978258122</v>
      </c>
      <c r="E228">
        <f t="shared" si="16"/>
        <v>0.11986591267815992</v>
      </c>
    </row>
    <row r="229" spans="1:5" x14ac:dyDescent="0.2">
      <c r="A229">
        <v>227</v>
      </c>
      <c r="B229">
        <v>995.96997099999999</v>
      </c>
      <c r="C229">
        <f t="shared" si="14"/>
        <v>6.9037171075316968</v>
      </c>
      <c r="D229">
        <f t="shared" si="15"/>
        <v>2.1792588584081507E-2</v>
      </c>
      <c r="E229">
        <f t="shared" si="16"/>
        <v>2.8268514796602091E-3</v>
      </c>
    </row>
    <row r="230" spans="1:5" x14ac:dyDescent="0.2">
      <c r="A230">
        <v>228</v>
      </c>
      <c r="B230">
        <v>1111.920044</v>
      </c>
      <c r="C230">
        <f t="shared" si="14"/>
        <v>7.0138435693476939</v>
      </c>
      <c r="D230">
        <f t="shared" si="15"/>
        <v>0.11012646181599717</v>
      </c>
      <c r="E230">
        <f t="shared" si="16"/>
        <v>9.1160724711575866E-2</v>
      </c>
    </row>
    <row r="231" spans="1:5" x14ac:dyDescent="0.2">
      <c r="A231">
        <v>229</v>
      </c>
      <c r="B231">
        <v>1126.209961</v>
      </c>
      <c r="C231">
        <f t="shared" si="14"/>
        <v>7.0266132575691849</v>
      </c>
      <c r="D231">
        <f t="shared" si="15"/>
        <v>1.2769688221490938E-2</v>
      </c>
      <c r="E231">
        <f t="shared" si="16"/>
        <v>-6.1960488829303599E-3</v>
      </c>
    </row>
    <row r="232" spans="1:5" x14ac:dyDescent="0.2">
      <c r="A232">
        <v>230</v>
      </c>
      <c r="B232">
        <v>1140.839966</v>
      </c>
      <c r="C232">
        <f t="shared" si="14"/>
        <v>7.0395200823563373</v>
      </c>
      <c r="D232">
        <f t="shared" si="15"/>
        <v>1.2906824787152438E-2</v>
      </c>
      <c r="E232">
        <f t="shared" si="16"/>
        <v>-6.0589123172688601E-3</v>
      </c>
    </row>
    <row r="233" spans="1:5" x14ac:dyDescent="0.2">
      <c r="A233">
        <v>231</v>
      </c>
      <c r="B233">
        <v>1114.579956</v>
      </c>
      <c r="C233">
        <f t="shared" si="14"/>
        <v>7.016232891840775</v>
      </c>
      <c r="D233">
        <f t="shared" si="15"/>
        <v>-2.3287190515562273E-2</v>
      </c>
      <c r="E233">
        <f t="shared" si="16"/>
        <v>-4.2252927619983574E-2</v>
      </c>
    </row>
    <row r="234" spans="1:5" x14ac:dyDescent="0.2">
      <c r="A234">
        <v>232</v>
      </c>
      <c r="B234">
        <v>1211.920044</v>
      </c>
      <c r="C234">
        <f t="shared" si="14"/>
        <v>7.0999611941560943</v>
      </c>
      <c r="D234">
        <f t="shared" si="15"/>
        <v>8.3728302315319247E-2</v>
      </c>
      <c r="E234">
        <f t="shared" si="16"/>
        <v>6.4762565210897946E-2</v>
      </c>
    </row>
    <row r="235" spans="1:5" x14ac:dyDescent="0.2">
      <c r="A235">
        <v>233</v>
      </c>
      <c r="B235">
        <v>1180.589966</v>
      </c>
      <c r="C235">
        <f t="shared" si="14"/>
        <v>7.0737695637022018</v>
      </c>
      <c r="D235">
        <f t="shared" si="15"/>
        <v>-2.61916304538925E-2</v>
      </c>
      <c r="E235">
        <f t="shared" si="16"/>
        <v>-4.5157367558313802E-2</v>
      </c>
    </row>
    <row r="236" spans="1:5" x14ac:dyDescent="0.2">
      <c r="A236">
        <v>234</v>
      </c>
      <c r="B236">
        <v>1191.329956</v>
      </c>
      <c r="C236">
        <f t="shared" si="14"/>
        <v>7.082825572128387</v>
      </c>
      <c r="D236">
        <f t="shared" si="15"/>
        <v>9.056008426185258E-3</v>
      </c>
      <c r="E236">
        <f t="shared" si="16"/>
        <v>-9.9097286782360398E-3</v>
      </c>
    </row>
    <row r="237" spans="1:5" x14ac:dyDescent="0.2">
      <c r="A237">
        <v>235</v>
      </c>
      <c r="B237">
        <v>1228.8100589999999</v>
      </c>
      <c r="C237">
        <f t="shared" si="14"/>
        <v>7.1138015483950587</v>
      </c>
      <c r="D237">
        <f t="shared" si="15"/>
        <v>3.0975976266671701E-2</v>
      </c>
      <c r="E237">
        <f t="shared" si="16"/>
        <v>1.2010239162250403E-2</v>
      </c>
    </row>
    <row r="238" spans="1:5" x14ac:dyDescent="0.2">
      <c r="A238">
        <v>236</v>
      </c>
      <c r="B238">
        <v>1248.290039</v>
      </c>
      <c r="C238">
        <f t="shared" si="14"/>
        <v>7.1295299249728403</v>
      </c>
      <c r="D238">
        <f t="shared" si="15"/>
        <v>1.5728376577781589E-2</v>
      </c>
      <c r="E238">
        <f t="shared" si="16"/>
        <v>-3.2373605266397092E-3</v>
      </c>
    </row>
    <row r="239" spans="1:5" x14ac:dyDescent="0.2">
      <c r="A239">
        <v>237</v>
      </c>
      <c r="B239">
        <v>1302.880005</v>
      </c>
      <c r="C239">
        <f t="shared" si="14"/>
        <v>7.1723324815564728</v>
      </c>
      <c r="D239">
        <f t="shared" si="15"/>
        <v>4.2802556583632523E-2</v>
      </c>
      <c r="E239">
        <f t="shared" si="16"/>
        <v>2.3836819479211225E-2</v>
      </c>
    </row>
    <row r="240" spans="1:5" x14ac:dyDescent="0.2">
      <c r="A240">
        <v>238</v>
      </c>
      <c r="B240">
        <v>1270.0600589999999</v>
      </c>
      <c r="C240">
        <f t="shared" si="14"/>
        <v>7.1468194688856554</v>
      </c>
      <c r="D240">
        <f t="shared" si="15"/>
        <v>-2.5513012670817403E-2</v>
      </c>
      <c r="E240">
        <f t="shared" si="16"/>
        <v>-4.4478749775238705E-2</v>
      </c>
    </row>
    <row r="241" spans="1:5" x14ac:dyDescent="0.2">
      <c r="A241">
        <v>239</v>
      </c>
      <c r="B241">
        <v>1335.8199460000001</v>
      </c>
      <c r="C241">
        <f t="shared" si="14"/>
        <v>7.1973005740560856</v>
      </c>
      <c r="D241">
        <f t="shared" si="15"/>
        <v>5.0481105170430141E-2</v>
      </c>
      <c r="E241">
        <f t="shared" si="16"/>
        <v>3.1515368066008839E-2</v>
      </c>
    </row>
    <row r="242" spans="1:5" x14ac:dyDescent="0.2">
      <c r="A242">
        <v>240</v>
      </c>
      <c r="B242">
        <v>1418.030029</v>
      </c>
      <c r="C242">
        <f t="shared" si="14"/>
        <v>7.2570238838777161</v>
      </c>
      <c r="D242">
        <f t="shared" si="15"/>
        <v>5.9723309821630544E-2</v>
      </c>
      <c r="E242">
        <f t="shared" si="16"/>
        <v>4.0757572717209242E-2</v>
      </c>
    </row>
    <row r="243" spans="1:5" x14ac:dyDescent="0.2">
      <c r="A243">
        <v>241</v>
      </c>
      <c r="B243">
        <v>1420.829956</v>
      </c>
      <c r="C243">
        <f t="shared" si="14"/>
        <v>7.2589964559120395</v>
      </c>
      <c r="D243">
        <f t="shared" si="15"/>
        <v>1.9725720343233277E-3</v>
      </c>
      <c r="E243">
        <f t="shared" si="16"/>
        <v>-1.699316507009797E-2</v>
      </c>
    </row>
    <row r="244" spans="1:5" x14ac:dyDescent="0.2">
      <c r="A244">
        <v>242</v>
      </c>
      <c r="B244">
        <v>1504.660034</v>
      </c>
      <c r="C244">
        <f t="shared" si="14"/>
        <v>7.3163222606358547</v>
      </c>
      <c r="D244">
        <f t="shared" si="15"/>
        <v>5.732580472381521E-2</v>
      </c>
      <c r="E244">
        <f t="shared" si="16"/>
        <v>3.8360067619393909E-2</v>
      </c>
    </row>
    <row r="245" spans="1:5" x14ac:dyDescent="0.2">
      <c r="A245">
        <v>243</v>
      </c>
      <c r="B245">
        <v>1527.290039</v>
      </c>
      <c r="C245">
        <f t="shared" si="14"/>
        <v>7.3312502275882618</v>
      </c>
      <c r="D245">
        <f t="shared" si="15"/>
        <v>1.4927966952407168E-2</v>
      </c>
      <c r="E245">
        <f t="shared" si="16"/>
        <v>-4.03777015201413E-3</v>
      </c>
    </row>
    <row r="246" spans="1:5" x14ac:dyDescent="0.2">
      <c r="A246">
        <v>244</v>
      </c>
      <c r="B246">
        <v>1467.969971</v>
      </c>
      <c r="C246">
        <f t="shared" si="14"/>
        <v>7.2916357532431686</v>
      </c>
      <c r="D246">
        <f t="shared" si="15"/>
        <v>-3.9614474345093242E-2</v>
      </c>
      <c r="E246">
        <f t="shared" si="16"/>
        <v>-5.8580211449514544E-2</v>
      </c>
    </row>
    <row r="247" spans="1:5" x14ac:dyDescent="0.2">
      <c r="A247">
        <v>245</v>
      </c>
      <c r="B247">
        <v>1326.410034</v>
      </c>
      <c r="C247">
        <f t="shared" si="14"/>
        <v>7.1902313491895704</v>
      </c>
      <c r="D247">
        <f t="shared" si="15"/>
        <v>-0.10140440405359818</v>
      </c>
      <c r="E247">
        <f t="shared" si="16"/>
        <v>-0.12037014115801949</v>
      </c>
    </row>
    <row r="248" spans="1:5" x14ac:dyDescent="0.2">
      <c r="A248">
        <v>246</v>
      </c>
      <c r="B248">
        <v>1276.6899410000001</v>
      </c>
      <c r="C248">
        <f t="shared" si="14"/>
        <v>7.1520260238887108</v>
      </c>
      <c r="D248">
        <f t="shared" si="15"/>
        <v>-3.8205325300859627E-2</v>
      </c>
      <c r="E248">
        <f t="shared" si="16"/>
        <v>-5.7171062405280929E-2</v>
      </c>
    </row>
    <row r="249" spans="1:5" x14ac:dyDescent="0.2">
      <c r="A249">
        <v>247</v>
      </c>
      <c r="B249">
        <v>1164.170044</v>
      </c>
      <c r="C249">
        <f t="shared" si="14"/>
        <v>7.0597637035325285</v>
      </c>
      <c r="D249">
        <f t="shared" si="15"/>
        <v>-9.2262320356182315E-2</v>
      </c>
      <c r="E249">
        <f t="shared" si="16"/>
        <v>-0.11122805746060362</v>
      </c>
    </row>
    <row r="250" spans="1:5" x14ac:dyDescent="0.2">
      <c r="A250">
        <v>248</v>
      </c>
      <c r="B250">
        <v>902.98999000000003</v>
      </c>
      <c r="C250">
        <f t="shared" si="14"/>
        <v>6.8057114680842252</v>
      </c>
      <c r="D250">
        <f t="shared" si="15"/>
        <v>-0.25405223544830324</v>
      </c>
      <c r="E250">
        <f t="shared" si="16"/>
        <v>-0.27301797255272453</v>
      </c>
    </row>
    <row r="251" spans="1:5" x14ac:dyDescent="0.2">
      <c r="A251">
        <v>249</v>
      </c>
      <c r="B251">
        <v>793.59002699999996</v>
      </c>
      <c r="C251">
        <f t="shared" si="14"/>
        <v>6.6765669891074264</v>
      </c>
      <c r="D251">
        <f t="shared" si="15"/>
        <v>-0.12914447897679882</v>
      </c>
      <c r="E251">
        <f t="shared" si="16"/>
        <v>-0.1481102160812201</v>
      </c>
    </row>
    <row r="252" spans="1:5" x14ac:dyDescent="0.2">
      <c r="A252">
        <v>250</v>
      </c>
      <c r="B252">
        <v>920.82000700000003</v>
      </c>
      <c r="C252">
        <f t="shared" si="14"/>
        <v>6.8252645850169786</v>
      </c>
      <c r="D252">
        <f t="shared" si="15"/>
        <v>0.14869759590955223</v>
      </c>
      <c r="E252">
        <f t="shared" si="16"/>
        <v>0.12973185880513094</v>
      </c>
    </row>
    <row r="253" spans="1:5" x14ac:dyDescent="0.2">
      <c r="A253">
        <v>251</v>
      </c>
      <c r="B253">
        <v>1054.910034</v>
      </c>
      <c r="C253">
        <f t="shared" si="14"/>
        <v>6.9612107664445926</v>
      </c>
      <c r="D253">
        <f t="shared" si="15"/>
        <v>0.13594618142761394</v>
      </c>
      <c r="E253">
        <f t="shared" si="16"/>
        <v>0.11698044432319264</v>
      </c>
    </row>
    <row r="254" spans="1:5" x14ac:dyDescent="0.2">
      <c r="A254">
        <v>252</v>
      </c>
      <c r="B254">
        <v>1116.5600589999999</v>
      </c>
      <c r="C254">
        <f t="shared" si="14"/>
        <v>7.018007862041256</v>
      </c>
      <c r="D254">
        <f t="shared" si="15"/>
        <v>5.6797095596663461E-2</v>
      </c>
      <c r="E254">
        <f t="shared" si="16"/>
        <v>3.7831358492242159E-2</v>
      </c>
    </row>
    <row r="255" spans="1:5" x14ac:dyDescent="0.2">
      <c r="A255">
        <v>253</v>
      </c>
      <c r="B255">
        <v>1171.2299800000001</v>
      </c>
      <c r="C255">
        <f t="shared" si="14"/>
        <v>7.0658097405570279</v>
      </c>
      <c r="D255">
        <f t="shared" si="15"/>
        <v>4.780187851577189E-2</v>
      </c>
      <c r="E255">
        <f t="shared" si="16"/>
        <v>2.8836141411350592E-2</v>
      </c>
    </row>
    <row r="256" spans="1:5" x14ac:dyDescent="0.2">
      <c r="A256">
        <v>254</v>
      </c>
      <c r="B256">
        <v>1031.099976</v>
      </c>
      <c r="C256">
        <f t="shared" si="14"/>
        <v>6.9383814492477844</v>
      </c>
      <c r="D256">
        <f t="shared" si="15"/>
        <v>-0.12742829130924349</v>
      </c>
      <c r="E256">
        <f t="shared" si="16"/>
        <v>-0.14639402841366478</v>
      </c>
    </row>
    <row r="257" spans="1:5" x14ac:dyDescent="0.2">
      <c r="A257">
        <v>255</v>
      </c>
      <c r="B257">
        <v>1143.48999</v>
      </c>
      <c r="C257">
        <f t="shared" si="14"/>
        <v>7.0418402595985476</v>
      </c>
      <c r="D257">
        <f t="shared" si="15"/>
        <v>0.10345881035076321</v>
      </c>
      <c r="E257">
        <f t="shared" si="16"/>
        <v>8.4493073246341907E-2</v>
      </c>
    </row>
    <row r="258" spans="1:5" x14ac:dyDescent="0.2">
      <c r="A258">
        <v>256</v>
      </c>
      <c r="B258">
        <v>1257.619995</v>
      </c>
      <c r="C258">
        <f t="shared" si="14"/>
        <v>7.1369763208806098</v>
      </c>
      <c r="D258">
        <f t="shared" si="15"/>
        <v>9.5136061282062201E-2</v>
      </c>
      <c r="E258">
        <f t="shared" si="16"/>
        <v>7.61703241776409E-2</v>
      </c>
    </row>
    <row r="259" spans="1:5" x14ac:dyDescent="0.2">
      <c r="A259">
        <v>257</v>
      </c>
      <c r="B259">
        <v>1329.4799800000001</v>
      </c>
      <c r="C259">
        <f t="shared" ref="C259:C312" si="17">LN(B259)</f>
        <v>7.1925431522771062</v>
      </c>
      <c r="D259">
        <f t="shared" si="15"/>
        <v>5.5566831396496319E-2</v>
      </c>
      <c r="E259">
        <f t="shared" si="16"/>
        <v>3.6601094292075018E-2</v>
      </c>
    </row>
    <row r="260" spans="1:5" x14ac:dyDescent="0.2">
      <c r="A260">
        <v>258</v>
      </c>
      <c r="B260">
        <v>1320.6400149999999</v>
      </c>
      <c r="C260">
        <f t="shared" si="17"/>
        <v>7.1858717579223459</v>
      </c>
      <c r="D260">
        <f t="shared" ref="D260:D312" si="18">C260-C259</f>
        <v>-6.6713943547602739E-3</v>
      </c>
      <c r="E260">
        <f t="shared" ref="E260:E312" si="19">D260-AVERAGE(D$3:D$312)</f>
        <v>-2.5637131459181572E-2</v>
      </c>
    </row>
    <row r="261" spans="1:5" x14ac:dyDescent="0.2">
      <c r="A261">
        <v>259</v>
      </c>
      <c r="B261">
        <v>1131.209961</v>
      </c>
      <c r="C261">
        <f t="shared" si="17"/>
        <v>7.0310431007966079</v>
      </c>
      <c r="D261">
        <f t="shared" si="18"/>
        <v>-0.15482865712573801</v>
      </c>
      <c r="E261">
        <f t="shared" si="19"/>
        <v>-0.1737943942301593</v>
      </c>
    </row>
    <row r="262" spans="1:5" x14ac:dyDescent="0.2">
      <c r="A262">
        <v>260</v>
      </c>
      <c r="B262">
        <v>1258.8599850000001</v>
      </c>
      <c r="C262">
        <f t="shared" si="17"/>
        <v>7.1379618165811216</v>
      </c>
      <c r="D262">
        <f t="shared" si="18"/>
        <v>0.10691871578451373</v>
      </c>
      <c r="E262">
        <f t="shared" si="19"/>
        <v>8.7952978680092428E-2</v>
      </c>
    </row>
    <row r="263" spans="1:5" x14ac:dyDescent="0.2">
      <c r="A263">
        <v>261</v>
      </c>
      <c r="B263">
        <v>1408.469971</v>
      </c>
      <c r="C263">
        <f t="shared" si="17"/>
        <v>7.250259267245351</v>
      </c>
      <c r="D263">
        <f t="shared" si="18"/>
        <v>0.11229745066422936</v>
      </c>
      <c r="E263">
        <f t="shared" si="19"/>
        <v>9.3331713559808058E-2</v>
      </c>
    </row>
    <row r="264" spans="1:5" x14ac:dyDescent="0.2">
      <c r="A264">
        <v>262</v>
      </c>
      <c r="B264">
        <v>1362.329956</v>
      </c>
      <c r="C264">
        <f t="shared" si="17"/>
        <v>7.2169517158130851</v>
      </c>
      <c r="D264">
        <f t="shared" si="18"/>
        <v>-3.3307551432265825E-2</v>
      </c>
      <c r="E264">
        <f t="shared" si="19"/>
        <v>-5.2273288536687126E-2</v>
      </c>
    </row>
    <row r="265" spans="1:5" x14ac:dyDescent="0.2">
      <c r="A265">
        <v>263</v>
      </c>
      <c r="B265">
        <v>1440.900024</v>
      </c>
      <c r="C265">
        <f t="shared" si="17"/>
        <v>7.2730232139951445</v>
      </c>
      <c r="D265">
        <f t="shared" si="18"/>
        <v>5.6071498182059365E-2</v>
      </c>
      <c r="E265">
        <f t="shared" si="19"/>
        <v>3.7105761077638064E-2</v>
      </c>
    </row>
    <row r="266" spans="1:5" x14ac:dyDescent="0.2">
      <c r="A266">
        <v>264</v>
      </c>
      <c r="B266">
        <v>1426.1899410000001</v>
      </c>
      <c r="C266">
        <f t="shared" si="17"/>
        <v>7.2627617905613375</v>
      </c>
      <c r="D266">
        <f t="shared" si="18"/>
        <v>-1.0261423433806982E-2</v>
      </c>
      <c r="E266">
        <f t="shared" si="19"/>
        <v>-2.922716053822828E-2</v>
      </c>
    </row>
    <row r="267" spans="1:5" x14ac:dyDescent="0.2">
      <c r="A267">
        <v>265</v>
      </c>
      <c r="B267">
        <v>1569.1800539999999</v>
      </c>
      <c r="C267">
        <f t="shared" si="17"/>
        <v>7.3583085033191047</v>
      </c>
      <c r="D267">
        <f t="shared" si="18"/>
        <v>9.554671275776716E-2</v>
      </c>
      <c r="E267">
        <f t="shared" si="19"/>
        <v>7.6580975653345859E-2</v>
      </c>
    </row>
    <row r="268" spans="1:5" x14ac:dyDescent="0.2">
      <c r="A268">
        <v>266</v>
      </c>
      <c r="B268">
        <v>1609.780029</v>
      </c>
      <c r="C268">
        <f t="shared" si="17"/>
        <v>7.3838528206937495</v>
      </c>
      <c r="D268">
        <f t="shared" si="18"/>
        <v>2.5544317374644798E-2</v>
      </c>
      <c r="E268">
        <f t="shared" si="19"/>
        <v>6.5785802702235004E-3</v>
      </c>
    </row>
    <row r="269" spans="1:5" x14ac:dyDescent="0.2">
      <c r="A269">
        <v>267</v>
      </c>
      <c r="B269">
        <v>1682.410034</v>
      </c>
      <c r="C269">
        <f t="shared" si="17"/>
        <v>7.4279825884696109</v>
      </c>
      <c r="D269">
        <f t="shared" si="18"/>
        <v>4.4129767775861417E-2</v>
      </c>
      <c r="E269">
        <f t="shared" si="19"/>
        <v>2.5164030671440119E-2</v>
      </c>
    </row>
    <row r="270" spans="1:5" x14ac:dyDescent="0.2">
      <c r="A270">
        <v>268</v>
      </c>
      <c r="B270">
        <v>1845.8599850000001</v>
      </c>
      <c r="C270">
        <f t="shared" si="17"/>
        <v>7.5207005644072273</v>
      </c>
      <c r="D270">
        <f t="shared" si="18"/>
        <v>9.2717975937616437E-2</v>
      </c>
      <c r="E270">
        <f t="shared" si="19"/>
        <v>7.3752238833195136E-2</v>
      </c>
    </row>
    <row r="271" spans="1:5" x14ac:dyDescent="0.2">
      <c r="A271">
        <v>269</v>
      </c>
      <c r="B271">
        <v>1873.959961</v>
      </c>
      <c r="C271">
        <f t="shared" si="17"/>
        <v>7.5358090970418399</v>
      </c>
      <c r="D271">
        <f t="shared" si="18"/>
        <v>1.5108532634612537E-2</v>
      </c>
      <c r="E271">
        <f t="shared" si="19"/>
        <v>-3.8572044698087608E-3</v>
      </c>
    </row>
    <row r="272" spans="1:5" x14ac:dyDescent="0.2">
      <c r="A272">
        <v>270</v>
      </c>
      <c r="B272">
        <v>1962.290039</v>
      </c>
      <c r="C272">
        <f t="shared" si="17"/>
        <v>7.5818674574362843</v>
      </c>
      <c r="D272">
        <f t="shared" si="18"/>
        <v>4.6058360394444442E-2</v>
      </c>
      <c r="E272">
        <f t="shared" si="19"/>
        <v>2.7092623290023144E-2</v>
      </c>
    </row>
    <row r="273" spans="1:5" x14ac:dyDescent="0.2">
      <c r="A273">
        <v>271</v>
      </c>
      <c r="B273">
        <v>1971.4399410000001</v>
      </c>
      <c r="C273">
        <f t="shared" si="17"/>
        <v>7.5865194892472658</v>
      </c>
      <c r="D273">
        <f t="shared" si="18"/>
        <v>4.6520318109815051E-3</v>
      </c>
      <c r="E273">
        <f t="shared" si="19"/>
        <v>-1.4313705293439793E-2</v>
      </c>
    </row>
    <row r="274" spans="1:5" x14ac:dyDescent="0.2">
      <c r="A274">
        <v>272</v>
      </c>
      <c r="B274">
        <v>2058.8999020000001</v>
      </c>
      <c r="C274">
        <f t="shared" si="17"/>
        <v>7.6299270909844656</v>
      </c>
      <c r="D274">
        <f t="shared" si="18"/>
        <v>4.3407601737199819E-2</v>
      </c>
      <c r="E274">
        <f t="shared" si="19"/>
        <v>2.4441864632778521E-2</v>
      </c>
    </row>
    <row r="275" spans="1:5" x14ac:dyDescent="0.2">
      <c r="A275">
        <v>273</v>
      </c>
      <c r="B275">
        <v>2067.6298830000001</v>
      </c>
      <c r="C275">
        <f t="shared" si="17"/>
        <v>7.6341582462064137</v>
      </c>
      <c r="D275">
        <f t="shared" si="18"/>
        <v>4.2311552219480575E-3</v>
      </c>
      <c r="E275">
        <f t="shared" si="19"/>
        <v>-1.473458188247324E-2</v>
      </c>
    </row>
    <row r="276" spans="1:5" x14ac:dyDescent="0.2">
      <c r="A276">
        <v>274</v>
      </c>
      <c r="B276">
        <v>2067</v>
      </c>
      <c r="C276">
        <f t="shared" si="17"/>
        <v>7.6338535596817678</v>
      </c>
      <c r="D276">
        <f t="shared" si="18"/>
        <v>-3.0468652464588075E-4</v>
      </c>
      <c r="E276">
        <f t="shared" si="19"/>
        <v>-1.9270423629067179E-2</v>
      </c>
    </row>
    <row r="277" spans="1:5" x14ac:dyDescent="0.2">
      <c r="A277">
        <v>275</v>
      </c>
      <c r="B277">
        <v>1919.650024</v>
      </c>
      <c r="C277">
        <f t="shared" si="17"/>
        <v>7.5598981692402942</v>
      </c>
      <c r="D277">
        <f t="shared" si="18"/>
        <v>-7.395539044147359E-2</v>
      </c>
      <c r="E277">
        <f t="shared" si="19"/>
        <v>-9.2921127545894891E-2</v>
      </c>
    </row>
    <row r="278" spans="1:5" x14ac:dyDescent="0.2">
      <c r="A278">
        <v>276</v>
      </c>
      <c r="B278">
        <v>2038.1999510000001</v>
      </c>
      <c r="C278">
        <f t="shared" si="17"/>
        <v>7.6198223203537729</v>
      </c>
      <c r="D278">
        <f t="shared" si="18"/>
        <v>5.9924151113478707E-2</v>
      </c>
      <c r="E278">
        <f t="shared" si="19"/>
        <v>4.0958414009057406E-2</v>
      </c>
    </row>
    <row r="279" spans="1:5" x14ac:dyDescent="0.2">
      <c r="A279">
        <v>277</v>
      </c>
      <c r="B279">
        <v>2056.6201169999999</v>
      </c>
      <c r="C279">
        <f t="shared" si="17"/>
        <v>7.6288191944257484</v>
      </c>
      <c r="D279">
        <f t="shared" si="18"/>
        <v>8.9968740719754692E-3</v>
      </c>
      <c r="E279">
        <f t="shared" si="19"/>
        <v>-9.9688630324458287E-3</v>
      </c>
    </row>
    <row r="280" spans="1:5" x14ac:dyDescent="0.2">
      <c r="A280">
        <v>278</v>
      </c>
      <c r="B280">
        <v>2099.3400879999999</v>
      </c>
      <c r="C280">
        <f t="shared" si="17"/>
        <v>7.6493783305170586</v>
      </c>
      <c r="D280">
        <f t="shared" si="18"/>
        <v>2.0559136091310215E-2</v>
      </c>
      <c r="E280">
        <f t="shared" si="19"/>
        <v>1.5933989868889172E-3</v>
      </c>
    </row>
    <row r="281" spans="1:5" x14ac:dyDescent="0.2">
      <c r="A281">
        <v>279</v>
      </c>
      <c r="B281">
        <v>2164.330078</v>
      </c>
      <c r="C281">
        <f t="shared" si="17"/>
        <v>7.6798661597579274</v>
      </c>
      <c r="D281">
        <f t="shared" si="18"/>
        <v>3.0487829240868791E-2</v>
      </c>
      <c r="E281">
        <f t="shared" si="19"/>
        <v>1.1522092136447493E-2</v>
      </c>
    </row>
    <row r="282" spans="1:5" x14ac:dyDescent="0.2">
      <c r="A282">
        <v>280</v>
      </c>
      <c r="B282">
        <v>2251.570068</v>
      </c>
      <c r="C282">
        <f t="shared" si="17"/>
        <v>7.7193830598436666</v>
      </c>
      <c r="D282">
        <f t="shared" si="18"/>
        <v>3.9516900085739159E-2</v>
      </c>
      <c r="E282">
        <f t="shared" si="19"/>
        <v>2.0551162981317862E-2</v>
      </c>
    </row>
    <row r="283" spans="1:5" x14ac:dyDescent="0.2">
      <c r="A283">
        <v>281</v>
      </c>
      <c r="B283">
        <v>2362.3400879999999</v>
      </c>
      <c r="C283">
        <f t="shared" si="17"/>
        <v>7.7674079694579401</v>
      </c>
      <c r="D283">
        <f t="shared" si="18"/>
        <v>4.8024909614273525E-2</v>
      </c>
      <c r="E283">
        <f t="shared" si="19"/>
        <v>2.9059172509852228E-2</v>
      </c>
    </row>
    <row r="284" spans="1:5" x14ac:dyDescent="0.2">
      <c r="A284">
        <v>282</v>
      </c>
      <c r="B284">
        <v>2431.389893</v>
      </c>
      <c r="C284">
        <f t="shared" si="17"/>
        <v>7.7962183452486959</v>
      </c>
      <c r="D284">
        <f t="shared" si="18"/>
        <v>2.8810375790755849E-2</v>
      </c>
      <c r="E284">
        <f t="shared" si="19"/>
        <v>9.844638686334551E-3</v>
      </c>
    </row>
    <row r="285" spans="1:5" x14ac:dyDescent="0.2">
      <c r="A285">
        <v>283</v>
      </c>
      <c r="B285">
        <v>2521.1999510000001</v>
      </c>
      <c r="C285">
        <f t="shared" si="17"/>
        <v>7.8324902382037651</v>
      </c>
      <c r="D285">
        <f t="shared" si="18"/>
        <v>3.6271892955069163E-2</v>
      </c>
      <c r="E285">
        <f t="shared" si="19"/>
        <v>1.7306155850647865E-2</v>
      </c>
    </row>
    <row r="286" spans="1:5" x14ac:dyDescent="0.2">
      <c r="A286">
        <v>284</v>
      </c>
      <c r="B286">
        <v>2683.7299800000001</v>
      </c>
      <c r="C286">
        <f t="shared" si="17"/>
        <v>7.8949628894539421</v>
      </c>
      <c r="D286">
        <f t="shared" si="18"/>
        <v>6.247265125017698E-2</v>
      </c>
      <c r="E286">
        <f t="shared" si="19"/>
        <v>4.3506914145755679E-2</v>
      </c>
    </row>
    <row r="287" spans="1:5" x14ac:dyDescent="0.2">
      <c r="A287">
        <v>285</v>
      </c>
      <c r="B287">
        <v>2633.4499510000001</v>
      </c>
      <c r="C287">
        <f t="shared" si="17"/>
        <v>7.8760500339963162</v>
      </c>
      <c r="D287">
        <f t="shared" si="18"/>
        <v>-1.8912855457625888E-2</v>
      </c>
      <c r="E287">
        <f t="shared" si="19"/>
        <v>-3.7878592562047189E-2</v>
      </c>
    </row>
    <row r="288" spans="1:5" x14ac:dyDescent="0.2">
      <c r="A288">
        <v>286</v>
      </c>
      <c r="B288">
        <v>2704.9499510000001</v>
      </c>
      <c r="C288">
        <f t="shared" si="17"/>
        <v>7.9028386887064528</v>
      </c>
      <c r="D288">
        <f t="shared" si="18"/>
        <v>2.6788654710136584E-2</v>
      </c>
      <c r="E288">
        <f t="shared" si="19"/>
        <v>7.8229176057152856E-3</v>
      </c>
    </row>
    <row r="289" spans="1:5" x14ac:dyDescent="0.2">
      <c r="A289">
        <v>287</v>
      </c>
      <c r="B289">
        <v>2926.290039</v>
      </c>
      <c r="C289">
        <f t="shared" si="17"/>
        <v>7.9814907014112144</v>
      </c>
      <c r="D289">
        <f t="shared" si="18"/>
        <v>7.8652012704761631E-2</v>
      </c>
      <c r="E289">
        <f t="shared" si="19"/>
        <v>5.968627560034033E-2</v>
      </c>
    </row>
    <row r="290" spans="1:5" x14ac:dyDescent="0.2">
      <c r="A290">
        <v>288</v>
      </c>
      <c r="B290">
        <v>2476.959961</v>
      </c>
      <c r="C290">
        <f t="shared" si="17"/>
        <v>7.8147872650470482</v>
      </c>
      <c r="D290">
        <f t="shared" si="18"/>
        <v>-0.16670343636416618</v>
      </c>
      <c r="E290">
        <f t="shared" si="19"/>
        <v>-0.18566917346858747</v>
      </c>
    </row>
    <row r="291" spans="1:5" x14ac:dyDescent="0.2">
      <c r="A291">
        <v>289</v>
      </c>
      <c r="B291">
        <v>2848.6298830000001</v>
      </c>
      <c r="C291">
        <f t="shared" si="17"/>
        <v>7.9545934148618063</v>
      </c>
      <c r="D291">
        <f t="shared" si="18"/>
        <v>0.13980614981475803</v>
      </c>
      <c r="E291">
        <f t="shared" si="19"/>
        <v>0.12084041271033673</v>
      </c>
    </row>
    <row r="292" spans="1:5" x14ac:dyDescent="0.2">
      <c r="A292">
        <v>290</v>
      </c>
      <c r="B292">
        <v>2971.4099120000001</v>
      </c>
      <c r="C292">
        <f t="shared" si="17"/>
        <v>7.9967918369989945</v>
      </c>
      <c r="D292">
        <f t="shared" si="18"/>
        <v>4.2198422137188274E-2</v>
      </c>
      <c r="E292">
        <f t="shared" si="19"/>
        <v>2.3232685032766976E-2</v>
      </c>
    </row>
    <row r="293" spans="1:5" x14ac:dyDescent="0.2">
      <c r="A293">
        <v>291</v>
      </c>
      <c r="B293">
        <v>2983.6899410000001</v>
      </c>
      <c r="C293">
        <f t="shared" si="17"/>
        <v>8.0009160487533464</v>
      </c>
      <c r="D293">
        <f t="shared" si="18"/>
        <v>4.1242117543518475E-3</v>
      </c>
      <c r="E293">
        <f t="shared" si="19"/>
        <v>-1.484152535006945E-2</v>
      </c>
    </row>
    <row r="294" spans="1:5" x14ac:dyDescent="0.2">
      <c r="A294">
        <v>292</v>
      </c>
      <c r="B294">
        <v>3244.669922</v>
      </c>
      <c r="C294">
        <f t="shared" si="17"/>
        <v>8.0847689050122327</v>
      </c>
      <c r="D294">
        <f t="shared" si="18"/>
        <v>8.3852856258886277E-2</v>
      </c>
      <c r="E294">
        <f t="shared" si="19"/>
        <v>6.4887119154464976E-2</v>
      </c>
    </row>
    <row r="295" spans="1:5" x14ac:dyDescent="0.2">
      <c r="A295">
        <v>293</v>
      </c>
      <c r="B295">
        <v>2498.080078</v>
      </c>
      <c r="C295">
        <f t="shared" si="17"/>
        <v>7.8232777470171895</v>
      </c>
      <c r="D295">
        <f t="shared" si="18"/>
        <v>-0.26149115799504319</v>
      </c>
      <c r="E295">
        <f t="shared" si="19"/>
        <v>-0.28045689509946448</v>
      </c>
    </row>
    <row r="296" spans="1:5" x14ac:dyDescent="0.2">
      <c r="A296">
        <v>294</v>
      </c>
      <c r="B296">
        <v>3105.919922</v>
      </c>
      <c r="C296">
        <f t="shared" si="17"/>
        <v>8.0410652216634642</v>
      </c>
      <c r="D296">
        <f t="shared" si="18"/>
        <v>0.21778747464627468</v>
      </c>
      <c r="E296">
        <f t="shared" si="19"/>
        <v>0.19882173754185339</v>
      </c>
    </row>
    <row r="297" spans="1:5" x14ac:dyDescent="0.2">
      <c r="A297">
        <v>295</v>
      </c>
      <c r="B297">
        <v>3385.8701169999999</v>
      </c>
      <c r="C297">
        <f t="shared" si="17"/>
        <v>8.1273662031268827</v>
      </c>
      <c r="D297">
        <f t="shared" si="18"/>
        <v>8.630098146341858E-2</v>
      </c>
      <c r="E297">
        <f t="shared" si="19"/>
        <v>6.7335244358997279E-2</v>
      </c>
    </row>
    <row r="298" spans="1:5" x14ac:dyDescent="0.2">
      <c r="A298">
        <v>296</v>
      </c>
      <c r="B298">
        <v>3764.610107</v>
      </c>
      <c r="C298">
        <f t="shared" si="17"/>
        <v>8.2333995776338575</v>
      </c>
      <c r="D298">
        <f t="shared" si="18"/>
        <v>0.10603337450697481</v>
      </c>
      <c r="E298">
        <f t="shared" si="19"/>
        <v>8.7067637402553508E-2</v>
      </c>
    </row>
    <row r="299" spans="1:5" x14ac:dyDescent="0.2">
      <c r="A299">
        <v>297</v>
      </c>
      <c r="B299">
        <v>3992.780029</v>
      </c>
      <c r="C299">
        <f t="shared" si="17"/>
        <v>8.2922430163897349</v>
      </c>
      <c r="D299">
        <f t="shared" si="18"/>
        <v>5.8843438755877386E-2</v>
      </c>
      <c r="E299">
        <f t="shared" si="19"/>
        <v>3.9877701651456085E-2</v>
      </c>
    </row>
    <row r="300" spans="1:5" x14ac:dyDescent="0.2">
      <c r="A300">
        <v>298</v>
      </c>
      <c r="B300">
        <v>4300.7299800000001</v>
      </c>
      <c r="C300">
        <f t="shared" si="17"/>
        <v>8.3665400500642804</v>
      </c>
      <c r="D300">
        <f t="shared" si="18"/>
        <v>7.4297033674545432E-2</v>
      </c>
      <c r="E300">
        <f t="shared" si="19"/>
        <v>5.533129657012413E-2</v>
      </c>
    </row>
    <row r="301" spans="1:5" x14ac:dyDescent="0.2">
      <c r="A301">
        <v>299</v>
      </c>
      <c r="B301">
        <v>4317.1601559999999</v>
      </c>
      <c r="C301">
        <f t="shared" si="17"/>
        <v>8.3703530937786113</v>
      </c>
      <c r="D301">
        <f t="shared" si="18"/>
        <v>3.8130437143308882E-3</v>
      </c>
      <c r="E301">
        <f t="shared" si="19"/>
        <v>-1.515269339009041E-2</v>
      </c>
    </row>
    <row r="302" spans="1:5" x14ac:dyDescent="0.2">
      <c r="A302">
        <v>300</v>
      </c>
      <c r="B302">
        <v>4778.1401370000003</v>
      </c>
      <c r="C302">
        <f t="shared" si="17"/>
        <v>8.4718066570914807</v>
      </c>
      <c r="D302">
        <f t="shared" si="18"/>
        <v>0.10145356331286948</v>
      </c>
      <c r="E302">
        <f t="shared" si="19"/>
        <v>8.2487826208448176E-2</v>
      </c>
    </row>
    <row r="303" spans="1:5" x14ac:dyDescent="0.2">
      <c r="A303">
        <v>301</v>
      </c>
      <c r="B303">
        <v>4540.3198240000002</v>
      </c>
      <c r="C303">
        <f t="shared" si="17"/>
        <v>8.4207527343691826</v>
      </c>
      <c r="D303">
        <f t="shared" si="18"/>
        <v>-5.105392272229814E-2</v>
      </c>
      <c r="E303">
        <f t="shared" si="19"/>
        <v>-7.0019659826719441E-2</v>
      </c>
    </row>
    <row r="304" spans="1:5" x14ac:dyDescent="0.2">
      <c r="A304">
        <v>302</v>
      </c>
      <c r="B304">
        <v>3781</v>
      </c>
      <c r="C304">
        <f t="shared" si="17"/>
        <v>8.2377438038909325</v>
      </c>
      <c r="D304">
        <f t="shared" si="18"/>
        <v>-0.18300893047825006</v>
      </c>
      <c r="E304">
        <f t="shared" si="19"/>
        <v>-0.20197466758267135</v>
      </c>
    </row>
    <row r="305" spans="1:5" x14ac:dyDescent="0.2">
      <c r="A305">
        <v>303</v>
      </c>
      <c r="B305">
        <v>3609.780029</v>
      </c>
      <c r="C305">
        <f t="shared" si="17"/>
        <v>8.1914021156753734</v>
      </c>
      <c r="D305">
        <f t="shared" si="18"/>
        <v>-4.6341688215559174E-2</v>
      </c>
      <c r="E305">
        <f t="shared" si="19"/>
        <v>-6.5307425319980475E-2</v>
      </c>
    </row>
    <row r="306" spans="1:5" x14ac:dyDescent="0.2">
      <c r="A306">
        <v>304</v>
      </c>
      <c r="B306">
        <v>3853.290039</v>
      </c>
      <c r="C306">
        <f t="shared" si="17"/>
        <v>8.2566826179415056</v>
      </c>
      <c r="D306">
        <f t="shared" si="18"/>
        <v>6.5280502266132245E-2</v>
      </c>
      <c r="E306">
        <f t="shared" si="19"/>
        <v>4.6314765161710944E-2</v>
      </c>
    </row>
    <row r="307" spans="1:5" x14ac:dyDescent="0.2">
      <c r="A307">
        <v>305</v>
      </c>
      <c r="B307">
        <v>4102.2001950000003</v>
      </c>
      <c r="C307">
        <f t="shared" si="17"/>
        <v>8.3192787416832719</v>
      </c>
      <c r="D307">
        <f t="shared" si="18"/>
        <v>6.2596123741766263E-2</v>
      </c>
      <c r="E307">
        <f t="shared" si="19"/>
        <v>4.3630386637344962E-2</v>
      </c>
    </row>
    <row r="308" spans="1:5" x14ac:dyDescent="0.2">
      <c r="A308">
        <v>306</v>
      </c>
      <c r="B308">
        <v>4450.4799800000001</v>
      </c>
      <c r="C308">
        <f t="shared" si="17"/>
        <v>8.4007672300178982</v>
      </c>
      <c r="D308">
        <f t="shared" si="18"/>
        <v>8.1488488334626297E-2</v>
      </c>
      <c r="E308">
        <f t="shared" si="19"/>
        <v>6.2522751230204995E-2</v>
      </c>
    </row>
    <row r="309" spans="1:5" x14ac:dyDescent="0.2">
      <c r="A309">
        <v>307</v>
      </c>
      <c r="B309">
        <v>4284.5200199999999</v>
      </c>
      <c r="C309">
        <f t="shared" si="17"/>
        <v>8.36276381075551</v>
      </c>
      <c r="D309">
        <f t="shared" si="18"/>
        <v>-3.8003419262388149E-2</v>
      </c>
      <c r="E309">
        <f t="shared" si="19"/>
        <v>-5.6969156366809451E-2</v>
      </c>
    </row>
    <row r="310" spans="1:5" x14ac:dyDescent="0.2">
      <c r="A310">
        <v>308</v>
      </c>
      <c r="B310">
        <v>4745.2001950000003</v>
      </c>
      <c r="C310">
        <f t="shared" si="17"/>
        <v>8.464888900881105</v>
      </c>
      <c r="D310">
        <f t="shared" si="18"/>
        <v>0.10212509012559501</v>
      </c>
      <c r="E310">
        <f t="shared" si="19"/>
        <v>8.3159353021173707E-2</v>
      </c>
    </row>
    <row r="311" spans="1:5" x14ac:dyDescent="0.2">
      <c r="A311">
        <v>309</v>
      </c>
      <c r="B311">
        <v>5257.9702150000003</v>
      </c>
      <c r="C311">
        <f t="shared" si="17"/>
        <v>8.5675003405723746</v>
      </c>
      <c r="D311">
        <f t="shared" si="18"/>
        <v>0.10261143969126962</v>
      </c>
      <c r="E311">
        <f t="shared" si="19"/>
        <v>8.3645702586848322E-2</v>
      </c>
    </row>
    <row r="312" spans="1:5" x14ac:dyDescent="0.2">
      <c r="A312">
        <v>310</v>
      </c>
      <c r="B312">
        <v>5471.080078</v>
      </c>
      <c r="C312">
        <f t="shared" si="17"/>
        <v>8.6072313307689914</v>
      </c>
      <c r="D312">
        <f t="shared" si="18"/>
        <v>3.9730990196616744E-2</v>
      </c>
      <c r="E312">
        <f t="shared" si="19"/>
        <v>2.0765253092195447E-2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 real</vt:lpstr>
      <vt:lpstr>Acf pacf ginned up data</vt:lpstr>
      <vt:lpstr>Acf pacf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David Romoff</cp:lastModifiedBy>
  <dcterms:created xsi:type="dcterms:W3CDTF">2025-01-23T17:57:50Z</dcterms:created>
  <dcterms:modified xsi:type="dcterms:W3CDTF">2025-02-06T00:41:31Z</dcterms:modified>
</cp:coreProperties>
</file>