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76" documentId="8_{C06E8515-7D3D-4FED-AAB3-4AC9A76F6A3A}" xr6:coauthVersionLast="47" xr6:coauthVersionMax="47" xr10:uidLastSave="{CFDB2D1B-0B07-4CEB-95FF-8E84E2B2389D}"/>
  <bookViews>
    <workbookView xWindow="-108" yWindow="-108" windowWidth="23256" windowHeight="14856" activeTab="2" xr2:uid="{7ADECE34-2B11-46DE-9C50-7D0895EB9B5B}"/>
  </bookViews>
  <sheets>
    <sheet name="Data" sheetId="1" r:id="rId1"/>
    <sheet name="Overall View" sheetId="2" r:id="rId2"/>
    <sheet name="Above Below" sheetId="8" r:id="rId3"/>
    <sheet name="Conditional View " sheetId="3" r:id="rId4"/>
    <sheet name="Let's try a rule" sheetId="4" r:id="rId5"/>
    <sheet name="Let's try a rule (2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" i="8" l="1"/>
  <c r="AD6" i="8"/>
  <c r="AE6" i="8"/>
  <c r="AB6" i="8"/>
  <c r="AA7" i="8"/>
  <c r="AA5" i="8"/>
  <c r="AB11" i="8"/>
  <c r="Y497" i="8"/>
  <c r="Y496" i="8"/>
  <c r="Y495" i="8"/>
  <c r="Y494" i="8"/>
  <c r="Y493" i="8"/>
  <c r="Y492" i="8"/>
  <c r="Y491" i="8"/>
  <c r="AD491" i="8" s="1"/>
  <c r="Y490" i="8"/>
  <c r="Y489" i="8"/>
  <c r="Y488" i="8"/>
  <c r="AD488" i="8" s="1"/>
  <c r="Y487" i="8"/>
  <c r="AE487" i="8" s="1"/>
  <c r="Y486" i="8"/>
  <c r="AE486" i="8" s="1"/>
  <c r="Y485" i="8"/>
  <c r="Y484" i="8"/>
  <c r="Y483" i="8"/>
  <c r="Y482" i="8"/>
  <c r="Y481" i="8"/>
  <c r="Y480" i="8"/>
  <c r="Y479" i="8"/>
  <c r="Y478" i="8"/>
  <c r="Y477" i="8"/>
  <c r="Y476" i="8"/>
  <c r="Y475" i="8"/>
  <c r="AD475" i="8" s="1"/>
  <c r="Y474" i="8"/>
  <c r="AE474" i="8" s="1"/>
  <c r="Y473" i="8"/>
  <c r="Y472" i="8"/>
  <c r="Y471" i="8"/>
  <c r="Y470" i="8"/>
  <c r="Y469" i="8"/>
  <c r="Y468" i="8"/>
  <c r="Y467" i="8"/>
  <c r="Y466" i="8"/>
  <c r="Y465" i="8"/>
  <c r="Y464" i="8"/>
  <c r="Y463" i="8"/>
  <c r="AE463" i="8" s="1"/>
  <c r="Y462" i="8"/>
  <c r="AD462" i="8" s="1"/>
  <c r="Y461" i="8"/>
  <c r="Y460" i="8"/>
  <c r="Y459" i="8"/>
  <c r="Y458" i="8"/>
  <c r="Y457" i="8"/>
  <c r="Y456" i="8"/>
  <c r="Y455" i="8"/>
  <c r="Y454" i="8"/>
  <c r="Y453" i="8"/>
  <c r="Y452" i="8"/>
  <c r="Y451" i="8"/>
  <c r="Y450" i="8"/>
  <c r="Y449" i="8"/>
  <c r="Y448" i="8"/>
  <c r="Y447" i="8"/>
  <c r="Y446" i="8"/>
  <c r="AD446" i="8" s="1"/>
  <c r="Y445" i="8"/>
  <c r="Y444" i="8"/>
  <c r="Y443" i="8"/>
  <c r="Y442" i="8"/>
  <c r="Y441" i="8"/>
  <c r="AD441" i="8" s="1"/>
  <c r="Y440" i="8"/>
  <c r="Y439" i="8"/>
  <c r="AB439" i="8" s="1"/>
  <c r="Y438" i="8"/>
  <c r="Y437" i="8"/>
  <c r="Y436" i="8"/>
  <c r="Y435" i="8"/>
  <c r="Y434" i="8"/>
  <c r="Y433" i="8"/>
  <c r="Y432" i="8"/>
  <c r="Y431" i="8"/>
  <c r="Y430" i="8"/>
  <c r="Y429" i="8"/>
  <c r="Y428" i="8"/>
  <c r="Y427" i="8"/>
  <c r="Y426" i="8"/>
  <c r="AC426" i="8" s="1"/>
  <c r="Y425" i="8"/>
  <c r="Y424" i="8"/>
  <c r="Y423" i="8"/>
  <c r="Y422" i="8"/>
  <c r="Y421" i="8"/>
  <c r="Y420" i="8"/>
  <c r="Y419" i="8"/>
  <c r="AC419" i="8" s="1"/>
  <c r="Y418" i="8"/>
  <c r="Y417" i="8"/>
  <c r="AD417" i="8" s="1"/>
  <c r="Y416" i="8"/>
  <c r="Y415" i="8"/>
  <c r="Y414" i="8"/>
  <c r="AD414" i="8" s="1"/>
  <c r="Y413" i="8"/>
  <c r="Y412" i="8"/>
  <c r="Y411" i="8"/>
  <c r="Y410" i="8"/>
  <c r="Y409" i="8"/>
  <c r="Y408" i="8"/>
  <c r="Y407" i="8"/>
  <c r="Y406" i="8"/>
  <c r="Y405" i="8"/>
  <c r="Y404" i="8"/>
  <c r="Y403" i="8"/>
  <c r="Y402" i="8"/>
  <c r="Y401" i="8"/>
  <c r="Y400" i="8"/>
  <c r="Y399" i="8"/>
  <c r="Y398" i="8"/>
  <c r="Y397" i="8"/>
  <c r="Y396" i="8"/>
  <c r="Y395" i="8"/>
  <c r="Y394" i="8"/>
  <c r="Y393" i="8"/>
  <c r="Y392" i="8"/>
  <c r="AD392" i="8" s="1"/>
  <c r="Y391" i="8"/>
  <c r="AC391" i="8" s="1"/>
  <c r="Y390" i="8"/>
  <c r="AC390" i="8" s="1"/>
  <c r="Y389" i="8"/>
  <c r="Y388" i="8"/>
  <c r="Y387" i="8"/>
  <c r="Y386" i="8"/>
  <c r="Y385" i="8"/>
  <c r="Y384" i="8"/>
  <c r="Y383" i="8"/>
  <c r="Y382" i="8"/>
  <c r="Y381" i="8"/>
  <c r="Y380" i="8"/>
  <c r="Y379" i="8"/>
  <c r="Y378" i="8"/>
  <c r="AC378" i="8" s="1"/>
  <c r="Y377" i="8"/>
  <c r="Y376" i="8"/>
  <c r="Y375" i="8"/>
  <c r="Y374" i="8"/>
  <c r="Y373" i="8"/>
  <c r="Y372" i="8"/>
  <c r="AD372" i="8" s="1"/>
  <c r="Y371" i="8"/>
  <c r="Y370" i="8"/>
  <c r="Y369" i="8"/>
  <c r="AE369" i="8" s="1"/>
  <c r="Y368" i="8"/>
  <c r="Y367" i="8"/>
  <c r="AC367" i="8" s="1"/>
  <c r="Y366" i="8"/>
  <c r="AD366" i="8" s="1"/>
  <c r="Y365" i="8"/>
  <c r="Y364" i="8"/>
  <c r="Y363" i="8"/>
  <c r="Y362" i="8"/>
  <c r="Y361" i="8"/>
  <c r="Y360" i="8"/>
  <c r="Y359" i="8"/>
  <c r="Y358" i="8"/>
  <c r="Y357" i="8"/>
  <c r="Y356" i="8"/>
  <c r="Y355" i="8"/>
  <c r="Y354" i="8"/>
  <c r="Y353" i="8"/>
  <c r="Y352" i="8"/>
  <c r="Y351" i="8"/>
  <c r="Y350" i="8"/>
  <c r="Y349" i="8"/>
  <c r="Y348" i="8"/>
  <c r="Y347" i="8"/>
  <c r="Y346" i="8"/>
  <c r="Y345" i="8"/>
  <c r="AB345" i="8" s="1"/>
  <c r="Y344" i="8"/>
  <c r="Y343" i="8"/>
  <c r="Y342" i="8"/>
  <c r="AD342" i="8" s="1"/>
  <c r="Y341" i="8"/>
  <c r="Y340" i="8"/>
  <c r="Y339" i="8"/>
  <c r="Y338" i="8"/>
  <c r="Y337" i="8"/>
  <c r="Y336" i="8"/>
  <c r="Y335" i="8"/>
  <c r="Y334" i="8"/>
  <c r="Y333" i="8"/>
  <c r="Y332" i="8"/>
  <c r="Y331" i="8"/>
  <c r="AB331" i="8" s="1"/>
  <c r="Y330" i="8"/>
  <c r="AB330" i="8" s="1"/>
  <c r="Y329" i="8"/>
  <c r="Y328" i="8"/>
  <c r="Y327" i="8"/>
  <c r="AB327" i="8" s="1"/>
  <c r="Y326" i="8"/>
  <c r="AE326" i="8" s="1"/>
  <c r="Y325" i="8"/>
  <c r="Y324" i="8"/>
  <c r="Y323" i="8"/>
  <c r="Y322" i="8"/>
  <c r="AB322" i="8" s="1"/>
  <c r="Y321" i="8"/>
  <c r="AC321" i="8" s="1"/>
  <c r="Y320" i="8"/>
  <c r="AE320" i="8" s="1"/>
  <c r="Y319" i="8"/>
  <c r="Y318" i="8"/>
  <c r="Y317" i="8"/>
  <c r="Y316" i="8"/>
  <c r="Y315" i="8"/>
  <c r="Y314" i="8"/>
  <c r="Y313" i="8"/>
  <c r="Y312" i="8"/>
  <c r="Y311" i="8"/>
  <c r="Y310" i="8"/>
  <c r="Y309" i="8"/>
  <c r="Y308" i="8"/>
  <c r="Y307" i="8"/>
  <c r="Y306" i="8"/>
  <c r="AE306" i="8" s="1"/>
  <c r="Y305" i="8"/>
  <c r="Y304" i="8"/>
  <c r="Y303" i="8"/>
  <c r="Y302" i="8"/>
  <c r="Y301" i="8"/>
  <c r="Y300" i="8"/>
  <c r="AE300" i="8" s="1"/>
  <c r="Y299" i="8"/>
  <c r="Y298" i="8"/>
  <c r="Y297" i="8"/>
  <c r="AD297" i="8" s="1"/>
  <c r="Y296" i="8"/>
  <c r="Y295" i="8"/>
  <c r="Y294" i="8"/>
  <c r="AE294" i="8" s="1"/>
  <c r="Y293" i="8"/>
  <c r="Y292" i="8"/>
  <c r="Y291" i="8"/>
  <c r="Y290" i="8"/>
  <c r="AB290" i="8" s="1"/>
  <c r="Y289" i="8"/>
  <c r="Y288" i="8"/>
  <c r="Y287" i="8"/>
  <c r="Y286" i="8"/>
  <c r="Y285" i="8"/>
  <c r="AB285" i="8" s="1"/>
  <c r="Y284" i="8"/>
  <c r="Y283" i="8"/>
  <c r="AB283" i="8" s="1"/>
  <c r="Y282" i="8"/>
  <c r="Y281" i="8"/>
  <c r="Y280" i="8"/>
  <c r="Y279" i="8"/>
  <c r="Y278" i="8"/>
  <c r="Y277" i="8"/>
  <c r="Y276" i="8"/>
  <c r="Y275" i="8"/>
  <c r="AB275" i="8" s="1"/>
  <c r="Y274" i="8"/>
  <c r="Y273" i="8"/>
  <c r="AC273" i="8" s="1"/>
  <c r="Y272" i="8"/>
  <c r="Y271" i="8"/>
  <c r="AC271" i="8" s="1"/>
  <c r="Y270" i="8"/>
  <c r="AE270" i="8" s="1"/>
  <c r="Y269" i="8"/>
  <c r="Y268" i="8"/>
  <c r="Y267" i="8"/>
  <c r="AB267" i="8" s="1"/>
  <c r="Y266" i="8"/>
  <c r="Y265" i="8"/>
  <c r="Y264" i="8"/>
  <c r="Y263" i="8"/>
  <c r="Y262" i="8"/>
  <c r="Y261" i="8"/>
  <c r="AB261" i="8" s="1"/>
  <c r="Y260" i="8"/>
  <c r="AB260" i="8" s="1"/>
  <c r="Y259" i="8"/>
  <c r="Y258" i="8"/>
  <c r="Y257" i="8"/>
  <c r="Y256" i="8"/>
  <c r="Y255" i="8"/>
  <c r="Y254" i="8"/>
  <c r="AE254" i="8" s="1"/>
  <c r="Y253" i="8"/>
  <c r="Y252" i="8"/>
  <c r="AE252" i="8" s="1"/>
  <c r="Y251" i="8"/>
  <c r="AE251" i="8" s="1"/>
  <c r="Y250" i="8"/>
  <c r="AD250" i="8" s="1"/>
  <c r="Y249" i="8"/>
  <c r="Y248" i="8"/>
  <c r="AE248" i="8" s="1"/>
  <c r="Y247" i="8"/>
  <c r="Y246" i="8"/>
  <c r="AE246" i="8" s="1"/>
  <c r="Y245" i="8"/>
  <c r="Y244" i="8"/>
  <c r="Y243" i="8"/>
  <c r="Y242" i="8"/>
  <c r="Y241" i="8"/>
  <c r="Y240" i="8"/>
  <c r="Y239" i="8"/>
  <c r="Y238" i="8"/>
  <c r="Y237" i="8"/>
  <c r="Y236" i="8"/>
  <c r="Y235" i="8"/>
  <c r="AB235" i="8" s="1"/>
  <c r="Y234" i="8"/>
  <c r="AE234" i="8" s="1"/>
  <c r="Y233" i="8"/>
  <c r="Y232" i="8"/>
  <c r="Y231" i="8"/>
  <c r="Y230" i="8"/>
  <c r="Y229" i="8"/>
  <c r="Y228" i="8"/>
  <c r="Y227" i="8"/>
  <c r="AE227" i="8" s="1"/>
  <c r="Y226" i="8"/>
  <c r="Y225" i="8"/>
  <c r="AE225" i="8" s="1"/>
  <c r="Y224" i="8"/>
  <c r="AE224" i="8" s="1"/>
  <c r="Y223" i="8"/>
  <c r="AB223" i="8" s="1"/>
  <c r="Y222" i="8"/>
  <c r="AB222" i="8" s="1"/>
  <c r="Y221" i="8"/>
  <c r="Y220" i="8"/>
  <c r="Y219" i="8"/>
  <c r="Y218" i="8"/>
  <c r="AD218" i="8" s="1"/>
  <c r="Y217" i="8"/>
  <c r="Y216" i="8"/>
  <c r="Y215" i="8"/>
  <c r="AE215" i="8" s="1"/>
  <c r="Y214" i="8"/>
  <c r="Y213" i="8"/>
  <c r="AC213" i="8" s="1"/>
  <c r="Y212" i="8"/>
  <c r="AD212" i="8" s="1"/>
  <c r="Y211" i="8"/>
  <c r="Y210" i="8"/>
  <c r="Y209" i="8"/>
  <c r="Y208" i="8"/>
  <c r="Y207" i="8"/>
  <c r="Y206" i="8"/>
  <c r="Y205" i="8"/>
  <c r="Y204" i="8"/>
  <c r="Y203" i="8"/>
  <c r="Y202" i="8"/>
  <c r="Y201" i="8"/>
  <c r="Y200" i="8"/>
  <c r="Y199" i="8"/>
  <c r="AE199" i="8" s="1"/>
  <c r="Y198" i="8"/>
  <c r="AB198" i="8" s="1"/>
  <c r="Y197" i="8"/>
  <c r="Y196" i="8"/>
  <c r="Y195" i="8"/>
  <c r="Y194" i="8"/>
  <c r="Y193" i="8"/>
  <c r="Y192" i="8"/>
  <c r="Y191" i="8"/>
  <c r="AD191" i="8" s="1"/>
  <c r="Y190" i="8"/>
  <c r="Y189" i="8"/>
  <c r="Y188" i="8"/>
  <c r="AE188" i="8" s="1"/>
  <c r="Y187" i="8"/>
  <c r="Y186" i="8"/>
  <c r="Y185" i="8"/>
  <c r="Y184" i="8"/>
  <c r="Y183" i="8"/>
  <c r="Y182" i="8"/>
  <c r="Y181" i="8"/>
  <c r="Y180" i="8"/>
  <c r="Y179" i="8"/>
  <c r="Y178" i="8"/>
  <c r="Y177" i="8"/>
  <c r="Y176" i="8"/>
  <c r="Y175" i="8"/>
  <c r="Y174" i="8"/>
  <c r="Y173" i="8"/>
  <c r="Y172" i="8"/>
  <c r="Y171" i="8"/>
  <c r="Y170" i="8"/>
  <c r="AE170" i="8" s="1"/>
  <c r="Y169" i="8"/>
  <c r="Y168" i="8"/>
  <c r="Y167" i="8"/>
  <c r="AD167" i="8" s="1"/>
  <c r="Y166" i="8"/>
  <c r="AE166" i="8" s="1"/>
  <c r="Y165" i="8"/>
  <c r="AD165" i="8" s="1"/>
  <c r="Y164" i="8"/>
  <c r="Y163" i="8"/>
  <c r="AD163" i="8" s="1"/>
  <c r="Y162" i="8"/>
  <c r="AB162" i="8" s="1"/>
  <c r="Y161" i="8"/>
  <c r="Y160" i="8"/>
  <c r="Y159" i="8"/>
  <c r="Y158" i="8"/>
  <c r="Y157" i="8"/>
  <c r="Y156" i="8"/>
  <c r="Y155" i="8"/>
  <c r="Y154" i="8"/>
  <c r="Y153" i="8"/>
  <c r="AE153" i="8" s="1"/>
  <c r="Y152" i="8"/>
  <c r="AE152" i="8" s="1"/>
  <c r="Y151" i="8"/>
  <c r="Y150" i="8"/>
  <c r="Y149" i="8"/>
  <c r="Y148" i="8"/>
  <c r="Y147" i="8"/>
  <c r="Y146" i="8"/>
  <c r="Y145" i="8"/>
  <c r="Y144" i="8"/>
  <c r="AD144" i="8" s="1"/>
  <c r="Y143" i="8"/>
  <c r="AC143" i="8" s="1"/>
  <c r="Y142" i="8"/>
  <c r="Y141" i="8"/>
  <c r="AE141" i="8" s="1"/>
  <c r="Y140" i="8"/>
  <c r="AE140" i="8" s="1"/>
  <c r="Y139" i="8"/>
  <c r="AC139" i="8" s="1"/>
  <c r="Y138" i="8"/>
  <c r="Y137" i="8"/>
  <c r="Y136" i="8"/>
  <c r="Y135" i="8"/>
  <c r="Y134" i="8"/>
  <c r="Y133" i="8"/>
  <c r="Y132" i="8"/>
  <c r="AE132" i="8" s="1"/>
  <c r="Y131" i="8"/>
  <c r="AE131" i="8" s="1"/>
  <c r="Y130" i="8"/>
  <c r="Y129" i="8"/>
  <c r="AE129" i="8" s="1"/>
  <c r="Y128" i="8"/>
  <c r="AC128" i="8" s="1"/>
  <c r="Y127" i="8"/>
  <c r="AD127" i="8" s="1"/>
  <c r="Y126" i="8"/>
  <c r="Y125" i="8"/>
  <c r="Y124" i="8"/>
  <c r="Y123" i="8"/>
  <c r="Y122" i="8"/>
  <c r="Y121" i="8"/>
  <c r="Y120" i="8"/>
  <c r="Y119" i="8"/>
  <c r="Y118" i="8"/>
  <c r="Y117" i="8"/>
  <c r="AE117" i="8" s="1"/>
  <c r="Y116" i="8"/>
  <c r="AC116" i="8" s="1"/>
  <c r="Y115" i="8"/>
  <c r="AC115" i="8" s="1"/>
  <c r="Y114" i="8"/>
  <c r="Y113" i="8"/>
  <c r="Y112" i="8"/>
  <c r="Y111" i="8"/>
  <c r="Y110" i="8"/>
  <c r="Y109" i="8"/>
  <c r="Y108" i="8"/>
  <c r="AE108" i="8" s="1"/>
  <c r="Y107" i="8"/>
  <c r="AC107" i="8" s="1"/>
  <c r="Y106" i="8"/>
  <c r="Y105" i="8"/>
  <c r="AE105" i="8" s="1"/>
  <c r="Y104" i="8"/>
  <c r="AC104" i="8" s="1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AE91" i="8" s="1"/>
  <c r="Y90" i="8"/>
  <c r="AB90" i="8" s="1"/>
  <c r="Y89" i="8"/>
  <c r="Y88" i="8"/>
  <c r="Y87" i="8"/>
  <c r="Y86" i="8"/>
  <c r="AE86" i="8" s="1"/>
  <c r="Y85" i="8"/>
  <c r="Y84" i="8"/>
  <c r="Y83" i="8"/>
  <c r="Y82" i="8"/>
  <c r="Y81" i="8"/>
  <c r="Y80" i="8"/>
  <c r="AC80" i="8" s="1"/>
  <c r="Y79" i="8"/>
  <c r="AC79" i="8" s="1"/>
  <c r="Y78" i="8"/>
  <c r="AC78" i="8" s="1"/>
  <c r="Y77" i="8"/>
  <c r="Y76" i="8"/>
  <c r="Y75" i="8"/>
  <c r="Y74" i="8"/>
  <c r="Y73" i="8"/>
  <c r="Y72" i="8"/>
  <c r="AE72" i="8" s="1"/>
  <c r="Y71" i="8"/>
  <c r="AC71" i="8" s="1"/>
  <c r="Y70" i="8"/>
  <c r="Y69" i="8"/>
  <c r="AE69" i="8" s="1"/>
  <c r="Y68" i="8"/>
  <c r="AC68" i="8" s="1"/>
  <c r="Y67" i="8"/>
  <c r="AC67" i="8" s="1"/>
  <c r="Y66" i="8"/>
  <c r="AE66" i="8" s="1"/>
  <c r="Y65" i="8"/>
  <c r="Y64" i="8"/>
  <c r="Y63" i="8"/>
  <c r="Y62" i="8"/>
  <c r="Y61" i="8"/>
  <c r="Y60" i="8"/>
  <c r="Y59" i="8"/>
  <c r="Y58" i="8"/>
  <c r="Y57" i="8"/>
  <c r="Y56" i="8"/>
  <c r="AC56" i="8" s="1"/>
  <c r="Y55" i="8"/>
  <c r="AC55" i="8" s="1"/>
  <c r="Y54" i="8"/>
  <c r="Y53" i="8"/>
  <c r="Y52" i="8"/>
  <c r="Y51" i="8"/>
  <c r="Y50" i="8"/>
  <c r="AE50" i="8" s="1"/>
  <c r="Y49" i="8"/>
  <c r="Y48" i="8"/>
  <c r="Y47" i="8"/>
  <c r="AE47" i="8" s="1"/>
  <c r="Y46" i="8"/>
  <c r="Y45" i="8"/>
  <c r="AE45" i="8" s="1"/>
  <c r="Y44" i="8"/>
  <c r="AC44" i="8" s="1"/>
  <c r="Y43" i="8"/>
  <c r="Y42" i="8"/>
  <c r="AB42" i="8" s="1"/>
  <c r="Y41" i="8"/>
  <c r="Y40" i="8"/>
  <c r="Y39" i="8"/>
  <c r="Y38" i="8"/>
  <c r="Y37" i="8"/>
  <c r="Y36" i="8"/>
  <c r="Y35" i="8"/>
  <c r="AE35" i="8" s="1"/>
  <c r="Y34" i="8"/>
  <c r="Y33" i="8"/>
  <c r="AD33" i="8" s="1"/>
  <c r="Y32" i="8"/>
  <c r="AC32" i="8" s="1"/>
  <c r="Y31" i="8"/>
  <c r="Y30" i="8"/>
  <c r="AE30" i="8" s="1"/>
  <c r="Y29" i="8"/>
  <c r="Y28" i="8"/>
  <c r="Y27" i="8"/>
  <c r="Y26" i="8"/>
  <c r="AE26" i="8" s="1"/>
  <c r="Y25" i="8"/>
  <c r="Y24" i="8"/>
  <c r="Y23" i="8"/>
  <c r="Y22" i="8"/>
  <c r="Y21" i="8"/>
  <c r="AD21" i="8" s="1"/>
  <c r="Y20" i="8"/>
  <c r="AD20" i="8" s="1"/>
  <c r="Y19" i="8"/>
  <c r="Y18" i="8"/>
  <c r="Y17" i="8"/>
  <c r="Y16" i="8"/>
  <c r="Y15" i="8"/>
  <c r="Y14" i="8"/>
  <c r="Y13" i="8"/>
  <c r="Y12" i="8"/>
  <c r="Y11" i="8"/>
  <c r="AD485" i="8"/>
  <c r="AB482" i="8"/>
  <c r="AB481" i="8"/>
  <c r="AB479" i="8"/>
  <c r="AB478" i="8"/>
  <c r="AE471" i="8"/>
  <c r="AC470" i="8"/>
  <c r="AE469" i="8"/>
  <c r="AE468" i="8"/>
  <c r="AB458" i="8"/>
  <c r="AC456" i="8"/>
  <c r="AE455" i="8"/>
  <c r="AE453" i="8"/>
  <c r="AD449" i="8"/>
  <c r="AE448" i="8"/>
  <c r="AB445" i="8"/>
  <c r="AC437" i="8"/>
  <c r="AE435" i="8"/>
  <c r="AE433" i="8"/>
  <c r="AB431" i="8"/>
  <c r="AE429" i="8"/>
  <c r="AD427" i="8"/>
  <c r="AC424" i="8"/>
  <c r="AE412" i="8"/>
  <c r="AE410" i="8"/>
  <c r="AB409" i="8"/>
  <c r="AE408" i="8"/>
  <c r="AC406" i="8"/>
  <c r="AE403" i="8"/>
  <c r="AC400" i="8"/>
  <c r="AE397" i="8"/>
  <c r="AE389" i="8"/>
  <c r="AB388" i="8"/>
  <c r="AB387" i="8"/>
  <c r="AE386" i="8"/>
  <c r="AD385" i="8"/>
  <c r="AB383" i="8"/>
  <c r="AE381" i="8"/>
  <c r="AE380" i="8"/>
  <c r="AE377" i="8"/>
  <c r="AE375" i="8"/>
  <c r="AC373" i="8"/>
  <c r="AC364" i="8"/>
  <c r="AE357" i="8"/>
  <c r="AE356" i="8"/>
  <c r="AC354" i="8"/>
  <c r="AE353" i="8"/>
  <c r="AB349" i="8"/>
  <c r="AE341" i="8"/>
  <c r="AE340" i="8"/>
  <c r="AB338" i="8"/>
  <c r="AC337" i="8"/>
  <c r="AD333" i="8"/>
  <c r="AC329" i="8"/>
  <c r="AE324" i="8"/>
  <c r="AB312" i="8"/>
  <c r="AC311" i="8"/>
  <c r="AB309" i="8"/>
  <c r="AD308" i="8"/>
  <c r="AE305" i="8"/>
  <c r="AC301" i="8"/>
  <c r="AC293" i="8"/>
  <c r="AB287" i="8"/>
  <c r="AD280" i="8"/>
  <c r="AE278" i="8"/>
  <c r="AE276" i="8"/>
  <c r="AC265" i="8"/>
  <c r="AB263" i="8"/>
  <c r="AB257" i="8"/>
  <c r="AB256" i="8"/>
  <c r="AB255" i="8"/>
  <c r="AE244" i="8"/>
  <c r="AE243" i="8"/>
  <c r="AE242" i="8"/>
  <c r="AE240" i="8"/>
  <c r="AD239" i="8"/>
  <c r="AB237" i="8"/>
  <c r="AB233" i="8"/>
  <c r="AB232" i="8"/>
  <c r="AB229" i="8"/>
  <c r="AC221" i="8"/>
  <c r="AE219" i="8"/>
  <c r="AB217" i="8"/>
  <c r="AD209" i="8"/>
  <c r="AB208" i="8"/>
  <c r="AE206" i="8"/>
  <c r="AC205" i="8"/>
  <c r="AE202" i="8"/>
  <c r="AE201" i="8"/>
  <c r="AB200" i="8"/>
  <c r="AC193" i="8"/>
  <c r="AB185" i="8"/>
  <c r="AE183" i="8"/>
  <c r="AC182" i="8"/>
  <c r="AB181" i="8"/>
  <c r="AB180" i="8"/>
  <c r="AE176" i="8"/>
  <c r="AC175" i="8"/>
  <c r="AB172" i="8"/>
  <c r="AD168" i="8"/>
  <c r="AB160" i="8"/>
  <c r="AD158" i="8"/>
  <c r="AE156" i="8"/>
  <c r="AD155" i="8"/>
  <c r="AE149" i="8"/>
  <c r="AE147" i="8"/>
  <c r="AC137" i="8"/>
  <c r="AE134" i="8"/>
  <c r="AB133" i="8"/>
  <c r="AE120" i="8"/>
  <c r="AE119" i="8"/>
  <c r="AB113" i="8"/>
  <c r="AE110" i="8"/>
  <c r="AB109" i="8"/>
  <c r="AB101" i="8"/>
  <c r="AD98" i="8"/>
  <c r="AB97" i="8"/>
  <c r="AE96" i="8"/>
  <c r="AE95" i="8"/>
  <c r="AE93" i="8"/>
  <c r="AC92" i="8"/>
  <c r="AB89" i="8"/>
  <c r="AE88" i="8"/>
  <c r="AE84" i="8"/>
  <c r="AC83" i="8"/>
  <c r="AE74" i="8"/>
  <c r="AB73" i="8"/>
  <c r="AB65" i="8"/>
  <c r="AE62" i="8"/>
  <c r="AB61" i="8"/>
  <c r="AE60" i="8"/>
  <c r="AE59" i="8"/>
  <c r="AE57" i="8"/>
  <c r="AE48" i="8"/>
  <c r="AC41" i="8"/>
  <c r="AE39" i="8"/>
  <c r="AE38" i="8"/>
  <c r="AE36" i="8"/>
  <c r="AE24" i="8"/>
  <c r="AD23" i="8"/>
  <c r="AC17" i="8"/>
  <c r="AB14" i="8"/>
  <c r="AC11" i="8"/>
  <c r="AB473" i="8"/>
  <c r="AE413" i="8"/>
  <c r="AE388" i="8"/>
  <c r="AD364" i="8"/>
  <c r="AB328" i="8"/>
  <c r="AE327" i="8"/>
  <c r="AD215" i="8"/>
  <c r="AB196" i="8"/>
  <c r="AK6" i="8"/>
  <c r="AJ6" i="8"/>
  <c r="AI6" i="8"/>
  <c r="AH6" i="8"/>
  <c r="S497" i="8"/>
  <c r="R497" i="8"/>
  <c r="Q497" i="8"/>
  <c r="P497" i="8"/>
  <c r="O497" i="8"/>
  <c r="N497" i="8"/>
  <c r="M497" i="8"/>
  <c r="L497" i="8"/>
  <c r="K497" i="8"/>
  <c r="J497" i="8"/>
  <c r="I497" i="8"/>
  <c r="R496" i="8"/>
  <c r="Q496" i="8"/>
  <c r="P496" i="8"/>
  <c r="O496" i="8"/>
  <c r="N496" i="8"/>
  <c r="M496" i="8"/>
  <c r="L496" i="8"/>
  <c r="K496" i="8"/>
  <c r="J496" i="8"/>
  <c r="I496" i="8"/>
  <c r="Q495" i="8"/>
  <c r="P495" i="8"/>
  <c r="O495" i="8"/>
  <c r="N495" i="8"/>
  <c r="M495" i="8"/>
  <c r="L495" i="8"/>
  <c r="K495" i="8"/>
  <c r="J495" i="8"/>
  <c r="I495" i="8"/>
  <c r="P494" i="8"/>
  <c r="O494" i="8"/>
  <c r="N494" i="8"/>
  <c r="M494" i="8"/>
  <c r="L494" i="8"/>
  <c r="K494" i="8"/>
  <c r="J494" i="8"/>
  <c r="I494" i="8"/>
  <c r="O493" i="8"/>
  <c r="N493" i="8"/>
  <c r="M493" i="8"/>
  <c r="L493" i="8"/>
  <c r="K493" i="8"/>
  <c r="J493" i="8"/>
  <c r="I493" i="8"/>
  <c r="N492" i="8"/>
  <c r="M492" i="8"/>
  <c r="L492" i="8"/>
  <c r="K492" i="8"/>
  <c r="J492" i="8"/>
  <c r="I492" i="8"/>
  <c r="M491" i="8"/>
  <c r="L491" i="8"/>
  <c r="K491" i="8"/>
  <c r="J491" i="8"/>
  <c r="I491" i="8"/>
  <c r="L490" i="8"/>
  <c r="K490" i="8"/>
  <c r="J490" i="8"/>
  <c r="I490" i="8"/>
  <c r="K489" i="8"/>
  <c r="J489" i="8"/>
  <c r="I489" i="8"/>
  <c r="J488" i="8"/>
  <c r="I488" i="8"/>
  <c r="I487" i="8"/>
  <c r="D4" i="8"/>
  <c r="E4" i="8"/>
  <c r="F4" i="8"/>
  <c r="D7" i="8"/>
  <c r="E30" i="8"/>
  <c r="D31" i="8"/>
  <c r="D47" i="8"/>
  <c r="E51" i="8"/>
  <c r="D64" i="8"/>
  <c r="D67" i="8"/>
  <c r="F67" i="8" s="1"/>
  <c r="D79" i="8"/>
  <c r="E79" i="8"/>
  <c r="D87" i="8"/>
  <c r="D136" i="8"/>
  <c r="D140" i="8"/>
  <c r="D143" i="8"/>
  <c r="D144" i="8"/>
  <c r="D175" i="8"/>
  <c r="E187" i="8"/>
  <c r="E246" i="8"/>
  <c r="D247" i="8"/>
  <c r="D251" i="8"/>
  <c r="D280" i="8"/>
  <c r="E283" i="8"/>
  <c r="D284" i="8"/>
  <c r="E284" i="8"/>
  <c r="F284" i="8" s="1"/>
  <c r="E315" i="8"/>
  <c r="E322" i="8"/>
  <c r="E327" i="8"/>
  <c r="D332" i="8"/>
  <c r="E334" i="8"/>
  <c r="D340" i="8"/>
  <c r="D355" i="8"/>
  <c r="E360" i="8"/>
  <c r="D364" i="8"/>
  <c r="D387" i="8"/>
  <c r="E387" i="8"/>
  <c r="E398" i="8"/>
  <c r="D403" i="8"/>
  <c r="E410" i="8"/>
  <c r="D412" i="8"/>
  <c r="D444" i="8"/>
  <c r="E455" i="8"/>
  <c r="D463" i="8"/>
  <c r="D466" i="8"/>
  <c r="E467" i="8"/>
  <c r="D471" i="8"/>
  <c r="E474" i="8"/>
  <c r="A459" i="8"/>
  <c r="B459" i="8"/>
  <c r="D459" i="8" s="1"/>
  <c r="C459" i="8"/>
  <c r="E459" i="8" s="1"/>
  <c r="A460" i="8"/>
  <c r="B460" i="8"/>
  <c r="D460" i="8" s="1"/>
  <c r="C460" i="8"/>
  <c r="E460" i="8" s="1"/>
  <c r="A461" i="8"/>
  <c r="B461" i="8"/>
  <c r="D461" i="8" s="1"/>
  <c r="C461" i="8"/>
  <c r="E461" i="8" s="1"/>
  <c r="A462" i="8"/>
  <c r="B462" i="8"/>
  <c r="D462" i="8" s="1"/>
  <c r="C462" i="8"/>
  <c r="E462" i="8" s="1"/>
  <c r="A463" i="8"/>
  <c r="B463" i="8"/>
  <c r="C463" i="8"/>
  <c r="E463" i="8" s="1"/>
  <c r="A464" i="8"/>
  <c r="B464" i="8"/>
  <c r="D464" i="8" s="1"/>
  <c r="C464" i="8"/>
  <c r="E464" i="8" s="1"/>
  <c r="A465" i="8"/>
  <c r="B465" i="8"/>
  <c r="D465" i="8" s="1"/>
  <c r="C465" i="8"/>
  <c r="E465" i="8" s="1"/>
  <c r="A466" i="8"/>
  <c r="B466" i="8"/>
  <c r="C466" i="8"/>
  <c r="E466" i="8" s="1"/>
  <c r="A467" i="8"/>
  <c r="B467" i="8"/>
  <c r="D467" i="8" s="1"/>
  <c r="C467" i="8"/>
  <c r="A468" i="8"/>
  <c r="B468" i="8"/>
  <c r="D468" i="8" s="1"/>
  <c r="C468" i="8"/>
  <c r="E468" i="8" s="1"/>
  <c r="A469" i="8"/>
  <c r="B469" i="8"/>
  <c r="D469" i="8" s="1"/>
  <c r="C469" i="8"/>
  <c r="E469" i="8" s="1"/>
  <c r="A470" i="8"/>
  <c r="B470" i="8"/>
  <c r="D470" i="8" s="1"/>
  <c r="C470" i="8"/>
  <c r="E470" i="8" s="1"/>
  <c r="A471" i="8"/>
  <c r="B471" i="8"/>
  <c r="C471" i="8"/>
  <c r="E471" i="8" s="1"/>
  <c r="A472" i="8"/>
  <c r="B472" i="8"/>
  <c r="D472" i="8" s="1"/>
  <c r="C472" i="8"/>
  <c r="E472" i="8" s="1"/>
  <c r="A473" i="8"/>
  <c r="B473" i="8"/>
  <c r="D473" i="8" s="1"/>
  <c r="C473" i="8"/>
  <c r="E473" i="8" s="1"/>
  <c r="A474" i="8"/>
  <c r="B474" i="8"/>
  <c r="D474" i="8" s="1"/>
  <c r="C474" i="8"/>
  <c r="A475" i="8"/>
  <c r="B475" i="8"/>
  <c r="D475" i="8" s="1"/>
  <c r="C475" i="8"/>
  <c r="E475" i="8" s="1"/>
  <c r="A476" i="8"/>
  <c r="B476" i="8"/>
  <c r="D476" i="8" s="1"/>
  <c r="C476" i="8"/>
  <c r="E476" i="8" s="1"/>
  <c r="A477" i="8"/>
  <c r="B477" i="8"/>
  <c r="D477" i="8" s="1"/>
  <c r="C477" i="8"/>
  <c r="E477" i="8" s="1"/>
  <c r="A478" i="8"/>
  <c r="B478" i="8"/>
  <c r="D478" i="8" s="1"/>
  <c r="C478" i="8"/>
  <c r="E478" i="8" s="1"/>
  <c r="A479" i="8"/>
  <c r="B479" i="8"/>
  <c r="D479" i="8" s="1"/>
  <c r="C479" i="8"/>
  <c r="E479" i="8" s="1"/>
  <c r="A480" i="8"/>
  <c r="B480" i="8"/>
  <c r="D480" i="8" s="1"/>
  <c r="C480" i="8"/>
  <c r="E480" i="8" s="1"/>
  <c r="A481" i="8"/>
  <c r="B481" i="8"/>
  <c r="D481" i="8" s="1"/>
  <c r="C481" i="8"/>
  <c r="E481" i="8" s="1"/>
  <c r="A482" i="8"/>
  <c r="B482" i="8"/>
  <c r="D482" i="8" s="1"/>
  <c r="C482" i="8"/>
  <c r="E482" i="8" s="1"/>
  <c r="A483" i="8"/>
  <c r="B483" i="8"/>
  <c r="D483" i="8" s="1"/>
  <c r="C483" i="8"/>
  <c r="E483" i="8" s="1"/>
  <c r="A484" i="8"/>
  <c r="B484" i="8"/>
  <c r="D484" i="8" s="1"/>
  <c r="C484" i="8"/>
  <c r="E484" i="8" s="1"/>
  <c r="A485" i="8"/>
  <c r="B485" i="8"/>
  <c r="D485" i="8" s="1"/>
  <c r="C485" i="8"/>
  <c r="E485" i="8" s="1"/>
  <c r="A311" i="8"/>
  <c r="B311" i="8"/>
  <c r="D311" i="8" s="1"/>
  <c r="C311" i="8"/>
  <c r="E311" i="8" s="1"/>
  <c r="A312" i="8"/>
  <c r="B312" i="8"/>
  <c r="D312" i="8" s="1"/>
  <c r="C312" i="8"/>
  <c r="E312" i="8" s="1"/>
  <c r="A313" i="8"/>
  <c r="B313" i="8"/>
  <c r="D313" i="8" s="1"/>
  <c r="C313" i="8"/>
  <c r="E313" i="8" s="1"/>
  <c r="A314" i="8"/>
  <c r="B314" i="8"/>
  <c r="D314" i="8" s="1"/>
  <c r="C314" i="8"/>
  <c r="E314" i="8" s="1"/>
  <c r="A315" i="8"/>
  <c r="B315" i="8"/>
  <c r="D315" i="8" s="1"/>
  <c r="C315" i="8"/>
  <c r="A316" i="8"/>
  <c r="B316" i="8"/>
  <c r="D316" i="8" s="1"/>
  <c r="C316" i="8"/>
  <c r="E316" i="8" s="1"/>
  <c r="A317" i="8"/>
  <c r="B317" i="8"/>
  <c r="D317" i="8" s="1"/>
  <c r="C317" i="8"/>
  <c r="E317" i="8" s="1"/>
  <c r="A318" i="8"/>
  <c r="B318" i="8"/>
  <c r="D318" i="8" s="1"/>
  <c r="C318" i="8"/>
  <c r="E318" i="8" s="1"/>
  <c r="A319" i="8"/>
  <c r="B319" i="8"/>
  <c r="D319" i="8" s="1"/>
  <c r="F319" i="8" s="1"/>
  <c r="C319" i="8"/>
  <c r="E319" i="8" s="1"/>
  <c r="A320" i="8"/>
  <c r="B320" i="8"/>
  <c r="D320" i="8" s="1"/>
  <c r="C320" i="8"/>
  <c r="E320" i="8" s="1"/>
  <c r="A321" i="8"/>
  <c r="B321" i="8"/>
  <c r="D321" i="8" s="1"/>
  <c r="C321" i="8"/>
  <c r="E321" i="8" s="1"/>
  <c r="A322" i="8"/>
  <c r="B322" i="8"/>
  <c r="D322" i="8" s="1"/>
  <c r="C322" i="8"/>
  <c r="A323" i="8"/>
  <c r="B323" i="8"/>
  <c r="D323" i="8" s="1"/>
  <c r="C323" i="8"/>
  <c r="E323" i="8" s="1"/>
  <c r="A324" i="8"/>
  <c r="B324" i="8"/>
  <c r="D324" i="8" s="1"/>
  <c r="C324" i="8"/>
  <c r="E324" i="8" s="1"/>
  <c r="A325" i="8"/>
  <c r="B325" i="8"/>
  <c r="D325" i="8" s="1"/>
  <c r="C325" i="8"/>
  <c r="E325" i="8" s="1"/>
  <c r="A326" i="8"/>
  <c r="B326" i="8"/>
  <c r="D326" i="8" s="1"/>
  <c r="C326" i="8"/>
  <c r="E326" i="8" s="1"/>
  <c r="A327" i="8"/>
  <c r="B327" i="8"/>
  <c r="D327" i="8" s="1"/>
  <c r="C327" i="8"/>
  <c r="A328" i="8"/>
  <c r="B328" i="8"/>
  <c r="D328" i="8" s="1"/>
  <c r="C328" i="8"/>
  <c r="E328" i="8" s="1"/>
  <c r="F328" i="8" s="1"/>
  <c r="A329" i="8"/>
  <c r="B329" i="8"/>
  <c r="D329" i="8" s="1"/>
  <c r="C329" i="8"/>
  <c r="E329" i="8" s="1"/>
  <c r="A330" i="8"/>
  <c r="B330" i="8"/>
  <c r="D330" i="8" s="1"/>
  <c r="C330" i="8"/>
  <c r="E330" i="8" s="1"/>
  <c r="A331" i="8"/>
  <c r="B331" i="8"/>
  <c r="D331" i="8" s="1"/>
  <c r="C331" i="8"/>
  <c r="E331" i="8" s="1"/>
  <c r="A332" i="8"/>
  <c r="B332" i="8"/>
  <c r="C332" i="8"/>
  <c r="E332" i="8" s="1"/>
  <c r="A333" i="8"/>
  <c r="B333" i="8"/>
  <c r="D333" i="8" s="1"/>
  <c r="C333" i="8"/>
  <c r="E333" i="8" s="1"/>
  <c r="A334" i="8"/>
  <c r="B334" i="8"/>
  <c r="D334" i="8" s="1"/>
  <c r="C334" i="8"/>
  <c r="A335" i="8"/>
  <c r="B335" i="8"/>
  <c r="D335" i="8" s="1"/>
  <c r="C335" i="8"/>
  <c r="E335" i="8" s="1"/>
  <c r="A336" i="8"/>
  <c r="B336" i="8"/>
  <c r="D336" i="8" s="1"/>
  <c r="C336" i="8"/>
  <c r="E336" i="8" s="1"/>
  <c r="F336" i="8" s="1"/>
  <c r="A337" i="8"/>
  <c r="B337" i="8"/>
  <c r="D337" i="8" s="1"/>
  <c r="C337" i="8"/>
  <c r="E337" i="8" s="1"/>
  <c r="A338" i="8"/>
  <c r="B338" i="8"/>
  <c r="D338" i="8" s="1"/>
  <c r="C338" i="8"/>
  <c r="E338" i="8" s="1"/>
  <c r="A339" i="8"/>
  <c r="B339" i="8"/>
  <c r="D339" i="8" s="1"/>
  <c r="C339" i="8"/>
  <c r="E339" i="8" s="1"/>
  <c r="A340" i="8"/>
  <c r="B340" i="8"/>
  <c r="C340" i="8"/>
  <c r="E340" i="8" s="1"/>
  <c r="A341" i="8"/>
  <c r="B341" i="8"/>
  <c r="D341" i="8" s="1"/>
  <c r="C341" i="8"/>
  <c r="E341" i="8" s="1"/>
  <c r="A342" i="8"/>
  <c r="B342" i="8"/>
  <c r="D342" i="8" s="1"/>
  <c r="C342" i="8"/>
  <c r="E342" i="8" s="1"/>
  <c r="A343" i="8"/>
  <c r="B343" i="8"/>
  <c r="D343" i="8" s="1"/>
  <c r="C343" i="8"/>
  <c r="E343" i="8" s="1"/>
  <c r="A344" i="8"/>
  <c r="B344" i="8"/>
  <c r="D344" i="8" s="1"/>
  <c r="C344" i="8"/>
  <c r="E344" i="8" s="1"/>
  <c r="A345" i="8"/>
  <c r="B345" i="8"/>
  <c r="D345" i="8" s="1"/>
  <c r="C345" i="8"/>
  <c r="E345" i="8" s="1"/>
  <c r="A346" i="8"/>
  <c r="B346" i="8"/>
  <c r="D346" i="8" s="1"/>
  <c r="C346" i="8"/>
  <c r="E346" i="8" s="1"/>
  <c r="A347" i="8"/>
  <c r="B347" i="8"/>
  <c r="D347" i="8" s="1"/>
  <c r="F347" i="8" s="1"/>
  <c r="C347" i="8"/>
  <c r="E347" i="8" s="1"/>
  <c r="A348" i="8"/>
  <c r="B348" i="8"/>
  <c r="D348" i="8" s="1"/>
  <c r="C348" i="8"/>
  <c r="E348" i="8" s="1"/>
  <c r="A349" i="8"/>
  <c r="B349" i="8"/>
  <c r="D349" i="8" s="1"/>
  <c r="C349" i="8"/>
  <c r="E349" i="8" s="1"/>
  <c r="A350" i="8"/>
  <c r="B350" i="8"/>
  <c r="D350" i="8" s="1"/>
  <c r="C350" i="8"/>
  <c r="E350" i="8" s="1"/>
  <c r="A351" i="8"/>
  <c r="B351" i="8"/>
  <c r="D351" i="8" s="1"/>
  <c r="C351" i="8"/>
  <c r="E351" i="8" s="1"/>
  <c r="A352" i="8"/>
  <c r="B352" i="8"/>
  <c r="D352" i="8" s="1"/>
  <c r="C352" i="8"/>
  <c r="E352" i="8" s="1"/>
  <c r="A353" i="8"/>
  <c r="B353" i="8"/>
  <c r="D353" i="8" s="1"/>
  <c r="C353" i="8"/>
  <c r="E353" i="8" s="1"/>
  <c r="A354" i="8"/>
  <c r="B354" i="8"/>
  <c r="D354" i="8" s="1"/>
  <c r="C354" i="8"/>
  <c r="E354" i="8" s="1"/>
  <c r="A355" i="8"/>
  <c r="B355" i="8"/>
  <c r="C355" i="8"/>
  <c r="E355" i="8" s="1"/>
  <c r="A356" i="8"/>
  <c r="B356" i="8"/>
  <c r="D356" i="8" s="1"/>
  <c r="C356" i="8"/>
  <c r="E356" i="8" s="1"/>
  <c r="A357" i="8"/>
  <c r="B357" i="8"/>
  <c r="D357" i="8" s="1"/>
  <c r="C357" i="8"/>
  <c r="E357" i="8" s="1"/>
  <c r="A358" i="8"/>
  <c r="B358" i="8"/>
  <c r="D358" i="8" s="1"/>
  <c r="C358" i="8"/>
  <c r="E358" i="8" s="1"/>
  <c r="A359" i="8"/>
  <c r="B359" i="8"/>
  <c r="D359" i="8" s="1"/>
  <c r="C359" i="8"/>
  <c r="E359" i="8" s="1"/>
  <c r="A360" i="8"/>
  <c r="B360" i="8"/>
  <c r="D360" i="8" s="1"/>
  <c r="C360" i="8"/>
  <c r="A361" i="8"/>
  <c r="B361" i="8"/>
  <c r="D361" i="8" s="1"/>
  <c r="C361" i="8"/>
  <c r="E361" i="8" s="1"/>
  <c r="A362" i="8"/>
  <c r="B362" i="8"/>
  <c r="D362" i="8" s="1"/>
  <c r="C362" i="8"/>
  <c r="E362" i="8" s="1"/>
  <c r="A363" i="8"/>
  <c r="B363" i="8"/>
  <c r="D363" i="8" s="1"/>
  <c r="C363" i="8"/>
  <c r="E363" i="8" s="1"/>
  <c r="A364" i="8"/>
  <c r="B364" i="8"/>
  <c r="C364" i="8"/>
  <c r="E364" i="8" s="1"/>
  <c r="A365" i="8"/>
  <c r="B365" i="8"/>
  <c r="D365" i="8" s="1"/>
  <c r="C365" i="8"/>
  <c r="E365" i="8" s="1"/>
  <c r="A366" i="8"/>
  <c r="B366" i="8"/>
  <c r="D366" i="8" s="1"/>
  <c r="C366" i="8"/>
  <c r="E366" i="8" s="1"/>
  <c r="F366" i="8" s="1"/>
  <c r="A367" i="8"/>
  <c r="B367" i="8"/>
  <c r="D367" i="8" s="1"/>
  <c r="C367" i="8"/>
  <c r="E367" i="8" s="1"/>
  <c r="A368" i="8"/>
  <c r="B368" i="8"/>
  <c r="D368" i="8" s="1"/>
  <c r="C368" i="8"/>
  <c r="E368" i="8" s="1"/>
  <c r="F368" i="8" s="1"/>
  <c r="A369" i="8"/>
  <c r="B369" i="8"/>
  <c r="D369" i="8" s="1"/>
  <c r="C369" i="8"/>
  <c r="E369" i="8" s="1"/>
  <c r="A370" i="8"/>
  <c r="B370" i="8"/>
  <c r="D370" i="8" s="1"/>
  <c r="C370" i="8"/>
  <c r="E370" i="8" s="1"/>
  <c r="A371" i="8"/>
  <c r="B371" i="8"/>
  <c r="D371" i="8" s="1"/>
  <c r="C371" i="8"/>
  <c r="E371" i="8" s="1"/>
  <c r="A372" i="8"/>
  <c r="B372" i="8"/>
  <c r="D372" i="8" s="1"/>
  <c r="C372" i="8"/>
  <c r="E372" i="8" s="1"/>
  <c r="A373" i="8"/>
  <c r="B373" i="8"/>
  <c r="D373" i="8" s="1"/>
  <c r="C373" i="8"/>
  <c r="E373" i="8" s="1"/>
  <c r="A374" i="8"/>
  <c r="B374" i="8"/>
  <c r="D374" i="8" s="1"/>
  <c r="C374" i="8"/>
  <c r="E374" i="8" s="1"/>
  <c r="A375" i="8"/>
  <c r="B375" i="8"/>
  <c r="D375" i="8" s="1"/>
  <c r="C375" i="8"/>
  <c r="E375" i="8" s="1"/>
  <c r="A376" i="8"/>
  <c r="B376" i="8"/>
  <c r="D376" i="8" s="1"/>
  <c r="C376" i="8"/>
  <c r="E376" i="8" s="1"/>
  <c r="A377" i="8"/>
  <c r="B377" i="8"/>
  <c r="D377" i="8" s="1"/>
  <c r="C377" i="8"/>
  <c r="E377" i="8" s="1"/>
  <c r="A378" i="8"/>
  <c r="B378" i="8"/>
  <c r="D378" i="8" s="1"/>
  <c r="C378" i="8"/>
  <c r="E378" i="8" s="1"/>
  <c r="A379" i="8"/>
  <c r="B379" i="8"/>
  <c r="D379" i="8" s="1"/>
  <c r="C379" i="8"/>
  <c r="E379" i="8" s="1"/>
  <c r="A380" i="8"/>
  <c r="B380" i="8"/>
  <c r="D380" i="8" s="1"/>
  <c r="C380" i="8"/>
  <c r="E380" i="8" s="1"/>
  <c r="A381" i="8"/>
  <c r="B381" i="8"/>
  <c r="D381" i="8" s="1"/>
  <c r="C381" i="8"/>
  <c r="E381" i="8" s="1"/>
  <c r="A382" i="8"/>
  <c r="B382" i="8"/>
  <c r="D382" i="8" s="1"/>
  <c r="C382" i="8"/>
  <c r="E382" i="8" s="1"/>
  <c r="A383" i="8"/>
  <c r="B383" i="8"/>
  <c r="D383" i="8" s="1"/>
  <c r="C383" i="8"/>
  <c r="E383" i="8" s="1"/>
  <c r="A384" i="8"/>
  <c r="B384" i="8"/>
  <c r="D384" i="8" s="1"/>
  <c r="C384" i="8"/>
  <c r="E384" i="8" s="1"/>
  <c r="A385" i="8"/>
  <c r="B385" i="8"/>
  <c r="D385" i="8" s="1"/>
  <c r="C385" i="8"/>
  <c r="E385" i="8" s="1"/>
  <c r="A386" i="8"/>
  <c r="B386" i="8"/>
  <c r="D386" i="8" s="1"/>
  <c r="C386" i="8"/>
  <c r="E386" i="8" s="1"/>
  <c r="A387" i="8"/>
  <c r="B387" i="8"/>
  <c r="C387" i="8"/>
  <c r="A388" i="8"/>
  <c r="B388" i="8"/>
  <c r="D388" i="8" s="1"/>
  <c r="C388" i="8"/>
  <c r="E388" i="8" s="1"/>
  <c r="A389" i="8"/>
  <c r="B389" i="8"/>
  <c r="D389" i="8" s="1"/>
  <c r="C389" i="8"/>
  <c r="E389" i="8" s="1"/>
  <c r="A390" i="8"/>
  <c r="B390" i="8"/>
  <c r="D390" i="8" s="1"/>
  <c r="C390" i="8"/>
  <c r="E390" i="8" s="1"/>
  <c r="A391" i="8"/>
  <c r="B391" i="8"/>
  <c r="D391" i="8" s="1"/>
  <c r="C391" i="8"/>
  <c r="E391" i="8" s="1"/>
  <c r="A392" i="8"/>
  <c r="B392" i="8"/>
  <c r="D392" i="8" s="1"/>
  <c r="C392" i="8"/>
  <c r="E392" i="8" s="1"/>
  <c r="A393" i="8"/>
  <c r="B393" i="8"/>
  <c r="D393" i="8" s="1"/>
  <c r="C393" i="8"/>
  <c r="E393" i="8" s="1"/>
  <c r="A394" i="8"/>
  <c r="B394" i="8"/>
  <c r="D394" i="8" s="1"/>
  <c r="C394" i="8"/>
  <c r="E394" i="8" s="1"/>
  <c r="A395" i="8"/>
  <c r="B395" i="8"/>
  <c r="D395" i="8" s="1"/>
  <c r="F395" i="8" s="1"/>
  <c r="C395" i="8"/>
  <c r="E395" i="8" s="1"/>
  <c r="A396" i="8"/>
  <c r="B396" i="8"/>
  <c r="D396" i="8" s="1"/>
  <c r="C396" i="8"/>
  <c r="E396" i="8" s="1"/>
  <c r="A397" i="8"/>
  <c r="B397" i="8"/>
  <c r="D397" i="8" s="1"/>
  <c r="C397" i="8"/>
  <c r="E397" i="8" s="1"/>
  <c r="A398" i="8"/>
  <c r="B398" i="8"/>
  <c r="D398" i="8" s="1"/>
  <c r="C398" i="8"/>
  <c r="A399" i="8"/>
  <c r="B399" i="8"/>
  <c r="D399" i="8" s="1"/>
  <c r="C399" i="8"/>
  <c r="E399" i="8" s="1"/>
  <c r="A400" i="8"/>
  <c r="B400" i="8"/>
  <c r="D400" i="8" s="1"/>
  <c r="C400" i="8"/>
  <c r="E400" i="8" s="1"/>
  <c r="A401" i="8"/>
  <c r="B401" i="8"/>
  <c r="D401" i="8" s="1"/>
  <c r="C401" i="8"/>
  <c r="E401" i="8" s="1"/>
  <c r="A402" i="8"/>
  <c r="B402" i="8"/>
  <c r="D402" i="8" s="1"/>
  <c r="C402" i="8"/>
  <c r="E402" i="8" s="1"/>
  <c r="A403" i="8"/>
  <c r="B403" i="8"/>
  <c r="C403" i="8"/>
  <c r="E403" i="8" s="1"/>
  <c r="A404" i="8"/>
  <c r="B404" i="8"/>
  <c r="D404" i="8" s="1"/>
  <c r="C404" i="8"/>
  <c r="E404" i="8" s="1"/>
  <c r="A405" i="8"/>
  <c r="B405" i="8"/>
  <c r="D405" i="8" s="1"/>
  <c r="C405" i="8"/>
  <c r="E405" i="8" s="1"/>
  <c r="A406" i="8"/>
  <c r="B406" i="8"/>
  <c r="D406" i="8" s="1"/>
  <c r="C406" i="8"/>
  <c r="E406" i="8" s="1"/>
  <c r="A407" i="8"/>
  <c r="B407" i="8"/>
  <c r="D407" i="8" s="1"/>
  <c r="C407" i="8"/>
  <c r="E407" i="8" s="1"/>
  <c r="A408" i="8"/>
  <c r="B408" i="8"/>
  <c r="D408" i="8" s="1"/>
  <c r="C408" i="8"/>
  <c r="E408" i="8" s="1"/>
  <c r="A409" i="8"/>
  <c r="B409" i="8"/>
  <c r="D409" i="8" s="1"/>
  <c r="C409" i="8"/>
  <c r="E409" i="8" s="1"/>
  <c r="A410" i="8"/>
  <c r="B410" i="8"/>
  <c r="D410" i="8" s="1"/>
  <c r="C410" i="8"/>
  <c r="A411" i="8"/>
  <c r="B411" i="8"/>
  <c r="D411" i="8" s="1"/>
  <c r="C411" i="8"/>
  <c r="E411" i="8" s="1"/>
  <c r="A412" i="8"/>
  <c r="B412" i="8"/>
  <c r="C412" i="8"/>
  <c r="E412" i="8" s="1"/>
  <c r="A413" i="8"/>
  <c r="B413" i="8"/>
  <c r="D413" i="8" s="1"/>
  <c r="C413" i="8"/>
  <c r="E413" i="8" s="1"/>
  <c r="A414" i="8"/>
  <c r="B414" i="8"/>
  <c r="D414" i="8" s="1"/>
  <c r="C414" i="8"/>
  <c r="E414" i="8" s="1"/>
  <c r="A415" i="8"/>
  <c r="B415" i="8"/>
  <c r="D415" i="8" s="1"/>
  <c r="C415" i="8"/>
  <c r="E415" i="8" s="1"/>
  <c r="A416" i="8"/>
  <c r="B416" i="8"/>
  <c r="D416" i="8" s="1"/>
  <c r="C416" i="8"/>
  <c r="E416" i="8" s="1"/>
  <c r="F416" i="8" s="1"/>
  <c r="A417" i="8"/>
  <c r="B417" i="8"/>
  <c r="D417" i="8" s="1"/>
  <c r="C417" i="8"/>
  <c r="E417" i="8" s="1"/>
  <c r="A418" i="8"/>
  <c r="B418" i="8"/>
  <c r="D418" i="8" s="1"/>
  <c r="C418" i="8"/>
  <c r="E418" i="8" s="1"/>
  <c r="A419" i="8"/>
  <c r="B419" i="8"/>
  <c r="D419" i="8" s="1"/>
  <c r="C419" i="8"/>
  <c r="E419" i="8" s="1"/>
  <c r="A420" i="8"/>
  <c r="B420" i="8"/>
  <c r="D420" i="8" s="1"/>
  <c r="C420" i="8"/>
  <c r="E420" i="8" s="1"/>
  <c r="A421" i="8"/>
  <c r="B421" i="8"/>
  <c r="D421" i="8" s="1"/>
  <c r="C421" i="8"/>
  <c r="E421" i="8" s="1"/>
  <c r="A422" i="8"/>
  <c r="B422" i="8"/>
  <c r="D422" i="8" s="1"/>
  <c r="C422" i="8"/>
  <c r="E422" i="8" s="1"/>
  <c r="A423" i="8"/>
  <c r="B423" i="8"/>
  <c r="D423" i="8" s="1"/>
  <c r="F423" i="8" s="1"/>
  <c r="C423" i="8"/>
  <c r="E423" i="8" s="1"/>
  <c r="A424" i="8"/>
  <c r="B424" i="8"/>
  <c r="D424" i="8" s="1"/>
  <c r="C424" i="8"/>
  <c r="E424" i="8" s="1"/>
  <c r="F424" i="8" s="1"/>
  <c r="A425" i="8"/>
  <c r="B425" i="8"/>
  <c r="D425" i="8" s="1"/>
  <c r="C425" i="8"/>
  <c r="E425" i="8" s="1"/>
  <c r="A426" i="8"/>
  <c r="B426" i="8"/>
  <c r="D426" i="8" s="1"/>
  <c r="C426" i="8"/>
  <c r="E426" i="8" s="1"/>
  <c r="A427" i="8"/>
  <c r="B427" i="8"/>
  <c r="D427" i="8" s="1"/>
  <c r="C427" i="8"/>
  <c r="E427" i="8" s="1"/>
  <c r="A428" i="8"/>
  <c r="B428" i="8"/>
  <c r="D428" i="8" s="1"/>
  <c r="C428" i="8"/>
  <c r="E428" i="8" s="1"/>
  <c r="A429" i="8"/>
  <c r="B429" i="8"/>
  <c r="D429" i="8" s="1"/>
  <c r="C429" i="8"/>
  <c r="E429" i="8" s="1"/>
  <c r="A430" i="8"/>
  <c r="B430" i="8"/>
  <c r="D430" i="8" s="1"/>
  <c r="C430" i="8"/>
  <c r="E430" i="8" s="1"/>
  <c r="A431" i="8"/>
  <c r="B431" i="8"/>
  <c r="D431" i="8" s="1"/>
  <c r="C431" i="8"/>
  <c r="E431" i="8" s="1"/>
  <c r="A432" i="8"/>
  <c r="B432" i="8"/>
  <c r="D432" i="8" s="1"/>
  <c r="C432" i="8"/>
  <c r="E432" i="8" s="1"/>
  <c r="A433" i="8"/>
  <c r="B433" i="8"/>
  <c r="D433" i="8" s="1"/>
  <c r="C433" i="8"/>
  <c r="E433" i="8" s="1"/>
  <c r="A434" i="8"/>
  <c r="B434" i="8"/>
  <c r="D434" i="8" s="1"/>
  <c r="C434" i="8"/>
  <c r="E434" i="8" s="1"/>
  <c r="A435" i="8"/>
  <c r="B435" i="8"/>
  <c r="D435" i="8" s="1"/>
  <c r="C435" i="8"/>
  <c r="E435" i="8" s="1"/>
  <c r="A436" i="8"/>
  <c r="B436" i="8"/>
  <c r="D436" i="8" s="1"/>
  <c r="C436" i="8"/>
  <c r="E436" i="8" s="1"/>
  <c r="A437" i="8"/>
  <c r="B437" i="8"/>
  <c r="D437" i="8" s="1"/>
  <c r="C437" i="8"/>
  <c r="E437" i="8" s="1"/>
  <c r="A438" i="8"/>
  <c r="B438" i="8"/>
  <c r="D438" i="8" s="1"/>
  <c r="C438" i="8"/>
  <c r="E438" i="8" s="1"/>
  <c r="A439" i="8"/>
  <c r="B439" i="8"/>
  <c r="D439" i="8" s="1"/>
  <c r="C439" i="8"/>
  <c r="E439" i="8" s="1"/>
  <c r="A440" i="8"/>
  <c r="B440" i="8"/>
  <c r="D440" i="8" s="1"/>
  <c r="C440" i="8"/>
  <c r="E440" i="8" s="1"/>
  <c r="A441" i="8"/>
  <c r="B441" i="8"/>
  <c r="D441" i="8" s="1"/>
  <c r="C441" i="8"/>
  <c r="E441" i="8" s="1"/>
  <c r="A442" i="8"/>
  <c r="B442" i="8"/>
  <c r="D442" i="8" s="1"/>
  <c r="C442" i="8"/>
  <c r="E442" i="8" s="1"/>
  <c r="A443" i="8"/>
  <c r="B443" i="8"/>
  <c r="D443" i="8" s="1"/>
  <c r="C443" i="8"/>
  <c r="E443" i="8" s="1"/>
  <c r="A444" i="8"/>
  <c r="B444" i="8"/>
  <c r="C444" i="8"/>
  <c r="E444" i="8" s="1"/>
  <c r="A445" i="8"/>
  <c r="B445" i="8"/>
  <c r="D445" i="8" s="1"/>
  <c r="C445" i="8"/>
  <c r="E445" i="8" s="1"/>
  <c r="A446" i="8"/>
  <c r="B446" i="8"/>
  <c r="D446" i="8" s="1"/>
  <c r="C446" i="8"/>
  <c r="E446" i="8" s="1"/>
  <c r="A447" i="8"/>
  <c r="B447" i="8"/>
  <c r="D447" i="8" s="1"/>
  <c r="C447" i="8"/>
  <c r="E447" i="8" s="1"/>
  <c r="A448" i="8"/>
  <c r="B448" i="8"/>
  <c r="D448" i="8" s="1"/>
  <c r="C448" i="8"/>
  <c r="E448" i="8" s="1"/>
  <c r="A449" i="8"/>
  <c r="B449" i="8"/>
  <c r="D449" i="8" s="1"/>
  <c r="C449" i="8"/>
  <c r="E449" i="8" s="1"/>
  <c r="A450" i="8"/>
  <c r="B450" i="8"/>
  <c r="D450" i="8" s="1"/>
  <c r="C450" i="8"/>
  <c r="E450" i="8" s="1"/>
  <c r="A451" i="8"/>
  <c r="B451" i="8"/>
  <c r="D451" i="8" s="1"/>
  <c r="C451" i="8"/>
  <c r="E451" i="8" s="1"/>
  <c r="A452" i="8"/>
  <c r="B452" i="8"/>
  <c r="D452" i="8" s="1"/>
  <c r="C452" i="8"/>
  <c r="E452" i="8" s="1"/>
  <c r="A453" i="8"/>
  <c r="B453" i="8"/>
  <c r="D453" i="8" s="1"/>
  <c r="C453" i="8"/>
  <c r="E453" i="8" s="1"/>
  <c r="A454" i="8"/>
  <c r="B454" i="8"/>
  <c r="D454" i="8" s="1"/>
  <c r="C454" i="8"/>
  <c r="E454" i="8" s="1"/>
  <c r="A455" i="8"/>
  <c r="B455" i="8"/>
  <c r="D455" i="8" s="1"/>
  <c r="C455" i="8"/>
  <c r="A456" i="8"/>
  <c r="B456" i="8"/>
  <c r="D456" i="8" s="1"/>
  <c r="C456" i="8"/>
  <c r="E456" i="8" s="1"/>
  <c r="F456" i="8" s="1"/>
  <c r="A457" i="8"/>
  <c r="B457" i="8"/>
  <c r="D457" i="8" s="1"/>
  <c r="C457" i="8"/>
  <c r="E457" i="8" s="1"/>
  <c r="A458" i="8"/>
  <c r="B458" i="8"/>
  <c r="D458" i="8" s="1"/>
  <c r="C458" i="8"/>
  <c r="E458" i="8" s="1"/>
  <c r="A3" i="8"/>
  <c r="B3" i="8"/>
  <c r="D3" i="8" s="1"/>
  <c r="C3" i="8"/>
  <c r="E3" i="8" s="1"/>
  <c r="A4" i="8"/>
  <c r="B4" i="8"/>
  <c r="C4" i="8"/>
  <c r="A5" i="8"/>
  <c r="B5" i="8"/>
  <c r="D5" i="8" s="1"/>
  <c r="C5" i="8"/>
  <c r="E5" i="8" s="1"/>
  <c r="A6" i="8"/>
  <c r="B6" i="8"/>
  <c r="D6" i="8" s="1"/>
  <c r="C6" i="8"/>
  <c r="E6" i="8" s="1"/>
  <c r="A7" i="8"/>
  <c r="B7" i="8"/>
  <c r="C7" i="8"/>
  <c r="E7" i="8" s="1"/>
  <c r="A8" i="8"/>
  <c r="B8" i="8"/>
  <c r="D8" i="8" s="1"/>
  <c r="C8" i="8"/>
  <c r="E8" i="8" s="1"/>
  <c r="A9" i="8"/>
  <c r="B9" i="8"/>
  <c r="D9" i="8" s="1"/>
  <c r="C9" i="8"/>
  <c r="E9" i="8" s="1"/>
  <c r="A10" i="8"/>
  <c r="B10" i="8"/>
  <c r="D10" i="8" s="1"/>
  <c r="C10" i="8"/>
  <c r="E10" i="8" s="1"/>
  <c r="A11" i="8"/>
  <c r="B11" i="8"/>
  <c r="D11" i="8" s="1"/>
  <c r="C11" i="8"/>
  <c r="E11" i="8" s="1"/>
  <c r="A12" i="8"/>
  <c r="B12" i="8"/>
  <c r="D12" i="8" s="1"/>
  <c r="C12" i="8"/>
  <c r="E12" i="8" s="1"/>
  <c r="A13" i="8"/>
  <c r="B13" i="8"/>
  <c r="D13" i="8" s="1"/>
  <c r="C13" i="8"/>
  <c r="E13" i="8" s="1"/>
  <c r="A14" i="8"/>
  <c r="B14" i="8"/>
  <c r="D14" i="8" s="1"/>
  <c r="C14" i="8"/>
  <c r="E14" i="8" s="1"/>
  <c r="A15" i="8"/>
  <c r="B15" i="8"/>
  <c r="D15" i="8" s="1"/>
  <c r="C15" i="8"/>
  <c r="E15" i="8" s="1"/>
  <c r="A16" i="8"/>
  <c r="B16" i="8"/>
  <c r="D16" i="8" s="1"/>
  <c r="C16" i="8"/>
  <c r="E16" i="8" s="1"/>
  <c r="F16" i="8" s="1"/>
  <c r="A17" i="8"/>
  <c r="B17" i="8"/>
  <c r="D17" i="8" s="1"/>
  <c r="C17" i="8"/>
  <c r="E17" i="8" s="1"/>
  <c r="A18" i="8"/>
  <c r="B18" i="8"/>
  <c r="D18" i="8" s="1"/>
  <c r="C18" i="8"/>
  <c r="E18" i="8" s="1"/>
  <c r="A19" i="8"/>
  <c r="B19" i="8"/>
  <c r="D19" i="8" s="1"/>
  <c r="C19" i="8"/>
  <c r="E19" i="8" s="1"/>
  <c r="A20" i="8"/>
  <c r="B20" i="8"/>
  <c r="D20" i="8" s="1"/>
  <c r="C20" i="8"/>
  <c r="E20" i="8" s="1"/>
  <c r="A21" i="8"/>
  <c r="B21" i="8"/>
  <c r="D21" i="8" s="1"/>
  <c r="C21" i="8"/>
  <c r="E21" i="8" s="1"/>
  <c r="A22" i="8"/>
  <c r="B22" i="8"/>
  <c r="D22" i="8" s="1"/>
  <c r="C22" i="8"/>
  <c r="E22" i="8" s="1"/>
  <c r="A23" i="8"/>
  <c r="B23" i="8"/>
  <c r="D23" i="8" s="1"/>
  <c r="C23" i="8"/>
  <c r="E23" i="8" s="1"/>
  <c r="A24" i="8"/>
  <c r="B24" i="8"/>
  <c r="D24" i="8" s="1"/>
  <c r="C24" i="8"/>
  <c r="E24" i="8" s="1"/>
  <c r="A25" i="8"/>
  <c r="B25" i="8"/>
  <c r="D25" i="8" s="1"/>
  <c r="C25" i="8"/>
  <c r="E25" i="8" s="1"/>
  <c r="A26" i="8"/>
  <c r="B26" i="8"/>
  <c r="D26" i="8" s="1"/>
  <c r="C26" i="8"/>
  <c r="E26" i="8" s="1"/>
  <c r="A27" i="8"/>
  <c r="B27" i="8"/>
  <c r="D27" i="8" s="1"/>
  <c r="C27" i="8"/>
  <c r="E27" i="8" s="1"/>
  <c r="A28" i="8"/>
  <c r="B28" i="8"/>
  <c r="D28" i="8" s="1"/>
  <c r="C28" i="8"/>
  <c r="E28" i="8" s="1"/>
  <c r="A29" i="8"/>
  <c r="B29" i="8"/>
  <c r="D29" i="8" s="1"/>
  <c r="C29" i="8"/>
  <c r="E29" i="8" s="1"/>
  <c r="A30" i="8"/>
  <c r="B30" i="8"/>
  <c r="D30" i="8" s="1"/>
  <c r="C30" i="8"/>
  <c r="A31" i="8"/>
  <c r="B31" i="8"/>
  <c r="C31" i="8"/>
  <c r="E31" i="8" s="1"/>
  <c r="A32" i="8"/>
  <c r="B32" i="8"/>
  <c r="D32" i="8" s="1"/>
  <c r="C32" i="8"/>
  <c r="E32" i="8" s="1"/>
  <c r="F32" i="8" s="1"/>
  <c r="A33" i="8"/>
  <c r="B33" i="8"/>
  <c r="D33" i="8" s="1"/>
  <c r="C33" i="8"/>
  <c r="E33" i="8" s="1"/>
  <c r="A34" i="8"/>
  <c r="B34" i="8"/>
  <c r="D34" i="8" s="1"/>
  <c r="C34" i="8"/>
  <c r="E34" i="8" s="1"/>
  <c r="A35" i="8"/>
  <c r="B35" i="8"/>
  <c r="D35" i="8" s="1"/>
  <c r="F35" i="8" s="1"/>
  <c r="C35" i="8"/>
  <c r="E35" i="8" s="1"/>
  <c r="A36" i="8"/>
  <c r="B36" i="8"/>
  <c r="D36" i="8" s="1"/>
  <c r="C36" i="8"/>
  <c r="E36" i="8" s="1"/>
  <c r="A37" i="8"/>
  <c r="B37" i="8"/>
  <c r="D37" i="8" s="1"/>
  <c r="C37" i="8"/>
  <c r="E37" i="8" s="1"/>
  <c r="A38" i="8"/>
  <c r="B38" i="8"/>
  <c r="D38" i="8" s="1"/>
  <c r="C38" i="8"/>
  <c r="E38" i="8" s="1"/>
  <c r="A39" i="8"/>
  <c r="B39" i="8"/>
  <c r="D39" i="8" s="1"/>
  <c r="C39" i="8"/>
  <c r="E39" i="8" s="1"/>
  <c r="A40" i="8"/>
  <c r="B40" i="8"/>
  <c r="D40" i="8" s="1"/>
  <c r="C40" i="8"/>
  <c r="E40" i="8" s="1"/>
  <c r="A41" i="8"/>
  <c r="B41" i="8"/>
  <c r="D41" i="8" s="1"/>
  <c r="C41" i="8"/>
  <c r="E41" i="8" s="1"/>
  <c r="A42" i="8"/>
  <c r="B42" i="8"/>
  <c r="D42" i="8" s="1"/>
  <c r="C42" i="8"/>
  <c r="E42" i="8" s="1"/>
  <c r="A43" i="8"/>
  <c r="B43" i="8"/>
  <c r="D43" i="8" s="1"/>
  <c r="F43" i="8" s="1"/>
  <c r="C43" i="8"/>
  <c r="E43" i="8" s="1"/>
  <c r="A44" i="8"/>
  <c r="B44" i="8"/>
  <c r="D44" i="8" s="1"/>
  <c r="C44" i="8"/>
  <c r="E44" i="8" s="1"/>
  <c r="A45" i="8"/>
  <c r="B45" i="8"/>
  <c r="D45" i="8" s="1"/>
  <c r="C45" i="8"/>
  <c r="E45" i="8" s="1"/>
  <c r="A46" i="8"/>
  <c r="B46" i="8"/>
  <c r="D46" i="8" s="1"/>
  <c r="C46" i="8"/>
  <c r="E46" i="8" s="1"/>
  <c r="A47" i="8"/>
  <c r="B47" i="8"/>
  <c r="C47" i="8"/>
  <c r="E47" i="8" s="1"/>
  <c r="A48" i="8"/>
  <c r="B48" i="8"/>
  <c r="D48" i="8" s="1"/>
  <c r="C48" i="8"/>
  <c r="E48" i="8" s="1"/>
  <c r="A49" i="8"/>
  <c r="B49" i="8"/>
  <c r="D49" i="8" s="1"/>
  <c r="C49" i="8"/>
  <c r="E49" i="8" s="1"/>
  <c r="A50" i="8"/>
  <c r="B50" i="8"/>
  <c r="D50" i="8" s="1"/>
  <c r="C50" i="8"/>
  <c r="E50" i="8" s="1"/>
  <c r="A51" i="8"/>
  <c r="B51" i="8"/>
  <c r="D51" i="8" s="1"/>
  <c r="C51" i="8"/>
  <c r="A52" i="8"/>
  <c r="B52" i="8"/>
  <c r="D52" i="8" s="1"/>
  <c r="C52" i="8"/>
  <c r="E52" i="8" s="1"/>
  <c r="F52" i="8" s="1"/>
  <c r="A53" i="8"/>
  <c r="B53" i="8"/>
  <c r="D53" i="8" s="1"/>
  <c r="C53" i="8"/>
  <c r="E53" i="8" s="1"/>
  <c r="A54" i="8"/>
  <c r="B54" i="8"/>
  <c r="D54" i="8" s="1"/>
  <c r="C54" i="8"/>
  <c r="E54" i="8" s="1"/>
  <c r="A55" i="8"/>
  <c r="B55" i="8"/>
  <c r="D55" i="8" s="1"/>
  <c r="C55" i="8"/>
  <c r="E55" i="8" s="1"/>
  <c r="A56" i="8"/>
  <c r="B56" i="8"/>
  <c r="D56" i="8" s="1"/>
  <c r="C56" i="8"/>
  <c r="E56" i="8" s="1"/>
  <c r="A57" i="8"/>
  <c r="B57" i="8"/>
  <c r="D57" i="8" s="1"/>
  <c r="C57" i="8"/>
  <c r="E57" i="8" s="1"/>
  <c r="A58" i="8"/>
  <c r="B58" i="8"/>
  <c r="D58" i="8" s="1"/>
  <c r="C58" i="8"/>
  <c r="E58" i="8" s="1"/>
  <c r="A59" i="8"/>
  <c r="B59" i="8"/>
  <c r="D59" i="8" s="1"/>
  <c r="C59" i="8"/>
  <c r="E59" i="8" s="1"/>
  <c r="A60" i="8"/>
  <c r="B60" i="8"/>
  <c r="D60" i="8" s="1"/>
  <c r="C60" i="8"/>
  <c r="E60" i="8" s="1"/>
  <c r="A61" i="8"/>
  <c r="B61" i="8"/>
  <c r="D61" i="8" s="1"/>
  <c r="C61" i="8"/>
  <c r="E61" i="8" s="1"/>
  <c r="A62" i="8"/>
  <c r="B62" i="8"/>
  <c r="D62" i="8" s="1"/>
  <c r="C62" i="8"/>
  <c r="E62" i="8" s="1"/>
  <c r="A63" i="8"/>
  <c r="B63" i="8"/>
  <c r="D63" i="8" s="1"/>
  <c r="C63" i="8"/>
  <c r="E63" i="8" s="1"/>
  <c r="A64" i="8"/>
  <c r="B64" i="8"/>
  <c r="C64" i="8"/>
  <c r="E64" i="8" s="1"/>
  <c r="A65" i="8"/>
  <c r="B65" i="8"/>
  <c r="D65" i="8" s="1"/>
  <c r="C65" i="8"/>
  <c r="E65" i="8" s="1"/>
  <c r="A66" i="8"/>
  <c r="B66" i="8"/>
  <c r="D66" i="8" s="1"/>
  <c r="C66" i="8"/>
  <c r="E66" i="8" s="1"/>
  <c r="A67" i="8"/>
  <c r="B67" i="8"/>
  <c r="C67" i="8"/>
  <c r="E67" i="8" s="1"/>
  <c r="A68" i="8"/>
  <c r="B68" i="8"/>
  <c r="D68" i="8" s="1"/>
  <c r="C68" i="8"/>
  <c r="E68" i="8" s="1"/>
  <c r="A69" i="8"/>
  <c r="B69" i="8"/>
  <c r="D69" i="8" s="1"/>
  <c r="C69" i="8"/>
  <c r="E69" i="8" s="1"/>
  <c r="A70" i="8"/>
  <c r="B70" i="8"/>
  <c r="D70" i="8" s="1"/>
  <c r="C70" i="8"/>
  <c r="E70" i="8" s="1"/>
  <c r="A71" i="8"/>
  <c r="B71" i="8"/>
  <c r="D71" i="8" s="1"/>
  <c r="C71" i="8"/>
  <c r="E71" i="8" s="1"/>
  <c r="A72" i="8"/>
  <c r="B72" i="8"/>
  <c r="D72" i="8" s="1"/>
  <c r="C72" i="8"/>
  <c r="E72" i="8" s="1"/>
  <c r="F72" i="8" s="1"/>
  <c r="A73" i="8"/>
  <c r="B73" i="8"/>
  <c r="D73" i="8" s="1"/>
  <c r="C73" i="8"/>
  <c r="E73" i="8" s="1"/>
  <c r="A74" i="8"/>
  <c r="B74" i="8"/>
  <c r="D74" i="8" s="1"/>
  <c r="C74" i="8"/>
  <c r="E74" i="8" s="1"/>
  <c r="A75" i="8"/>
  <c r="B75" i="8"/>
  <c r="D75" i="8" s="1"/>
  <c r="C75" i="8"/>
  <c r="E75" i="8" s="1"/>
  <c r="A76" i="8"/>
  <c r="B76" i="8"/>
  <c r="D76" i="8" s="1"/>
  <c r="C76" i="8"/>
  <c r="E76" i="8" s="1"/>
  <c r="A77" i="8"/>
  <c r="B77" i="8"/>
  <c r="D77" i="8" s="1"/>
  <c r="C77" i="8"/>
  <c r="E77" i="8" s="1"/>
  <c r="A78" i="8"/>
  <c r="B78" i="8"/>
  <c r="D78" i="8" s="1"/>
  <c r="C78" i="8"/>
  <c r="E78" i="8" s="1"/>
  <c r="A79" i="8"/>
  <c r="B79" i="8"/>
  <c r="C79" i="8"/>
  <c r="A80" i="8"/>
  <c r="B80" i="8"/>
  <c r="D80" i="8" s="1"/>
  <c r="C80" i="8"/>
  <c r="E80" i="8" s="1"/>
  <c r="A81" i="8"/>
  <c r="B81" i="8"/>
  <c r="D81" i="8" s="1"/>
  <c r="C81" i="8"/>
  <c r="E81" i="8" s="1"/>
  <c r="A82" i="8"/>
  <c r="B82" i="8"/>
  <c r="D82" i="8" s="1"/>
  <c r="C82" i="8"/>
  <c r="E82" i="8" s="1"/>
  <c r="A83" i="8"/>
  <c r="B83" i="8"/>
  <c r="D83" i="8" s="1"/>
  <c r="C83" i="8"/>
  <c r="E83" i="8" s="1"/>
  <c r="A84" i="8"/>
  <c r="B84" i="8"/>
  <c r="D84" i="8" s="1"/>
  <c r="C84" i="8"/>
  <c r="E84" i="8" s="1"/>
  <c r="F84" i="8" s="1"/>
  <c r="A85" i="8"/>
  <c r="B85" i="8"/>
  <c r="D85" i="8" s="1"/>
  <c r="C85" i="8"/>
  <c r="E85" i="8" s="1"/>
  <c r="A86" i="8"/>
  <c r="B86" i="8"/>
  <c r="D86" i="8" s="1"/>
  <c r="C86" i="8"/>
  <c r="E86" i="8" s="1"/>
  <c r="A87" i="8"/>
  <c r="B87" i="8"/>
  <c r="C87" i="8"/>
  <c r="E87" i="8" s="1"/>
  <c r="A88" i="8"/>
  <c r="B88" i="8"/>
  <c r="D88" i="8" s="1"/>
  <c r="C88" i="8"/>
  <c r="E88" i="8" s="1"/>
  <c r="A89" i="8"/>
  <c r="B89" i="8"/>
  <c r="D89" i="8" s="1"/>
  <c r="C89" i="8"/>
  <c r="E89" i="8" s="1"/>
  <c r="A90" i="8"/>
  <c r="B90" i="8"/>
  <c r="D90" i="8" s="1"/>
  <c r="C90" i="8"/>
  <c r="E90" i="8" s="1"/>
  <c r="A91" i="8"/>
  <c r="B91" i="8"/>
  <c r="D91" i="8" s="1"/>
  <c r="C91" i="8"/>
  <c r="E91" i="8" s="1"/>
  <c r="A92" i="8"/>
  <c r="B92" i="8"/>
  <c r="D92" i="8" s="1"/>
  <c r="C92" i="8"/>
  <c r="E92" i="8" s="1"/>
  <c r="F92" i="8" s="1"/>
  <c r="A93" i="8"/>
  <c r="B93" i="8"/>
  <c r="D93" i="8" s="1"/>
  <c r="C93" i="8"/>
  <c r="E93" i="8" s="1"/>
  <c r="A94" i="8"/>
  <c r="B94" i="8"/>
  <c r="D94" i="8" s="1"/>
  <c r="C94" i="8"/>
  <c r="E94" i="8" s="1"/>
  <c r="A95" i="8"/>
  <c r="B95" i="8"/>
  <c r="D95" i="8" s="1"/>
  <c r="C95" i="8"/>
  <c r="E95" i="8" s="1"/>
  <c r="A96" i="8"/>
  <c r="B96" i="8"/>
  <c r="D96" i="8" s="1"/>
  <c r="C96" i="8"/>
  <c r="E96" i="8" s="1"/>
  <c r="F96" i="8" s="1"/>
  <c r="A97" i="8"/>
  <c r="B97" i="8"/>
  <c r="D97" i="8" s="1"/>
  <c r="C97" i="8"/>
  <c r="E97" i="8" s="1"/>
  <c r="A98" i="8"/>
  <c r="B98" i="8"/>
  <c r="D98" i="8" s="1"/>
  <c r="C98" i="8"/>
  <c r="E98" i="8" s="1"/>
  <c r="A99" i="8"/>
  <c r="B99" i="8"/>
  <c r="D99" i="8" s="1"/>
  <c r="F99" i="8" s="1"/>
  <c r="C99" i="8"/>
  <c r="E99" i="8" s="1"/>
  <c r="A100" i="8"/>
  <c r="B100" i="8"/>
  <c r="D100" i="8" s="1"/>
  <c r="C100" i="8"/>
  <c r="E100" i="8" s="1"/>
  <c r="A101" i="8"/>
  <c r="B101" i="8"/>
  <c r="D101" i="8" s="1"/>
  <c r="C101" i="8"/>
  <c r="E101" i="8" s="1"/>
  <c r="A102" i="8"/>
  <c r="B102" i="8"/>
  <c r="D102" i="8" s="1"/>
  <c r="C102" i="8"/>
  <c r="E102" i="8" s="1"/>
  <c r="A103" i="8"/>
  <c r="B103" i="8"/>
  <c r="D103" i="8" s="1"/>
  <c r="C103" i="8"/>
  <c r="E103" i="8" s="1"/>
  <c r="A104" i="8"/>
  <c r="B104" i="8"/>
  <c r="D104" i="8" s="1"/>
  <c r="C104" i="8"/>
  <c r="E104" i="8" s="1"/>
  <c r="F104" i="8" s="1"/>
  <c r="A105" i="8"/>
  <c r="B105" i="8"/>
  <c r="D105" i="8" s="1"/>
  <c r="C105" i="8"/>
  <c r="E105" i="8" s="1"/>
  <c r="A106" i="8"/>
  <c r="B106" i="8"/>
  <c r="D106" i="8" s="1"/>
  <c r="C106" i="8"/>
  <c r="E106" i="8" s="1"/>
  <c r="A107" i="8"/>
  <c r="B107" i="8"/>
  <c r="D107" i="8" s="1"/>
  <c r="F107" i="8" s="1"/>
  <c r="C107" i="8"/>
  <c r="E107" i="8" s="1"/>
  <c r="A108" i="8"/>
  <c r="B108" i="8"/>
  <c r="D108" i="8" s="1"/>
  <c r="C108" i="8"/>
  <c r="E108" i="8" s="1"/>
  <c r="F108" i="8" s="1"/>
  <c r="A109" i="8"/>
  <c r="B109" i="8"/>
  <c r="D109" i="8" s="1"/>
  <c r="C109" i="8"/>
  <c r="E109" i="8" s="1"/>
  <c r="A110" i="8"/>
  <c r="B110" i="8"/>
  <c r="D110" i="8" s="1"/>
  <c r="C110" i="8"/>
  <c r="E110" i="8" s="1"/>
  <c r="A111" i="8"/>
  <c r="B111" i="8"/>
  <c r="D111" i="8" s="1"/>
  <c r="C111" i="8"/>
  <c r="E111" i="8" s="1"/>
  <c r="A112" i="8"/>
  <c r="B112" i="8"/>
  <c r="D112" i="8" s="1"/>
  <c r="C112" i="8"/>
  <c r="E112" i="8" s="1"/>
  <c r="A113" i="8"/>
  <c r="B113" i="8"/>
  <c r="D113" i="8" s="1"/>
  <c r="C113" i="8"/>
  <c r="E113" i="8" s="1"/>
  <c r="A114" i="8"/>
  <c r="B114" i="8"/>
  <c r="D114" i="8" s="1"/>
  <c r="C114" i="8"/>
  <c r="E114" i="8" s="1"/>
  <c r="A115" i="8"/>
  <c r="B115" i="8"/>
  <c r="D115" i="8" s="1"/>
  <c r="C115" i="8"/>
  <c r="E115" i="8" s="1"/>
  <c r="A116" i="8"/>
  <c r="B116" i="8"/>
  <c r="D116" i="8" s="1"/>
  <c r="C116" i="8"/>
  <c r="E116" i="8" s="1"/>
  <c r="A117" i="8"/>
  <c r="B117" i="8"/>
  <c r="D117" i="8" s="1"/>
  <c r="C117" i="8"/>
  <c r="E117" i="8" s="1"/>
  <c r="A118" i="8"/>
  <c r="B118" i="8"/>
  <c r="D118" i="8" s="1"/>
  <c r="C118" i="8"/>
  <c r="E118" i="8" s="1"/>
  <c r="A119" i="8"/>
  <c r="B119" i="8"/>
  <c r="D119" i="8" s="1"/>
  <c r="C119" i="8"/>
  <c r="E119" i="8" s="1"/>
  <c r="A120" i="8"/>
  <c r="B120" i="8"/>
  <c r="D120" i="8" s="1"/>
  <c r="C120" i="8"/>
  <c r="E120" i="8" s="1"/>
  <c r="F120" i="8" s="1"/>
  <c r="A121" i="8"/>
  <c r="B121" i="8"/>
  <c r="D121" i="8" s="1"/>
  <c r="C121" i="8"/>
  <c r="E121" i="8" s="1"/>
  <c r="A122" i="8"/>
  <c r="B122" i="8"/>
  <c r="D122" i="8" s="1"/>
  <c r="C122" i="8"/>
  <c r="E122" i="8" s="1"/>
  <c r="A123" i="8"/>
  <c r="B123" i="8"/>
  <c r="D123" i="8" s="1"/>
  <c r="C123" i="8"/>
  <c r="E123" i="8" s="1"/>
  <c r="A124" i="8"/>
  <c r="B124" i="8"/>
  <c r="D124" i="8" s="1"/>
  <c r="C124" i="8"/>
  <c r="E124" i="8" s="1"/>
  <c r="A125" i="8"/>
  <c r="B125" i="8"/>
  <c r="D125" i="8" s="1"/>
  <c r="C125" i="8"/>
  <c r="E125" i="8" s="1"/>
  <c r="A126" i="8"/>
  <c r="B126" i="8"/>
  <c r="D126" i="8" s="1"/>
  <c r="C126" i="8"/>
  <c r="E126" i="8" s="1"/>
  <c r="A127" i="8"/>
  <c r="B127" i="8"/>
  <c r="D127" i="8" s="1"/>
  <c r="F127" i="8" s="1"/>
  <c r="C127" i="8"/>
  <c r="E127" i="8" s="1"/>
  <c r="A128" i="8"/>
  <c r="B128" i="8"/>
  <c r="D128" i="8" s="1"/>
  <c r="C128" i="8"/>
  <c r="E128" i="8" s="1"/>
  <c r="A129" i="8"/>
  <c r="B129" i="8"/>
  <c r="D129" i="8" s="1"/>
  <c r="C129" i="8"/>
  <c r="E129" i="8" s="1"/>
  <c r="A130" i="8"/>
  <c r="B130" i="8"/>
  <c r="D130" i="8" s="1"/>
  <c r="C130" i="8"/>
  <c r="E130" i="8" s="1"/>
  <c r="A131" i="8"/>
  <c r="B131" i="8"/>
  <c r="D131" i="8" s="1"/>
  <c r="C131" i="8"/>
  <c r="E131" i="8" s="1"/>
  <c r="A132" i="8"/>
  <c r="B132" i="8"/>
  <c r="D132" i="8" s="1"/>
  <c r="C132" i="8"/>
  <c r="E132" i="8" s="1"/>
  <c r="F132" i="8" s="1"/>
  <c r="A133" i="8"/>
  <c r="B133" i="8"/>
  <c r="D133" i="8" s="1"/>
  <c r="C133" i="8"/>
  <c r="E133" i="8" s="1"/>
  <c r="A134" i="8"/>
  <c r="B134" i="8"/>
  <c r="D134" i="8" s="1"/>
  <c r="C134" i="8"/>
  <c r="E134" i="8" s="1"/>
  <c r="A135" i="8"/>
  <c r="B135" i="8"/>
  <c r="D135" i="8" s="1"/>
  <c r="C135" i="8"/>
  <c r="E135" i="8" s="1"/>
  <c r="A136" i="8"/>
  <c r="B136" i="8"/>
  <c r="C136" i="8"/>
  <c r="E136" i="8" s="1"/>
  <c r="A137" i="8"/>
  <c r="B137" i="8"/>
  <c r="D137" i="8" s="1"/>
  <c r="C137" i="8"/>
  <c r="E137" i="8" s="1"/>
  <c r="A138" i="8"/>
  <c r="B138" i="8"/>
  <c r="D138" i="8" s="1"/>
  <c r="C138" i="8"/>
  <c r="E138" i="8" s="1"/>
  <c r="A139" i="8"/>
  <c r="B139" i="8"/>
  <c r="D139" i="8" s="1"/>
  <c r="C139" i="8"/>
  <c r="E139" i="8" s="1"/>
  <c r="A140" i="8"/>
  <c r="B140" i="8"/>
  <c r="C140" i="8"/>
  <c r="E140" i="8" s="1"/>
  <c r="A141" i="8"/>
  <c r="B141" i="8"/>
  <c r="D141" i="8" s="1"/>
  <c r="C141" i="8"/>
  <c r="E141" i="8" s="1"/>
  <c r="A142" i="8"/>
  <c r="B142" i="8"/>
  <c r="D142" i="8" s="1"/>
  <c r="C142" i="8"/>
  <c r="E142" i="8" s="1"/>
  <c r="A143" i="8"/>
  <c r="B143" i="8"/>
  <c r="C143" i="8"/>
  <c r="E143" i="8" s="1"/>
  <c r="A144" i="8"/>
  <c r="B144" i="8"/>
  <c r="C144" i="8"/>
  <c r="E144" i="8" s="1"/>
  <c r="A145" i="8"/>
  <c r="B145" i="8"/>
  <c r="D145" i="8" s="1"/>
  <c r="C145" i="8"/>
  <c r="E145" i="8" s="1"/>
  <c r="A146" i="8"/>
  <c r="B146" i="8"/>
  <c r="D146" i="8" s="1"/>
  <c r="C146" i="8"/>
  <c r="E146" i="8" s="1"/>
  <c r="A147" i="8"/>
  <c r="B147" i="8"/>
  <c r="D147" i="8" s="1"/>
  <c r="C147" i="8"/>
  <c r="E147" i="8" s="1"/>
  <c r="A148" i="8"/>
  <c r="B148" i="8"/>
  <c r="D148" i="8" s="1"/>
  <c r="C148" i="8"/>
  <c r="E148" i="8" s="1"/>
  <c r="F148" i="8" s="1"/>
  <c r="A149" i="8"/>
  <c r="B149" i="8"/>
  <c r="D149" i="8" s="1"/>
  <c r="C149" i="8"/>
  <c r="E149" i="8" s="1"/>
  <c r="A150" i="8"/>
  <c r="B150" i="8"/>
  <c r="D150" i="8" s="1"/>
  <c r="C150" i="8"/>
  <c r="E150" i="8" s="1"/>
  <c r="A151" i="8"/>
  <c r="B151" i="8"/>
  <c r="D151" i="8" s="1"/>
  <c r="C151" i="8"/>
  <c r="E151" i="8" s="1"/>
  <c r="A152" i="8"/>
  <c r="B152" i="8"/>
  <c r="D152" i="8" s="1"/>
  <c r="C152" i="8"/>
  <c r="E152" i="8" s="1"/>
  <c r="F152" i="8" s="1"/>
  <c r="A153" i="8"/>
  <c r="B153" i="8"/>
  <c r="D153" i="8" s="1"/>
  <c r="C153" i="8"/>
  <c r="E153" i="8" s="1"/>
  <c r="A154" i="8"/>
  <c r="B154" i="8"/>
  <c r="D154" i="8" s="1"/>
  <c r="C154" i="8"/>
  <c r="E154" i="8" s="1"/>
  <c r="A155" i="8"/>
  <c r="B155" i="8"/>
  <c r="D155" i="8" s="1"/>
  <c r="F155" i="8" s="1"/>
  <c r="C155" i="8"/>
  <c r="E155" i="8" s="1"/>
  <c r="A156" i="8"/>
  <c r="B156" i="8"/>
  <c r="D156" i="8" s="1"/>
  <c r="C156" i="8"/>
  <c r="E156" i="8" s="1"/>
  <c r="A157" i="8"/>
  <c r="B157" i="8"/>
  <c r="D157" i="8" s="1"/>
  <c r="C157" i="8"/>
  <c r="E157" i="8" s="1"/>
  <c r="A158" i="8"/>
  <c r="B158" i="8"/>
  <c r="D158" i="8" s="1"/>
  <c r="C158" i="8"/>
  <c r="E158" i="8" s="1"/>
  <c r="A159" i="8"/>
  <c r="B159" i="8"/>
  <c r="D159" i="8" s="1"/>
  <c r="F159" i="8" s="1"/>
  <c r="C159" i="8"/>
  <c r="E159" i="8" s="1"/>
  <c r="A160" i="8"/>
  <c r="B160" i="8"/>
  <c r="D160" i="8" s="1"/>
  <c r="C160" i="8"/>
  <c r="E160" i="8" s="1"/>
  <c r="F160" i="8" s="1"/>
  <c r="A161" i="8"/>
  <c r="B161" i="8"/>
  <c r="D161" i="8" s="1"/>
  <c r="C161" i="8"/>
  <c r="E161" i="8" s="1"/>
  <c r="A162" i="8"/>
  <c r="B162" i="8"/>
  <c r="D162" i="8" s="1"/>
  <c r="C162" i="8"/>
  <c r="E162" i="8" s="1"/>
  <c r="A163" i="8"/>
  <c r="B163" i="8"/>
  <c r="D163" i="8" s="1"/>
  <c r="C163" i="8"/>
  <c r="E163" i="8" s="1"/>
  <c r="A164" i="8"/>
  <c r="B164" i="8"/>
  <c r="D164" i="8" s="1"/>
  <c r="C164" i="8"/>
  <c r="E164" i="8" s="1"/>
  <c r="A165" i="8"/>
  <c r="B165" i="8"/>
  <c r="D165" i="8" s="1"/>
  <c r="C165" i="8"/>
  <c r="E165" i="8" s="1"/>
  <c r="A166" i="8"/>
  <c r="B166" i="8"/>
  <c r="D166" i="8" s="1"/>
  <c r="C166" i="8"/>
  <c r="E166" i="8" s="1"/>
  <c r="A167" i="8"/>
  <c r="B167" i="8"/>
  <c r="D167" i="8" s="1"/>
  <c r="C167" i="8"/>
  <c r="E167" i="8" s="1"/>
  <c r="A168" i="8"/>
  <c r="B168" i="8"/>
  <c r="D168" i="8" s="1"/>
  <c r="C168" i="8"/>
  <c r="E168" i="8" s="1"/>
  <c r="A169" i="8"/>
  <c r="B169" i="8"/>
  <c r="D169" i="8" s="1"/>
  <c r="C169" i="8"/>
  <c r="E169" i="8" s="1"/>
  <c r="A170" i="8"/>
  <c r="B170" i="8"/>
  <c r="D170" i="8" s="1"/>
  <c r="C170" i="8"/>
  <c r="E170" i="8" s="1"/>
  <c r="A171" i="8"/>
  <c r="B171" i="8"/>
  <c r="D171" i="8" s="1"/>
  <c r="C171" i="8"/>
  <c r="E171" i="8" s="1"/>
  <c r="A172" i="8"/>
  <c r="B172" i="8"/>
  <c r="D172" i="8" s="1"/>
  <c r="C172" i="8"/>
  <c r="E172" i="8" s="1"/>
  <c r="F172" i="8" s="1"/>
  <c r="A173" i="8"/>
  <c r="B173" i="8"/>
  <c r="D173" i="8" s="1"/>
  <c r="C173" i="8"/>
  <c r="E173" i="8" s="1"/>
  <c r="A174" i="8"/>
  <c r="B174" i="8"/>
  <c r="D174" i="8" s="1"/>
  <c r="C174" i="8"/>
  <c r="E174" i="8" s="1"/>
  <c r="A175" i="8"/>
  <c r="B175" i="8"/>
  <c r="C175" i="8"/>
  <c r="E175" i="8" s="1"/>
  <c r="A176" i="8"/>
  <c r="B176" i="8"/>
  <c r="D176" i="8" s="1"/>
  <c r="C176" i="8"/>
  <c r="E176" i="8" s="1"/>
  <c r="A177" i="8"/>
  <c r="B177" i="8"/>
  <c r="D177" i="8" s="1"/>
  <c r="C177" i="8"/>
  <c r="E177" i="8" s="1"/>
  <c r="A178" i="8"/>
  <c r="B178" i="8"/>
  <c r="D178" i="8" s="1"/>
  <c r="C178" i="8"/>
  <c r="E178" i="8" s="1"/>
  <c r="A179" i="8"/>
  <c r="B179" i="8"/>
  <c r="D179" i="8" s="1"/>
  <c r="C179" i="8"/>
  <c r="E179" i="8" s="1"/>
  <c r="A180" i="8"/>
  <c r="B180" i="8"/>
  <c r="D180" i="8" s="1"/>
  <c r="C180" i="8"/>
  <c r="E180" i="8" s="1"/>
  <c r="F180" i="8" s="1"/>
  <c r="A181" i="8"/>
  <c r="B181" i="8"/>
  <c r="D181" i="8" s="1"/>
  <c r="C181" i="8"/>
  <c r="E181" i="8" s="1"/>
  <c r="A182" i="8"/>
  <c r="B182" i="8"/>
  <c r="D182" i="8" s="1"/>
  <c r="C182" i="8"/>
  <c r="E182" i="8" s="1"/>
  <c r="A183" i="8"/>
  <c r="B183" i="8"/>
  <c r="D183" i="8" s="1"/>
  <c r="F183" i="8" s="1"/>
  <c r="C183" i="8"/>
  <c r="E183" i="8" s="1"/>
  <c r="A184" i="8"/>
  <c r="B184" i="8"/>
  <c r="D184" i="8" s="1"/>
  <c r="C184" i="8"/>
  <c r="E184" i="8" s="1"/>
  <c r="A185" i="8"/>
  <c r="B185" i="8"/>
  <c r="D185" i="8" s="1"/>
  <c r="C185" i="8"/>
  <c r="E185" i="8" s="1"/>
  <c r="A186" i="8"/>
  <c r="B186" i="8"/>
  <c r="D186" i="8" s="1"/>
  <c r="C186" i="8"/>
  <c r="E186" i="8" s="1"/>
  <c r="A187" i="8"/>
  <c r="B187" i="8"/>
  <c r="D187" i="8" s="1"/>
  <c r="C187" i="8"/>
  <c r="A188" i="8"/>
  <c r="B188" i="8"/>
  <c r="D188" i="8" s="1"/>
  <c r="C188" i="8"/>
  <c r="E188" i="8" s="1"/>
  <c r="F188" i="8" s="1"/>
  <c r="A189" i="8"/>
  <c r="B189" i="8"/>
  <c r="D189" i="8" s="1"/>
  <c r="C189" i="8"/>
  <c r="E189" i="8" s="1"/>
  <c r="A190" i="8"/>
  <c r="B190" i="8"/>
  <c r="D190" i="8" s="1"/>
  <c r="C190" i="8"/>
  <c r="E190" i="8" s="1"/>
  <c r="A191" i="8"/>
  <c r="B191" i="8"/>
  <c r="D191" i="8" s="1"/>
  <c r="C191" i="8"/>
  <c r="E191" i="8" s="1"/>
  <c r="A192" i="8"/>
  <c r="B192" i="8"/>
  <c r="D192" i="8" s="1"/>
  <c r="C192" i="8"/>
  <c r="E192" i="8" s="1"/>
  <c r="F192" i="8" s="1"/>
  <c r="A193" i="8"/>
  <c r="B193" i="8"/>
  <c r="D193" i="8" s="1"/>
  <c r="C193" i="8"/>
  <c r="E193" i="8" s="1"/>
  <c r="A194" i="8"/>
  <c r="B194" i="8"/>
  <c r="D194" i="8" s="1"/>
  <c r="C194" i="8"/>
  <c r="E194" i="8" s="1"/>
  <c r="A195" i="8"/>
  <c r="B195" i="8"/>
  <c r="D195" i="8" s="1"/>
  <c r="F195" i="8" s="1"/>
  <c r="C195" i="8"/>
  <c r="E195" i="8" s="1"/>
  <c r="A196" i="8"/>
  <c r="B196" i="8"/>
  <c r="D196" i="8" s="1"/>
  <c r="C196" i="8"/>
  <c r="E196" i="8" s="1"/>
  <c r="A197" i="8"/>
  <c r="B197" i="8"/>
  <c r="D197" i="8" s="1"/>
  <c r="C197" i="8"/>
  <c r="E197" i="8" s="1"/>
  <c r="A198" i="8"/>
  <c r="B198" i="8"/>
  <c r="D198" i="8" s="1"/>
  <c r="C198" i="8"/>
  <c r="E198" i="8" s="1"/>
  <c r="A199" i="8"/>
  <c r="B199" i="8"/>
  <c r="D199" i="8" s="1"/>
  <c r="F199" i="8" s="1"/>
  <c r="C199" i="8"/>
  <c r="E199" i="8" s="1"/>
  <c r="A200" i="8"/>
  <c r="B200" i="8"/>
  <c r="D200" i="8" s="1"/>
  <c r="C200" i="8"/>
  <c r="E200" i="8" s="1"/>
  <c r="A201" i="8"/>
  <c r="B201" i="8"/>
  <c r="D201" i="8" s="1"/>
  <c r="C201" i="8"/>
  <c r="E201" i="8" s="1"/>
  <c r="A202" i="8"/>
  <c r="B202" i="8"/>
  <c r="D202" i="8" s="1"/>
  <c r="C202" i="8"/>
  <c r="E202" i="8" s="1"/>
  <c r="A203" i="8"/>
  <c r="B203" i="8"/>
  <c r="D203" i="8" s="1"/>
  <c r="F203" i="8" s="1"/>
  <c r="C203" i="8"/>
  <c r="E203" i="8" s="1"/>
  <c r="A204" i="8"/>
  <c r="B204" i="8"/>
  <c r="D204" i="8" s="1"/>
  <c r="C204" i="8"/>
  <c r="E204" i="8" s="1"/>
  <c r="F204" i="8" s="1"/>
  <c r="S203" i="8" s="1"/>
  <c r="A205" i="8"/>
  <c r="B205" i="8"/>
  <c r="D205" i="8" s="1"/>
  <c r="C205" i="8"/>
  <c r="E205" i="8" s="1"/>
  <c r="A206" i="8"/>
  <c r="B206" i="8"/>
  <c r="D206" i="8" s="1"/>
  <c r="C206" i="8"/>
  <c r="E206" i="8" s="1"/>
  <c r="A207" i="8"/>
  <c r="B207" i="8"/>
  <c r="D207" i="8" s="1"/>
  <c r="F207" i="8" s="1"/>
  <c r="C207" i="8"/>
  <c r="E207" i="8" s="1"/>
  <c r="A208" i="8"/>
  <c r="B208" i="8"/>
  <c r="D208" i="8" s="1"/>
  <c r="C208" i="8"/>
  <c r="E208" i="8" s="1"/>
  <c r="A209" i="8"/>
  <c r="B209" i="8"/>
  <c r="D209" i="8" s="1"/>
  <c r="C209" i="8"/>
  <c r="E209" i="8" s="1"/>
  <c r="A210" i="8"/>
  <c r="B210" i="8"/>
  <c r="D210" i="8" s="1"/>
  <c r="C210" i="8"/>
  <c r="E210" i="8" s="1"/>
  <c r="A211" i="8"/>
  <c r="B211" i="8"/>
  <c r="D211" i="8" s="1"/>
  <c r="F211" i="8" s="1"/>
  <c r="C211" i="8"/>
  <c r="E211" i="8" s="1"/>
  <c r="A212" i="8"/>
  <c r="B212" i="8"/>
  <c r="D212" i="8" s="1"/>
  <c r="C212" i="8"/>
  <c r="E212" i="8" s="1"/>
  <c r="A213" i="8"/>
  <c r="B213" i="8"/>
  <c r="D213" i="8" s="1"/>
  <c r="C213" i="8"/>
  <c r="E213" i="8" s="1"/>
  <c r="A214" i="8"/>
  <c r="B214" i="8"/>
  <c r="D214" i="8" s="1"/>
  <c r="C214" i="8"/>
  <c r="E214" i="8" s="1"/>
  <c r="A215" i="8"/>
  <c r="B215" i="8"/>
  <c r="D215" i="8" s="1"/>
  <c r="C215" i="8"/>
  <c r="E215" i="8" s="1"/>
  <c r="A216" i="8"/>
  <c r="B216" i="8"/>
  <c r="D216" i="8" s="1"/>
  <c r="C216" i="8"/>
  <c r="E216" i="8" s="1"/>
  <c r="F216" i="8" s="1"/>
  <c r="A217" i="8"/>
  <c r="B217" i="8"/>
  <c r="D217" i="8" s="1"/>
  <c r="C217" i="8"/>
  <c r="E217" i="8" s="1"/>
  <c r="A218" i="8"/>
  <c r="B218" i="8"/>
  <c r="D218" i="8" s="1"/>
  <c r="C218" i="8"/>
  <c r="E218" i="8" s="1"/>
  <c r="A219" i="8"/>
  <c r="B219" i="8"/>
  <c r="D219" i="8" s="1"/>
  <c r="F219" i="8" s="1"/>
  <c r="C219" i="8"/>
  <c r="E219" i="8" s="1"/>
  <c r="A220" i="8"/>
  <c r="B220" i="8"/>
  <c r="D220" i="8" s="1"/>
  <c r="C220" i="8"/>
  <c r="E220" i="8" s="1"/>
  <c r="F220" i="8" s="1"/>
  <c r="A221" i="8"/>
  <c r="B221" i="8"/>
  <c r="D221" i="8" s="1"/>
  <c r="C221" i="8"/>
  <c r="E221" i="8" s="1"/>
  <c r="A222" i="8"/>
  <c r="B222" i="8"/>
  <c r="D222" i="8" s="1"/>
  <c r="C222" i="8"/>
  <c r="E222" i="8" s="1"/>
  <c r="A223" i="8"/>
  <c r="B223" i="8"/>
  <c r="D223" i="8" s="1"/>
  <c r="C223" i="8"/>
  <c r="E223" i="8" s="1"/>
  <c r="A224" i="8"/>
  <c r="B224" i="8"/>
  <c r="D224" i="8" s="1"/>
  <c r="C224" i="8"/>
  <c r="E224" i="8" s="1"/>
  <c r="A225" i="8"/>
  <c r="B225" i="8"/>
  <c r="D225" i="8" s="1"/>
  <c r="C225" i="8"/>
  <c r="E225" i="8" s="1"/>
  <c r="A226" i="8"/>
  <c r="B226" i="8"/>
  <c r="D226" i="8" s="1"/>
  <c r="C226" i="8"/>
  <c r="E226" i="8" s="1"/>
  <c r="A227" i="8"/>
  <c r="B227" i="8"/>
  <c r="D227" i="8" s="1"/>
  <c r="C227" i="8"/>
  <c r="E227" i="8" s="1"/>
  <c r="A228" i="8"/>
  <c r="B228" i="8"/>
  <c r="D228" i="8" s="1"/>
  <c r="C228" i="8"/>
  <c r="E228" i="8" s="1"/>
  <c r="F228" i="8" s="1"/>
  <c r="A229" i="8"/>
  <c r="B229" i="8"/>
  <c r="D229" i="8" s="1"/>
  <c r="C229" i="8"/>
  <c r="E229" i="8" s="1"/>
  <c r="A230" i="8"/>
  <c r="B230" i="8"/>
  <c r="D230" i="8" s="1"/>
  <c r="C230" i="8"/>
  <c r="E230" i="8" s="1"/>
  <c r="A231" i="8"/>
  <c r="B231" i="8"/>
  <c r="D231" i="8" s="1"/>
  <c r="F231" i="8" s="1"/>
  <c r="C231" i="8"/>
  <c r="E231" i="8" s="1"/>
  <c r="A232" i="8"/>
  <c r="B232" i="8"/>
  <c r="D232" i="8" s="1"/>
  <c r="C232" i="8"/>
  <c r="E232" i="8" s="1"/>
  <c r="A233" i="8"/>
  <c r="B233" i="8"/>
  <c r="D233" i="8" s="1"/>
  <c r="C233" i="8"/>
  <c r="E233" i="8" s="1"/>
  <c r="A234" i="8"/>
  <c r="B234" i="8"/>
  <c r="D234" i="8" s="1"/>
  <c r="C234" i="8"/>
  <c r="E234" i="8" s="1"/>
  <c r="A235" i="8"/>
  <c r="B235" i="8"/>
  <c r="D235" i="8" s="1"/>
  <c r="F235" i="8" s="1"/>
  <c r="C235" i="8"/>
  <c r="E235" i="8" s="1"/>
  <c r="A236" i="8"/>
  <c r="B236" i="8"/>
  <c r="D236" i="8" s="1"/>
  <c r="C236" i="8"/>
  <c r="E236" i="8" s="1"/>
  <c r="F236" i="8" s="1"/>
  <c r="A237" i="8"/>
  <c r="B237" i="8"/>
  <c r="D237" i="8" s="1"/>
  <c r="C237" i="8"/>
  <c r="E237" i="8" s="1"/>
  <c r="A238" i="8"/>
  <c r="B238" i="8"/>
  <c r="D238" i="8" s="1"/>
  <c r="C238" i="8"/>
  <c r="E238" i="8" s="1"/>
  <c r="A239" i="8"/>
  <c r="B239" i="8"/>
  <c r="D239" i="8" s="1"/>
  <c r="F239" i="8" s="1"/>
  <c r="C239" i="8"/>
  <c r="E239" i="8" s="1"/>
  <c r="A240" i="8"/>
  <c r="B240" i="8"/>
  <c r="D240" i="8" s="1"/>
  <c r="C240" i="8"/>
  <c r="E240" i="8" s="1"/>
  <c r="F240" i="8" s="1"/>
  <c r="A241" i="8"/>
  <c r="B241" i="8"/>
  <c r="D241" i="8" s="1"/>
  <c r="C241" i="8"/>
  <c r="E241" i="8" s="1"/>
  <c r="A242" i="8"/>
  <c r="B242" i="8"/>
  <c r="D242" i="8" s="1"/>
  <c r="C242" i="8"/>
  <c r="E242" i="8" s="1"/>
  <c r="A243" i="8"/>
  <c r="B243" i="8"/>
  <c r="D243" i="8" s="1"/>
  <c r="C243" i="8"/>
  <c r="E243" i="8" s="1"/>
  <c r="A244" i="8"/>
  <c r="B244" i="8"/>
  <c r="D244" i="8" s="1"/>
  <c r="C244" i="8"/>
  <c r="E244" i="8" s="1"/>
  <c r="F244" i="8" s="1"/>
  <c r="A245" i="8"/>
  <c r="B245" i="8"/>
  <c r="D245" i="8" s="1"/>
  <c r="C245" i="8"/>
  <c r="E245" i="8" s="1"/>
  <c r="A246" i="8"/>
  <c r="B246" i="8"/>
  <c r="D246" i="8" s="1"/>
  <c r="C246" i="8"/>
  <c r="A247" i="8"/>
  <c r="B247" i="8"/>
  <c r="C247" i="8"/>
  <c r="E247" i="8" s="1"/>
  <c r="A248" i="8"/>
  <c r="B248" i="8"/>
  <c r="D248" i="8" s="1"/>
  <c r="C248" i="8"/>
  <c r="E248" i="8" s="1"/>
  <c r="A249" i="8"/>
  <c r="B249" i="8"/>
  <c r="D249" i="8" s="1"/>
  <c r="C249" i="8"/>
  <c r="E249" i="8" s="1"/>
  <c r="A250" i="8"/>
  <c r="B250" i="8"/>
  <c r="D250" i="8" s="1"/>
  <c r="C250" i="8"/>
  <c r="E250" i="8" s="1"/>
  <c r="A251" i="8"/>
  <c r="B251" i="8"/>
  <c r="C251" i="8"/>
  <c r="E251" i="8" s="1"/>
  <c r="A252" i="8"/>
  <c r="B252" i="8"/>
  <c r="D252" i="8" s="1"/>
  <c r="C252" i="8"/>
  <c r="E252" i="8" s="1"/>
  <c r="A253" i="8"/>
  <c r="B253" i="8"/>
  <c r="D253" i="8" s="1"/>
  <c r="C253" i="8"/>
  <c r="E253" i="8" s="1"/>
  <c r="A254" i="8"/>
  <c r="B254" i="8"/>
  <c r="D254" i="8" s="1"/>
  <c r="C254" i="8"/>
  <c r="E254" i="8" s="1"/>
  <c r="A255" i="8"/>
  <c r="B255" i="8"/>
  <c r="D255" i="8" s="1"/>
  <c r="C255" i="8"/>
  <c r="E255" i="8" s="1"/>
  <c r="A256" i="8"/>
  <c r="B256" i="8"/>
  <c r="D256" i="8" s="1"/>
  <c r="C256" i="8"/>
  <c r="E256" i="8" s="1"/>
  <c r="A257" i="8"/>
  <c r="B257" i="8"/>
  <c r="D257" i="8" s="1"/>
  <c r="C257" i="8"/>
  <c r="E257" i="8" s="1"/>
  <c r="A258" i="8"/>
  <c r="B258" i="8"/>
  <c r="D258" i="8" s="1"/>
  <c r="C258" i="8"/>
  <c r="E258" i="8" s="1"/>
  <c r="A259" i="8"/>
  <c r="B259" i="8"/>
  <c r="D259" i="8" s="1"/>
  <c r="C259" i="8"/>
  <c r="E259" i="8" s="1"/>
  <c r="A260" i="8"/>
  <c r="B260" i="8"/>
  <c r="D260" i="8" s="1"/>
  <c r="C260" i="8"/>
  <c r="E260" i="8" s="1"/>
  <c r="A261" i="8"/>
  <c r="B261" i="8"/>
  <c r="D261" i="8" s="1"/>
  <c r="C261" i="8"/>
  <c r="E261" i="8" s="1"/>
  <c r="A262" i="8"/>
  <c r="B262" i="8"/>
  <c r="D262" i="8" s="1"/>
  <c r="C262" i="8"/>
  <c r="E262" i="8" s="1"/>
  <c r="A263" i="8"/>
  <c r="B263" i="8"/>
  <c r="D263" i="8" s="1"/>
  <c r="C263" i="8"/>
  <c r="E263" i="8" s="1"/>
  <c r="A264" i="8"/>
  <c r="B264" i="8"/>
  <c r="D264" i="8" s="1"/>
  <c r="C264" i="8"/>
  <c r="E264" i="8" s="1"/>
  <c r="F264" i="8" s="1"/>
  <c r="A265" i="8"/>
  <c r="B265" i="8"/>
  <c r="D265" i="8" s="1"/>
  <c r="C265" i="8"/>
  <c r="E265" i="8" s="1"/>
  <c r="A266" i="8"/>
  <c r="B266" i="8"/>
  <c r="D266" i="8" s="1"/>
  <c r="C266" i="8"/>
  <c r="E266" i="8" s="1"/>
  <c r="A267" i="8"/>
  <c r="B267" i="8"/>
  <c r="D267" i="8" s="1"/>
  <c r="C267" i="8"/>
  <c r="E267" i="8" s="1"/>
  <c r="A268" i="8"/>
  <c r="B268" i="8"/>
  <c r="D268" i="8" s="1"/>
  <c r="C268" i="8"/>
  <c r="E268" i="8" s="1"/>
  <c r="F268" i="8" s="1"/>
  <c r="A269" i="8"/>
  <c r="B269" i="8"/>
  <c r="D269" i="8" s="1"/>
  <c r="C269" i="8"/>
  <c r="E269" i="8" s="1"/>
  <c r="A270" i="8"/>
  <c r="B270" i="8"/>
  <c r="D270" i="8" s="1"/>
  <c r="C270" i="8"/>
  <c r="E270" i="8" s="1"/>
  <c r="A271" i="8"/>
  <c r="B271" i="8"/>
  <c r="D271" i="8" s="1"/>
  <c r="C271" i="8"/>
  <c r="E271" i="8" s="1"/>
  <c r="A272" i="8"/>
  <c r="B272" i="8"/>
  <c r="D272" i="8" s="1"/>
  <c r="C272" i="8"/>
  <c r="E272" i="8" s="1"/>
  <c r="F272" i="8" s="1"/>
  <c r="A273" i="8"/>
  <c r="B273" i="8"/>
  <c r="D273" i="8" s="1"/>
  <c r="C273" i="8"/>
  <c r="E273" i="8" s="1"/>
  <c r="A274" i="8"/>
  <c r="B274" i="8"/>
  <c r="D274" i="8" s="1"/>
  <c r="C274" i="8"/>
  <c r="E274" i="8" s="1"/>
  <c r="A275" i="8"/>
  <c r="B275" i="8"/>
  <c r="D275" i="8" s="1"/>
  <c r="C275" i="8"/>
  <c r="E275" i="8" s="1"/>
  <c r="A276" i="8"/>
  <c r="B276" i="8"/>
  <c r="D276" i="8" s="1"/>
  <c r="C276" i="8"/>
  <c r="E276" i="8" s="1"/>
  <c r="F276" i="8" s="1"/>
  <c r="A277" i="8"/>
  <c r="B277" i="8"/>
  <c r="D277" i="8" s="1"/>
  <c r="C277" i="8"/>
  <c r="E277" i="8" s="1"/>
  <c r="A278" i="8"/>
  <c r="B278" i="8"/>
  <c r="D278" i="8" s="1"/>
  <c r="C278" i="8"/>
  <c r="E278" i="8" s="1"/>
  <c r="A279" i="8"/>
  <c r="B279" i="8"/>
  <c r="D279" i="8" s="1"/>
  <c r="C279" i="8"/>
  <c r="E279" i="8" s="1"/>
  <c r="A280" i="8"/>
  <c r="B280" i="8"/>
  <c r="C280" i="8"/>
  <c r="E280" i="8" s="1"/>
  <c r="A281" i="8"/>
  <c r="B281" i="8"/>
  <c r="D281" i="8" s="1"/>
  <c r="C281" i="8"/>
  <c r="E281" i="8" s="1"/>
  <c r="A282" i="8"/>
  <c r="B282" i="8"/>
  <c r="D282" i="8" s="1"/>
  <c r="C282" i="8"/>
  <c r="E282" i="8" s="1"/>
  <c r="A283" i="8"/>
  <c r="B283" i="8"/>
  <c r="D283" i="8" s="1"/>
  <c r="C283" i="8"/>
  <c r="A284" i="8"/>
  <c r="B284" i="8"/>
  <c r="C284" i="8"/>
  <c r="A285" i="8"/>
  <c r="B285" i="8"/>
  <c r="D285" i="8" s="1"/>
  <c r="C285" i="8"/>
  <c r="E285" i="8" s="1"/>
  <c r="A286" i="8"/>
  <c r="B286" i="8"/>
  <c r="D286" i="8" s="1"/>
  <c r="C286" i="8"/>
  <c r="E286" i="8" s="1"/>
  <c r="A287" i="8"/>
  <c r="B287" i="8"/>
  <c r="D287" i="8" s="1"/>
  <c r="C287" i="8"/>
  <c r="E287" i="8" s="1"/>
  <c r="A288" i="8"/>
  <c r="B288" i="8"/>
  <c r="D288" i="8" s="1"/>
  <c r="C288" i="8"/>
  <c r="E288" i="8" s="1"/>
  <c r="F288" i="8" s="1"/>
  <c r="A289" i="8"/>
  <c r="B289" i="8"/>
  <c r="D289" i="8" s="1"/>
  <c r="C289" i="8"/>
  <c r="E289" i="8" s="1"/>
  <c r="A290" i="8"/>
  <c r="B290" i="8"/>
  <c r="D290" i="8" s="1"/>
  <c r="C290" i="8"/>
  <c r="E290" i="8" s="1"/>
  <c r="A291" i="8"/>
  <c r="B291" i="8"/>
  <c r="D291" i="8" s="1"/>
  <c r="C291" i="8"/>
  <c r="E291" i="8" s="1"/>
  <c r="A292" i="8"/>
  <c r="B292" i="8"/>
  <c r="D292" i="8" s="1"/>
  <c r="C292" i="8"/>
  <c r="E292" i="8" s="1"/>
  <c r="F292" i="8" s="1"/>
  <c r="A293" i="8"/>
  <c r="B293" i="8"/>
  <c r="D293" i="8" s="1"/>
  <c r="C293" i="8"/>
  <c r="E293" i="8" s="1"/>
  <c r="A294" i="8"/>
  <c r="B294" i="8"/>
  <c r="D294" i="8" s="1"/>
  <c r="C294" i="8"/>
  <c r="E294" i="8" s="1"/>
  <c r="A295" i="8"/>
  <c r="B295" i="8"/>
  <c r="D295" i="8" s="1"/>
  <c r="F295" i="8" s="1"/>
  <c r="C295" i="8"/>
  <c r="E295" i="8" s="1"/>
  <c r="A296" i="8"/>
  <c r="B296" i="8"/>
  <c r="D296" i="8" s="1"/>
  <c r="C296" i="8"/>
  <c r="E296" i="8" s="1"/>
  <c r="A297" i="8"/>
  <c r="B297" i="8"/>
  <c r="D297" i="8" s="1"/>
  <c r="C297" i="8"/>
  <c r="E297" i="8" s="1"/>
  <c r="A298" i="8"/>
  <c r="B298" i="8"/>
  <c r="D298" i="8" s="1"/>
  <c r="C298" i="8"/>
  <c r="E298" i="8" s="1"/>
  <c r="A299" i="8"/>
  <c r="B299" i="8"/>
  <c r="D299" i="8" s="1"/>
  <c r="C299" i="8"/>
  <c r="E299" i="8" s="1"/>
  <c r="A300" i="8"/>
  <c r="B300" i="8"/>
  <c r="D300" i="8" s="1"/>
  <c r="C300" i="8"/>
  <c r="E300" i="8" s="1"/>
  <c r="F300" i="8" s="1"/>
  <c r="A301" i="8"/>
  <c r="B301" i="8"/>
  <c r="D301" i="8" s="1"/>
  <c r="C301" i="8"/>
  <c r="E301" i="8" s="1"/>
  <c r="A302" i="8"/>
  <c r="B302" i="8"/>
  <c r="D302" i="8" s="1"/>
  <c r="C302" i="8"/>
  <c r="E302" i="8" s="1"/>
  <c r="A303" i="8"/>
  <c r="B303" i="8"/>
  <c r="D303" i="8" s="1"/>
  <c r="C303" i="8"/>
  <c r="E303" i="8" s="1"/>
  <c r="A304" i="8"/>
  <c r="B304" i="8"/>
  <c r="D304" i="8" s="1"/>
  <c r="C304" i="8"/>
  <c r="E304" i="8" s="1"/>
  <c r="A305" i="8"/>
  <c r="B305" i="8"/>
  <c r="D305" i="8" s="1"/>
  <c r="C305" i="8"/>
  <c r="E305" i="8" s="1"/>
  <c r="A306" i="8"/>
  <c r="B306" i="8"/>
  <c r="D306" i="8" s="1"/>
  <c r="C306" i="8"/>
  <c r="E306" i="8" s="1"/>
  <c r="A307" i="8"/>
  <c r="B307" i="8"/>
  <c r="D307" i="8" s="1"/>
  <c r="C307" i="8"/>
  <c r="E307" i="8" s="1"/>
  <c r="A308" i="8"/>
  <c r="B308" i="8"/>
  <c r="D308" i="8" s="1"/>
  <c r="C308" i="8"/>
  <c r="E308" i="8" s="1"/>
  <c r="A309" i="8"/>
  <c r="B309" i="8"/>
  <c r="D309" i="8" s="1"/>
  <c r="C309" i="8"/>
  <c r="E309" i="8" s="1"/>
  <c r="A310" i="8"/>
  <c r="B310" i="8"/>
  <c r="D310" i="8" s="1"/>
  <c r="C310" i="8"/>
  <c r="E310" i="8" s="1"/>
  <c r="B1" i="8"/>
  <c r="C1" i="8"/>
  <c r="A1" i="8"/>
  <c r="C2" i="8"/>
  <c r="E2" i="8" s="1"/>
  <c r="B2" i="8"/>
  <c r="D2" i="8" s="1"/>
  <c r="A2" i="8"/>
  <c r="W2" i="2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J200" i="7" s="1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J251" i="7" s="1"/>
  <c r="H250" i="7"/>
  <c r="H249" i="7"/>
  <c r="H248" i="7"/>
  <c r="H247" i="7"/>
  <c r="H246" i="7"/>
  <c r="H245" i="7"/>
  <c r="H244" i="7"/>
  <c r="H243" i="7"/>
  <c r="H242" i="7"/>
  <c r="H241" i="7"/>
  <c r="H240" i="7"/>
  <c r="H239" i="7"/>
  <c r="J239" i="7" s="1"/>
  <c r="H238" i="7"/>
  <c r="H237" i="7"/>
  <c r="H236" i="7"/>
  <c r="H235" i="7"/>
  <c r="J235" i="7" s="1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J156" i="7" s="1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F314" i="7"/>
  <c r="B314" i="7"/>
  <c r="E314" i="7" s="1"/>
  <c r="B314" i="7" a="1"/>
  <c r="A314" i="7"/>
  <c r="F313" i="7"/>
  <c r="B313" i="7" a="1"/>
  <c r="B313" i="7" s="1"/>
  <c r="E313" i="7" s="1"/>
  <c r="A313" i="7"/>
  <c r="F312" i="7"/>
  <c r="B312" i="7"/>
  <c r="B312" i="7" a="1"/>
  <c r="E312" i="7" s="1"/>
  <c r="A312" i="7"/>
  <c r="F311" i="7"/>
  <c r="B311" i="7" a="1"/>
  <c r="A311" i="7"/>
  <c r="F310" i="7"/>
  <c r="B310" i="7" a="1"/>
  <c r="A310" i="7"/>
  <c r="F309" i="7"/>
  <c r="B309" i="7" a="1"/>
  <c r="A309" i="7"/>
  <c r="F308" i="7"/>
  <c r="B308" i="7" a="1"/>
  <c r="A308" i="7"/>
  <c r="F307" i="7"/>
  <c r="B307" i="7" a="1"/>
  <c r="A307" i="7"/>
  <c r="F306" i="7"/>
  <c r="E306" i="7"/>
  <c r="B306" i="7"/>
  <c r="B306" i="7" a="1"/>
  <c r="A306" i="7"/>
  <c r="F305" i="7"/>
  <c r="E305" i="7"/>
  <c r="B305" i="7" a="1"/>
  <c r="B305" i="7" s="1"/>
  <c r="A305" i="7"/>
  <c r="F304" i="7"/>
  <c r="B304" i="7" a="1"/>
  <c r="A304" i="7"/>
  <c r="F303" i="7"/>
  <c r="B303" i="7" a="1"/>
  <c r="B303" i="7" s="1"/>
  <c r="E303" i="7" s="1"/>
  <c r="A303" i="7"/>
  <c r="J302" i="7"/>
  <c r="F302" i="7"/>
  <c r="B302" i="7"/>
  <c r="E302" i="7" s="1"/>
  <c r="B302" i="7" a="1"/>
  <c r="A302" i="7"/>
  <c r="F301" i="7"/>
  <c r="B301" i="7" a="1"/>
  <c r="B301" i="7" s="1"/>
  <c r="E301" i="7" s="1"/>
  <c r="A301" i="7"/>
  <c r="J300" i="7"/>
  <c r="F300" i="7"/>
  <c r="B300" i="7"/>
  <c r="B300" i="7" a="1"/>
  <c r="E300" i="7" s="1"/>
  <c r="A300" i="7"/>
  <c r="F299" i="7"/>
  <c r="B299" i="7" a="1"/>
  <c r="A299" i="7"/>
  <c r="F298" i="7"/>
  <c r="B298" i="7"/>
  <c r="B298" i="7" a="1"/>
  <c r="A298" i="7"/>
  <c r="F297" i="7"/>
  <c r="B297" i="7"/>
  <c r="B297" i="7" a="1"/>
  <c r="A297" i="7"/>
  <c r="F296" i="7"/>
  <c r="B296" i="7"/>
  <c r="B296" i="7" a="1"/>
  <c r="A296" i="7"/>
  <c r="F295" i="7"/>
  <c r="B295" i="7" a="1"/>
  <c r="B295" i="7" s="1"/>
  <c r="E295" i="7" s="1"/>
  <c r="A295" i="7"/>
  <c r="F294" i="7"/>
  <c r="B294" i="7"/>
  <c r="E294" i="7" s="1"/>
  <c r="B294" i="7" a="1"/>
  <c r="A294" i="7"/>
  <c r="F293" i="7"/>
  <c r="E293" i="7"/>
  <c r="B293" i="7" a="1"/>
  <c r="B293" i="7" s="1"/>
  <c r="A293" i="7"/>
  <c r="F292" i="7"/>
  <c r="B292" i="7" a="1"/>
  <c r="A292" i="7"/>
  <c r="F291" i="7"/>
  <c r="B291" i="7" a="1"/>
  <c r="A291" i="7"/>
  <c r="F290" i="7"/>
  <c r="E290" i="7"/>
  <c r="B290" i="7"/>
  <c r="B290" i="7" a="1"/>
  <c r="A290" i="7"/>
  <c r="F289" i="7"/>
  <c r="E289" i="7"/>
  <c r="B289" i="7" a="1"/>
  <c r="B289" i="7" s="1"/>
  <c r="A289" i="7"/>
  <c r="F288" i="7"/>
  <c r="B288" i="7"/>
  <c r="B288" i="7" a="1"/>
  <c r="E288" i="7" s="1"/>
  <c r="A288" i="7"/>
  <c r="F287" i="7"/>
  <c r="B287" i="7" a="1"/>
  <c r="A287" i="7"/>
  <c r="F286" i="7"/>
  <c r="B286" i="7"/>
  <c r="B286" i="7" a="1"/>
  <c r="A286" i="7"/>
  <c r="F285" i="7"/>
  <c r="B285" i="7"/>
  <c r="B285" i="7" a="1"/>
  <c r="A285" i="7"/>
  <c r="F284" i="7"/>
  <c r="B284" i="7" a="1"/>
  <c r="B284" i="7" s="1"/>
  <c r="E284" i="7" s="1"/>
  <c r="A284" i="7"/>
  <c r="F283" i="7"/>
  <c r="B283" i="7" a="1"/>
  <c r="A283" i="7"/>
  <c r="F282" i="7"/>
  <c r="E282" i="7"/>
  <c r="B282" i="7"/>
  <c r="B282" i="7" a="1"/>
  <c r="A282" i="7"/>
  <c r="F281" i="7"/>
  <c r="B281" i="7" a="1"/>
  <c r="A281" i="7"/>
  <c r="F280" i="7"/>
  <c r="B280" i="7"/>
  <c r="B280" i="7" a="1"/>
  <c r="A280" i="7"/>
  <c r="F279" i="7"/>
  <c r="E279" i="7"/>
  <c r="B279" i="7"/>
  <c r="B279" i="7" a="1"/>
  <c r="A279" i="7"/>
  <c r="F278" i="7"/>
  <c r="B278" i="7"/>
  <c r="E278" i="7" s="1"/>
  <c r="B278" i="7" a="1"/>
  <c r="A278" i="7"/>
  <c r="F277" i="7"/>
  <c r="E277" i="7"/>
  <c r="B277" i="7" a="1"/>
  <c r="B277" i="7" s="1"/>
  <c r="A277" i="7"/>
  <c r="F276" i="7"/>
  <c r="B276" i="7"/>
  <c r="B276" i="7" a="1"/>
  <c r="E276" i="7" s="1"/>
  <c r="A276" i="7"/>
  <c r="F275" i="7"/>
  <c r="B275" i="7" a="1"/>
  <c r="A275" i="7"/>
  <c r="F274" i="7"/>
  <c r="B274" i="7" a="1"/>
  <c r="A274" i="7"/>
  <c r="F273" i="7"/>
  <c r="B273" i="7" a="1"/>
  <c r="A273" i="7"/>
  <c r="F272" i="7"/>
  <c r="B272" i="7" a="1"/>
  <c r="A272" i="7"/>
  <c r="F271" i="7"/>
  <c r="B271" i="7" a="1"/>
  <c r="A271" i="7"/>
  <c r="F270" i="7"/>
  <c r="B270" i="7"/>
  <c r="E270" i="7" s="1"/>
  <c r="B270" i="7" a="1"/>
  <c r="A270" i="7"/>
  <c r="F269" i="7"/>
  <c r="E269" i="7"/>
  <c r="B269" i="7" a="1"/>
  <c r="B269" i="7" s="1"/>
  <c r="A269" i="7"/>
  <c r="F268" i="7"/>
  <c r="B268" i="7"/>
  <c r="B268" i="7" a="1"/>
  <c r="A268" i="7"/>
  <c r="F267" i="7"/>
  <c r="B267" i="7" a="1"/>
  <c r="A267" i="7"/>
  <c r="F266" i="7"/>
  <c r="B266" i="7"/>
  <c r="E266" i="7" s="1"/>
  <c r="B266" i="7" a="1"/>
  <c r="A266" i="7"/>
  <c r="F265" i="7"/>
  <c r="E265" i="7"/>
  <c r="B265" i="7" a="1"/>
  <c r="B265" i="7" s="1"/>
  <c r="A265" i="7"/>
  <c r="F264" i="7"/>
  <c r="B264" i="7"/>
  <c r="B264" i="7" a="1"/>
  <c r="E264" i="7" s="1"/>
  <c r="A264" i="7"/>
  <c r="F263" i="7"/>
  <c r="B263" i="7" a="1"/>
  <c r="A263" i="7"/>
  <c r="F262" i="7"/>
  <c r="B262" i="7"/>
  <c r="B262" i="7" a="1"/>
  <c r="A262" i="7"/>
  <c r="F261" i="7"/>
  <c r="B261" i="7" a="1"/>
  <c r="A261" i="7"/>
  <c r="F260" i="7"/>
  <c r="B260" i="7" a="1"/>
  <c r="A260" i="7"/>
  <c r="F259" i="7"/>
  <c r="B259" i="7" a="1"/>
  <c r="A259" i="7"/>
  <c r="F258" i="7"/>
  <c r="B258" i="7"/>
  <c r="E258" i="7" s="1"/>
  <c r="B258" i="7" a="1"/>
  <c r="A258" i="7"/>
  <c r="F257" i="7"/>
  <c r="E257" i="7"/>
  <c r="B257" i="7" a="1"/>
  <c r="B257" i="7" s="1"/>
  <c r="A257" i="7"/>
  <c r="F256" i="7"/>
  <c r="B256" i="7" a="1"/>
  <c r="A256" i="7"/>
  <c r="F255" i="7"/>
  <c r="E255" i="7"/>
  <c r="B255" i="7"/>
  <c r="B255" i="7" a="1"/>
  <c r="A255" i="7"/>
  <c r="F254" i="7"/>
  <c r="B254" i="7"/>
  <c r="E254" i="7" s="1"/>
  <c r="B254" i="7" a="1"/>
  <c r="A254" i="7"/>
  <c r="F253" i="7"/>
  <c r="B253" i="7" a="1"/>
  <c r="B253" i="7" s="1"/>
  <c r="E253" i="7" s="1"/>
  <c r="A253" i="7"/>
  <c r="F252" i="7"/>
  <c r="B252" i="7"/>
  <c r="B252" i="7" a="1"/>
  <c r="E252" i="7" s="1"/>
  <c r="A252" i="7"/>
  <c r="F251" i="7"/>
  <c r="E251" i="7"/>
  <c r="B251" i="7" a="1"/>
  <c r="B251" i="7" s="1"/>
  <c r="A251" i="7"/>
  <c r="F250" i="7"/>
  <c r="B250" i="7" a="1"/>
  <c r="A250" i="7"/>
  <c r="F249" i="7"/>
  <c r="B249" i="7"/>
  <c r="B249" i="7" a="1"/>
  <c r="A249" i="7"/>
  <c r="F248" i="7"/>
  <c r="E248" i="7"/>
  <c r="B248" i="7"/>
  <c r="B248" i="7" a="1"/>
  <c r="A248" i="7"/>
  <c r="F247" i="7"/>
  <c r="B247" i="7"/>
  <c r="B247" i="7" a="1"/>
  <c r="A247" i="7"/>
  <c r="F246" i="7"/>
  <c r="B246" i="7"/>
  <c r="E246" i="7" s="1"/>
  <c r="B246" i="7" a="1"/>
  <c r="A246" i="7"/>
  <c r="F245" i="7"/>
  <c r="B245" i="7" a="1"/>
  <c r="A245" i="7"/>
  <c r="F244" i="7"/>
  <c r="B244" i="7" a="1"/>
  <c r="A244" i="7"/>
  <c r="F243" i="7"/>
  <c r="B243" i="7" a="1"/>
  <c r="B243" i="7" s="1"/>
  <c r="E243" i="7" s="1"/>
  <c r="A243" i="7"/>
  <c r="J242" i="7"/>
  <c r="F242" i="7"/>
  <c r="E242" i="7"/>
  <c r="B242" i="7"/>
  <c r="B242" i="7" a="1"/>
  <c r="A242" i="7"/>
  <c r="F241" i="7"/>
  <c r="E241" i="7"/>
  <c r="B241" i="7" a="1"/>
  <c r="B241" i="7" s="1"/>
  <c r="A241" i="7"/>
  <c r="F240" i="7"/>
  <c r="B240" i="7"/>
  <c r="B240" i="7" a="1"/>
  <c r="A240" i="7"/>
  <c r="F239" i="7"/>
  <c r="E239" i="7"/>
  <c r="B239" i="7" a="1"/>
  <c r="B239" i="7" s="1"/>
  <c r="A239" i="7"/>
  <c r="F238" i="7"/>
  <c r="B238" i="7"/>
  <c r="B238" i="7" a="1"/>
  <c r="A238" i="7"/>
  <c r="F237" i="7"/>
  <c r="B237" i="7"/>
  <c r="E237" i="7" s="1"/>
  <c r="B237" i="7" a="1"/>
  <c r="A237" i="7"/>
  <c r="F236" i="7"/>
  <c r="B236" i="7" a="1"/>
  <c r="A236" i="7"/>
  <c r="F235" i="7"/>
  <c r="B235" i="7"/>
  <c r="B235" i="7" a="1"/>
  <c r="E235" i="7" s="1"/>
  <c r="A235" i="7"/>
  <c r="F234" i="7"/>
  <c r="B234" i="7" a="1"/>
  <c r="A234" i="7"/>
  <c r="F233" i="7"/>
  <c r="B233" i="7" a="1"/>
  <c r="A233" i="7"/>
  <c r="F232" i="7"/>
  <c r="B232" i="7" a="1"/>
  <c r="A232" i="7"/>
  <c r="F231" i="7"/>
  <c r="E231" i="7"/>
  <c r="B231" i="7" a="1"/>
  <c r="B231" i="7" s="1"/>
  <c r="A231" i="7"/>
  <c r="F230" i="7"/>
  <c r="B230" i="7"/>
  <c r="E230" i="7" s="1"/>
  <c r="B230" i="7" a="1"/>
  <c r="A230" i="7"/>
  <c r="F229" i="7"/>
  <c r="B229" i="7" a="1"/>
  <c r="B229" i="7" s="1"/>
  <c r="A229" i="7"/>
  <c r="F228" i="7"/>
  <c r="B228" i="7"/>
  <c r="B228" i="7" a="1"/>
  <c r="E228" i="7" s="1"/>
  <c r="A228" i="7"/>
  <c r="F227" i="7"/>
  <c r="B227" i="7" a="1"/>
  <c r="B227" i="7" s="1"/>
  <c r="A227" i="7"/>
  <c r="F226" i="7"/>
  <c r="B226" i="7" a="1"/>
  <c r="A226" i="7"/>
  <c r="F225" i="7"/>
  <c r="B225" i="7" a="1"/>
  <c r="A225" i="7"/>
  <c r="F224" i="7"/>
  <c r="B224" i="7" a="1"/>
  <c r="A224" i="7"/>
  <c r="F223" i="7"/>
  <c r="B223" i="7" a="1"/>
  <c r="B223" i="7" s="1"/>
  <c r="E223" i="7" s="1"/>
  <c r="A223" i="7"/>
  <c r="F222" i="7"/>
  <c r="B222" i="7"/>
  <c r="E222" i="7" s="1"/>
  <c r="B222" i="7" a="1"/>
  <c r="A222" i="7"/>
  <c r="F221" i="7"/>
  <c r="B221" i="7" a="1"/>
  <c r="B221" i="7" s="1"/>
  <c r="E221" i="7" s="1"/>
  <c r="A221" i="7"/>
  <c r="F220" i="7"/>
  <c r="E220" i="7"/>
  <c r="B220" i="7" a="1"/>
  <c r="B220" i="7" s="1"/>
  <c r="A220" i="7"/>
  <c r="F219" i="7"/>
  <c r="B219" i="7" a="1"/>
  <c r="A219" i="7"/>
  <c r="F218" i="7"/>
  <c r="B218" i="7"/>
  <c r="E218" i="7" s="1"/>
  <c r="B218" i="7" a="1"/>
  <c r="A218" i="7"/>
  <c r="J217" i="7"/>
  <c r="F217" i="7"/>
  <c r="E217" i="7"/>
  <c r="B217" i="7" a="1"/>
  <c r="B217" i="7" s="1"/>
  <c r="A217" i="7"/>
  <c r="F216" i="7"/>
  <c r="B216" i="7"/>
  <c r="B216" i="7" a="1"/>
  <c r="A216" i="7"/>
  <c r="F215" i="7"/>
  <c r="B215" i="7" a="1"/>
  <c r="A215" i="7"/>
  <c r="F214" i="7"/>
  <c r="B214" i="7" a="1"/>
  <c r="A214" i="7"/>
  <c r="F213" i="7"/>
  <c r="E213" i="7"/>
  <c r="B213" i="7"/>
  <c r="B213" i="7" a="1"/>
  <c r="A213" i="7"/>
  <c r="F212" i="7"/>
  <c r="B212" i="7"/>
  <c r="B212" i="7" a="1"/>
  <c r="E212" i="7" s="1"/>
  <c r="A212" i="7"/>
  <c r="F211" i="7"/>
  <c r="B211" i="7" a="1"/>
  <c r="A211" i="7"/>
  <c r="F210" i="7"/>
  <c r="B210" i="7"/>
  <c r="E210" i="7" s="1"/>
  <c r="B210" i="7" a="1"/>
  <c r="A210" i="7"/>
  <c r="F209" i="7"/>
  <c r="B209" i="7" a="1"/>
  <c r="B209" i="7" s="1"/>
  <c r="E209" i="7" s="1"/>
  <c r="A209" i="7"/>
  <c r="F208" i="7"/>
  <c r="B208" i="7"/>
  <c r="E208" i="7" s="1"/>
  <c r="B208" i="7" a="1"/>
  <c r="A208" i="7"/>
  <c r="F207" i="7"/>
  <c r="E207" i="7"/>
  <c r="B207" i="7" a="1"/>
  <c r="B207" i="7" s="1"/>
  <c r="A207" i="7"/>
  <c r="F206" i="7"/>
  <c r="B206" i="7" a="1"/>
  <c r="A206" i="7"/>
  <c r="F205" i="7"/>
  <c r="B205" i="7"/>
  <c r="B205" i="7" a="1"/>
  <c r="A205" i="7"/>
  <c r="F204" i="7"/>
  <c r="B204" i="7" a="1"/>
  <c r="A204" i="7"/>
  <c r="F203" i="7"/>
  <c r="B203" i="7" a="1"/>
  <c r="A203" i="7"/>
  <c r="F202" i="7"/>
  <c r="B202" i="7" a="1"/>
  <c r="A202" i="7"/>
  <c r="F201" i="7"/>
  <c r="E201" i="7"/>
  <c r="B201" i="7" a="1"/>
  <c r="B201" i="7" s="1"/>
  <c r="A201" i="7"/>
  <c r="F200" i="7"/>
  <c r="B200" i="7"/>
  <c r="E200" i="7" s="1"/>
  <c r="B200" i="7" a="1"/>
  <c r="A200" i="7"/>
  <c r="F199" i="7"/>
  <c r="E199" i="7"/>
  <c r="B199" i="7"/>
  <c r="B199" i="7" a="1"/>
  <c r="A199" i="7"/>
  <c r="F198" i="7"/>
  <c r="B198" i="7"/>
  <c r="E198" i="7" s="1"/>
  <c r="B198" i="7" a="1"/>
  <c r="A198" i="7"/>
  <c r="F197" i="7"/>
  <c r="B197" i="7" a="1"/>
  <c r="A197" i="7"/>
  <c r="F196" i="7"/>
  <c r="E196" i="7"/>
  <c r="B196" i="7"/>
  <c r="B196" i="7" a="1"/>
  <c r="A196" i="7"/>
  <c r="F195" i="7"/>
  <c r="E195" i="7"/>
  <c r="B195" i="7" a="1"/>
  <c r="B195" i="7" s="1"/>
  <c r="A195" i="7"/>
  <c r="F194" i="7"/>
  <c r="B194" i="7"/>
  <c r="B194" i="7" a="1"/>
  <c r="A194" i="7"/>
  <c r="F193" i="7"/>
  <c r="E193" i="7"/>
  <c r="B193" i="7" a="1"/>
  <c r="B193" i="7" s="1"/>
  <c r="A193" i="7"/>
  <c r="F192" i="7"/>
  <c r="B192" i="7" a="1"/>
  <c r="B192" i="7" s="1"/>
  <c r="E192" i="7" s="1"/>
  <c r="A192" i="7"/>
  <c r="F191" i="7"/>
  <c r="B191" i="7" a="1"/>
  <c r="B191" i="7" s="1"/>
  <c r="E191" i="7" s="1"/>
  <c r="A191" i="7"/>
  <c r="F190" i="7"/>
  <c r="B190" i="7" a="1"/>
  <c r="B190" i="7" s="1"/>
  <c r="A190" i="7"/>
  <c r="F189" i="7"/>
  <c r="B189" i="7" a="1"/>
  <c r="B189" i="7" s="1"/>
  <c r="A189" i="7"/>
  <c r="F188" i="7"/>
  <c r="B188" i="7" a="1"/>
  <c r="A188" i="7"/>
  <c r="F187" i="7"/>
  <c r="E187" i="7"/>
  <c r="B187" i="7" a="1"/>
  <c r="B187" i="7" s="1"/>
  <c r="A187" i="7"/>
  <c r="F186" i="7"/>
  <c r="B186" i="7"/>
  <c r="B186" i="7" a="1"/>
  <c r="E186" i="7" s="1"/>
  <c r="A186" i="7"/>
  <c r="F185" i="7"/>
  <c r="B185" i="7" a="1"/>
  <c r="B185" i="7" s="1"/>
  <c r="E185" i="7" s="1"/>
  <c r="A185" i="7"/>
  <c r="F184" i="7"/>
  <c r="B184" i="7" a="1"/>
  <c r="A184" i="7"/>
  <c r="F183" i="7"/>
  <c r="B183" i="7" a="1"/>
  <c r="A183" i="7"/>
  <c r="J182" i="7"/>
  <c r="F182" i="7"/>
  <c r="B182" i="7"/>
  <c r="B182" i="7" a="1"/>
  <c r="E182" i="7" s="1"/>
  <c r="A182" i="7"/>
  <c r="F181" i="7"/>
  <c r="B181" i="7"/>
  <c r="B181" i="7" a="1"/>
  <c r="E181" i="7" s="1"/>
  <c r="A181" i="7"/>
  <c r="F180" i="7"/>
  <c r="B180" i="7"/>
  <c r="E180" i="7" s="1"/>
  <c r="B180" i="7" a="1"/>
  <c r="A180" i="7"/>
  <c r="F179" i="7"/>
  <c r="B179" i="7" a="1"/>
  <c r="B179" i="7" s="1"/>
  <c r="E179" i="7" s="1"/>
  <c r="A179" i="7"/>
  <c r="F178" i="7"/>
  <c r="B178" i="7"/>
  <c r="B178" i="7" a="1"/>
  <c r="E178" i="7" s="1"/>
  <c r="A178" i="7"/>
  <c r="F177" i="7"/>
  <c r="B177" i="7" a="1"/>
  <c r="A177" i="7"/>
  <c r="F176" i="7"/>
  <c r="E176" i="7"/>
  <c r="B176" i="7"/>
  <c r="B176" i="7" a="1"/>
  <c r="A176" i="7"/>
  <c r="F175" i="7"/>
  <c r="B175" i="7" a="1"/>
  <c r="A175" i="7"/>
  <c r="F174" i="7"/>
  <c r="B174" i="7"/>
  <c r="B174" i="7" a="1"/>
  <c r="A174" i="7"/>
  <c r="F173" i="7"/>
  <c r="E173" i="7"/>
  <c r="B173" i="7"/>
  <c r="B173" i="7" a="1"/>
  <c r="A173" i="7"/>
  <c r="F172" i="7"/>
  <c r="B172" i="7" a="1"/>
  <c r="A172" i="7"/>
  <c r="F171" i="7"/>
  <c r="B171" i="7" a="1"/>
  <c r="A171" i="7"/>
  <c r="F170" i="7"/>
  <c r="B170" i="7" a="1"/>
  <c r="A170" i="7"/>
  <c r="F169" i="7"/>
  <c r="B169" i="7" a="1"/>
  <c r="A169" i="7"/>
  <c r="F168" i="7"/>
  <c r="B168" i="7" a="1"/>
  <c r="A168" i="7"/>
  <c r="F167" i="7"/>
  <c r="B167" i="7" a="1"/>
  <c r="A167" i="7"/>
  <c r="F166" i="7"/>
  <c r="B166" i="7" a="1"/>
  <c r="A166" i="7"/>
  <c r="F165" i="7"/>
  <c r="B165" i="7" a="1"/>
  <c r="A165" i="7"/>
  <c r="F164" i="7"/>
  <c r="B164" i="7"/>
  <c r="E164" i="7" s="1"/>
  <c r="B164" i="7" a="1"/>
  <c r="A164" i="7"/>
  <c r="F163" i="7"/>
  <c r="E163" i="7"/>
  <c r="B163" i="7" a="1"/>
  <c r="B163" i="7" s="1"/>
  <c r="A163" i="7"/>
  <c r="F162" i="7"/>
  <c r="B162" i="7"/>
  <c r="B162" i="7" a="1"/>
  <c r="A162" i="7"/>
  <c r="F161" i="7"/>
  <c r="B161" i="7" a="1"/>
  <c r="B161" i="7" s="1"/>
  <c r="A161" i="7"/>
  <c r="F160" i="7"/>
  <c r="E160" i="7"/>
  <c r="B160" i="7" a="1"/>
  <c r="B160" i="7" s="1"/>
  <c r="A160" i="7"/>
  <c r="F159" i="7"/>
  <c r="B159" i="7" a="1"/>
  <c r="B159" i="7" s="1"/>
  <c r="A159" i="7"/>
  <c r="F158" i="7"/>
  <c r="B158" i="7" a="1"/>
  <c r="A158" i="7"/>
  <c r="F157" i="7"/>
  <c r="B157" i="7" a="1"/>
  <c r="B157" i="7" s="1"/>
  <c r="A157" i="7"/>
  <c r="F156" i="7"/>
  <c r="E156" i="7"/>
  <c r="B156" i="7" a="1"/>
  <c r="B156" i="7" s="1"/>
  <c r="A156" i="7"/>
  <c r="F155" i="7"/>
  <c r="B155" i="7" a="1"/>
  <c r="A155" i="7"/>
  <c r="F154" i="7"/>
  <c r="B154" i="7" a="1"/>
  <c r="A154" i="7"/>
  <c r="F153" i="7"/>
  <c r="B153" i="7"/>
  <c r="B153" i="7" a="1"/>
  <c r="E153" i="7" s="1"/>
  <c r="A153" i="7"/>
  <c r="F152" i="7"/>
  <c r="E152" i="7"/>
  <c r="B152" i="7"/>
  <c r="B152" i="7" a="1"/>
  <c r="A152" i="7"/>
  <c r="F151" i="7"/>
  <c r="B151" i="7" a="1"/>
  <c r="A151" i="7"/>
  <c r="F150" i="7"/>
  <c r="B150" i="7"/>
  <c r="B150" i="7" a="1"/>
  <c r="A150" i="7"/>
  <c r="F149" i="7"/>
  <c r="B149" i="7"/>
  <c r="B149" i="7" a="1"/>
  <c r="E149" i="7" s="1"/>
  <c r="A149" i="7"/>
  <c r="F148" i="7"/>
  <c r="E148" i="7"/>
  <c r="B148" i="7"/>
  <c r="B148" i="7" a="1"/>
  <c r="A148" i="7"/>
  <c r="F147" i="7"/>
  <c r="E147" i="7"/>
  <c r="B147" i="7" a="1"/>
  <c r="B147" i="7" s="1"/>
  <c r="A147" i="7"/>
  <c r="F146" i="7"/>
  <c r="B146" i="7"/>
  <c r="B146" i="7" a="1"/>
  <c r="E146" i="7" s="1"/>
  <c r="A146" i="7"/>
  <c r="F145" i="7"/>
  <c r="B145" i="7" a="1"/>
  <c r="A145" i="7"/>
  <c r="F144" i="7"/>
  <c r="B144" i="7"/>
  <c r="B144" i="7" a="1"/>
  <c r="E144" i="7" s="1"/>
  <c r="A144" i="7"/>
  <c r="F143" i="7"/>
  <c r="E143" i="7"/>
  <c r="B143" i="7" a="1"/>
  <c r="B143" i="7" s="1"/>
  <c r="A143" i="7"/>
  <c r="F142" i="7"/>
  <c r="B142" i="7" a="1"/>
  <c r="A142" i="7"/>
  <c r="F141" i="7"/>
  <c r="E141" i="7"/>
  <c r="B141" i="7"/>
  <c r="B141" i="7" a="1"/>
  <c r="A141" i="7"/>
  <c r="F140" i="7"/>
  <c r="B140" i="7" a="1"/>
  <c r="A140" i="7"/>
  <c r="F139" i="7"/>
  <c r="E139" i="7"/>
  <c r="B139" i="7"/>
  <c r="B139" i="7" a="1"/>
  <c r="A139" i="7"/>
  <c r="F138" i="7"/>
  <c r="B138" i="7"/>
  <c r="B138" i="7" a="1"/>
  <c r="A138" i="7"/>
  <c r="F137" i="7"/>
  <c r="E137" i="7"/>
  <c r="B137" i="7"/>
  <c r="B137" i="7" a="1"/>
  <c r="A137" i="7"/>
  <c r="F136" i="7"/>
  <c r="B136" i="7"/>
  <c r="E136" i="7" s="1"/>
  <c r="B136" i="7" a="1"/>
  <c r="A136" i="7"/>
  <c r="F135" i="7"/>
  <c r="E135" i="7"/>
  <c r="B135" i="7" a="1"/>
  <c r="B135" i="7" s="1"/>
  <c r="A135" i="7"/>
  <c r="F134" i="7"/>
  <c r="B134" i="7"/>
  <c r="B134" i="7" a="1"/>
  <c r="E134" i="7" s="1"/>
  <c r="A134" i="7"/>
  <c r="F133" i="7"/>
  <c r="B133" i="7" a="1"/>
  <c r="B133" i="7" s="1"/>
  <c r="A133" i="7"/>
  <c r="F132" i="7"/>
  <c r="B132" i="7"/>
  <c r="B132" i="7" a="1"/>
  <c r="A132" i="7"/>
  <c r="F131" i="7"/>
  <c r="B131" i="7" a="1"/>
  <c r="B131" i="7" s="1"/>
  <c r="A131" i="7"/>
  <c r="F130" i="7"/>
  <c r="B130" i="7" a="1"/>
  <c r="A130" i="7"/>
  <c r="F129" i="7"/>
  <c r="B129" i="7" a="1"/>
  <c r="A129" i="7"/>
  <c r="F128" i="7"/>
  <c r="B128" i="7" a="1"/>
  <c r="B128" i="7" s="1"/>
  <c r="E128" i="7" s="1"/>
  <c r="A128" i="7"/>
  <c r="F127" i="7"/>
  <c r="E127" i="7"/>
  <c r="B127" i="7"/>
  <c r="B127" i="7" a="1"/>
  <c r="A127" i="7"/>
  <c r="F126" i="7"/>
  <c r="B126" i="7" a="1"/>
  <c r="A126" i="7"/>
  <c r="F125" i="7"/>
  <c r="B125" i="7" a="1"/>
  <c r="B125" i="7" s="1"/>
  <c r="A125" i="7"/>
  <c r="F124" i="7"/>
  <c r="E124" i="7"/>
  <c r="B124" i="7"/>
  <c r="B124" i="7" a="1"/>
  <c r="A124" i="7"/>
  <c r="F123" i="7"/>
  <c r="B123" i="7" a="1"/>
  <c r="A123" i="7"/>
  <c r="F122" i="7"/>
  <c r="B122" i="7"/>
  <c r="B122" i="7" a="1"/>
  <c r="A122" i="7"/>
  <c r="F121" i="7"/>
  <c r="B121" i="7" a="1"/>
  <c r="A121" i="7"/>
  <c r="F120" i="7"/>
  <c r="B120" i="7" a="1"/>
  <c r="B120" i="7" s="1"/>
  <c r="E120" i="7" s="1"/>
  <c r="A120" i="7"/>
  <c r="F119" i="7"/>
  <c r="B119" i="7" a="1"/>
  <c r="A119" i="7"/>
  <c r="F118" i="7"/>
  <c r="B118" i="7"/>
  <c r="E118" i="7" s="1"/>
  <c r="B118" i="7" a="1"/>
  <c r="A118" i="7"/>
  <c r="F117" i="7"/>
  <c r="B117" i="7" a="1"/>
  <c r="A117" i="7"/>
  <c r="F116" i="7"/>
  <c r="B116" i="7" a="1"/>
  <c r="B116" i="7" s="1"/>
  <c r="E116" i="7" s="1"/>
  <c r="A116" i="7"/>
  <c r="F115" i="7"/>
  <c r="B115" i="7" a="1"/>
  <c r="A115" i="7"/>
  <c r="F114" i="7"/>
  <c r="B114" i="7" a="1"/>
  <c r="A114" i="7"/>
  <c r="F113" i="7"/>
  <c r="B113" i="7" a="1"/>
  <c r="A113" i="7"/>
  <c r="F112" i="7"/>
  <c r="B112" i="7"/>
  <c r="E112" i="7" s="1"/>
  <c r="B112" i="7" a="1"/>
  <c r="A112" i="7"/>
  <c r="F111" i="7"/>
  <c r="E111" i="7"/>
  <c r="B111" i="7"/>
  <c r="B111" i="7" a="1"/>
  <c r="A111" i="7"/>
  <c r="F110" i="7"/>
  <c r="E110" i="7"/>
  <c r="B110" i="7"/>
  <c r="B110" i="7" a="1"/>
  <c r="A110" i="7"/>
  <c r="J109" i="7"/>
  <c r="F109" i="7"/>
  <c r="B109" i="7" a="1"/>
  <c r="B109" i="7" s="1"/>
  <c r="E109" i="7" s="1"/>
  <c r="A109" i="7"/>
  <c r="F108" i="7"/>
  <c r="B108" i="7" a="1"/>
  <c r="A108" i="7"/>
  <c r="F107" i="7"/>
  <c r="B107" i="7"/>
  <c r="B107" i="7" a="1"/>
  <c r="A107" i="7"/>
  <c r="F106" i="7"/>
  <c r="B106" i="7" a="1"/>
  <c r="B106" i="7" s="1"/>
  <c r="A106" i="7"/>
  <c r="F105" i="7"/>
  <c r="B105" i="7" a="1"/>
  <c r="A105" i="7"/>
  <c r="F104" i="7"/>
  <c r="B104" i="7" a="1"/>
  <c r="A104" i="7"/>
  <c r="F103" i="7"/>
  <c r="B103" i="7" a="1"/>
  <c r="A103" i="7"/>
  <c r="F102" i="7"/>
  <c r="B102" i="7" a="1"/>
  <c r="B102" i="7" s="1"/>
  <c r="E102" i="7" s="1"/>
  <c r="A102" i="7"/>
  <c r="F101" i="7"/>
  <c r="B101" i="7" a="1"/>
  <c r="A101" i="7"/>
  <c r="F100" i="7"/>
  <c r="B100" i="7" a="1"/>
  <c r="B100" i="7" s="1"/>
  <c r="A100" i="7"/>
  <c r="F99" i="7"/>
  <c r="B99" i="7"/>
  <c r="E99" i="7" s="1"/>
  <c r="B99" i="7" a="1"/>
  <c r="A99" i="7"/>
  <c r="F98" i="7"/>
  <c r="E98" i="7"/>
  <c r="B98" i="7"/>
  <c r="B98" i="7" a="1"/>
  <c r="A98" i="7"/>
  <c r="F97" i="7"/>
  <c r="B97" i="7" a="1"/>
  <c r="A97" i="7"/>
  <c r="F96" i="7"/>
  <c r="B96" i="7" a="1"/>
  <c r="A96" i="7"/>
  <c r="F95" i="7"/>
  <c r="B95" i="7"/>
  <c r="B95" i="7" a="1"/>
  <c r="A95" i="7"/>
  <c r="F94" i="7"/>
  <c r="B94" i="7"/>
  <c r="B94" i="7" a="1"/>
  <c r="A94" i="7"/>
  <c r="F93" i="7"/>
  <c r="B93" i="7"/>
  <c r="B93" i="7" a="1"/>
  <c r="E93" i="7" s="1"/>
  <c r="A93" i="7"/>
  <c r="F92" i="7"/>
  <c r="B92" i="7" a="1"/>
  <c r="B92" i="7" s="1"/>
  <c r="A92" i="7"/>
  <c r="F91" i="7"/>
  <c r="B91" i="7"/>
  <c r="E91" i="7" s="1"/>
  <c r="B91" i="7" a="1"/>
  <c r="A91" i="7"/>
  <c r="F90" i="7"/>
  <c r="B90" i="7" a="1"/>
  <c r="B90" i="7" s="1"/>
  <c r="A90" i="7"/>
  <c r="F89" i="7"/>
  <c r="B89" i="7" a="1"/>
  <c r="A89" i="7"/>
  <c r="F88" i="7"/>
  <c r="B88" i="7" a="1"/>
  <c r="B88" i="7" s="1"/>
  <c r="A88" i="7"/>
  <c r="F87" i="7"/>
  <c r="B87" i="7" a="1"/>
  <c r="B87" i="7" s="1"/>
  <c r="A87" i="7"/>
  <c r="F86" i="7"/>
  <c r="B86" i="7"/>
  <c r="E86" i="7" s="1"/>
  <c r="B86" i="7" a="1"/>
  <c r="A86" i="7"/>
  <c r="F85" i="7"/>
  <c r="B85" i="7"/>
  <c r="E85" i="7" s="1"/>
  <c r="B85" i="7" a="1"/>
  <c r="A85" i="7"/>
  <c r="F84" i="7"/>
  <c r="B84" i="7"/>
  <c r="E84" i="7" s="1"/>
  <c r="B84" i="7" a="1"/>
  <c r="A84" i="7"/>
  <c r="F83" i="7"/>
  <c r="B83" i="7" a="1"/>
  <c r="A83" i="7"/>
  <c r="F82" i="7"/>
  <c r="B82" i="7"/>
  <c r="E82" i="7" s="1"/>
  <c r="B82" i="7" a="1"/>
  <c r="A82" i="7"/>
  <c r="F81" i="7"/>
  <c r="B81" i="7" a="1"/>
  <c r="A81" i="7"/>
  <c r="F80" i="7"/>
  <c r="B80" i="7" a="1"/>
  <c r="A80" i="7"/>
  <c r="F79" i="7"/>
  <c r="B79" i="7" a="1"/>
  <c r="A79" i="7"/>
  <c r="F78" i="7"/>
  <c r="B78" i="7" a="1"/>
  <c r="A78" i="7"/>
  <c r="F77" i="7"/>
  <c r="B77" i="7" a="1"/>
  <c r="A77" i="7"/>
  <c r="F76" i="7"/>
  <c r="B76" i="7"/>
  <c r="E76" i="7" s="1"/>
  <c r="B76" i="7" a="1"/>
  <c r="A76" i="7"/>
  <c r="F75" i="7"/>
  <c r="B75" i="7" a="1"/>
  <c r="A75" i="7"/>
  <c r="F74" i="7"/>
  <c r="B74" i="7" a="1"/>
  <c r="B74" i="7" s="1"/>
  <c r="A74" i="7"/>
  <c r="F73" i="7"/>
  <c r="E73" i="7"/>
  <c r="B73" i="7"/>
  <c r="B73" i="7" a="1"/>
  <c r="A73" i="7"/>
  <c r="F72" i="7"/>
  <c r="B72" i="7"/>
  <c r="E72" i="7" s="1"/>
  <c r="B72" i="7" a="1"/>
  <c r="A72" i="7"/>
  <c r="F71" i="7"/>
  <c r="B71" i="7"/>
  <c r="E71" i="7" s="1"/>
  <c r="B71" i="7" a="1"/>
  <c r="A71" i="7"/>
  <c r="F70" i="7"/>
  <c r="B70" i="7"/>
  <c r="E70" i="7" s="1"/>
  <c r="B70" i="7" a="1"/>
  <c r="A70" i="7"/>
  <c r="F69" i="7"/>
  <c r="B69" i="7"/>
  <c r="E69" i="7" s="1"/>
  <c r="B69" i="7" a="1"/>
  <c r="A69" i="7"/>
  <c r="F68" i="7"/>
  <c r="B68" i="7"/>
  <c r="E68" i="7" s="1"/>
  <c r="B68" i="7" a="1"/>
  <c r="A68" i="7"/>
  <c r="F67" i="7"/>
  <c r="B67" i="7"/>
  <c r="E67" i="7" s="1"/>
  <c r="B67" i="7" a="1"/>
  <c r="A67" i="7"/>
  <c r="F66" i="7"/>
  <c r="B66" i="7"/>
  <c r="E66" i="7" s="1"/>
  <c r="B66" i="7" a="1"/>
  <c r="A66" i="7"/>
  <c r="F65" i="7"/>
  <c r="B65" i="7"/>
  <c r="E65" i="7" s="1"/>
  <c r="B65" i="7" a="1"/>
  <c r="A65" i="7"/>
  <c r="F64" i="7"/>
  <c r="E64" i="7"/>
  <c r="B64" i="7"/>
  <c r="B64" i="7" a="1"/>
  <c r="A64" i="7"/>
  <c r="F63" i="7"/>
  <c r="B63" i="7" a="1"/>
  <c r="A63" i="7"/>
  <c r="F62" i="7"/>
  <c r="B62" i="7"/>
  <c r="B62" i="7" a="1"/>
  <c r="A62" i="7"/>
  <c r="F61" i="7"/>
  <c r="B61" i="7" a="1"/>
  <c r="A61" i="7"/>
  <c r="F60" i="7"/>
  <c r="B60" i="7"/>
  <c r="E60" i="7" s="1"/>
  <c r="B60" i="7" a="1"/>
  <c r="A60" i="7"/>
  <c r="F59" i="7"/>
  <c r="E59" i="7"/>
  <c r="B59" i="7" a="1"/>
  <c r="B59" i="7" s="1"/>
  <c r="A59" i="7"/>
  <c r="F58" i="7"/>
  <c r="B58" i="7" a="1"/>
  <c r="A58" i="7"/>
  <c r="F57" i="7"/>
  <c r="B57" i="7" a="1"/>
  <c r="A57" i="7"/>
  <c r="F56" i="7"/>
  <c r="B56" i="7" a="1"/>
  <c r="A56" i="7"/>
  <c r="F55" i="7"/>
  <c r="B55" i="7" a="1"/>
  <c r="B55" i="7" s="1"/>
  <c r="A55" i="7"/>
  <c r="F54" i="7"/>
  <c r="B54" i="7" a="1"/>
  <c r="A54" i="7"/>
  <c r="F53" i="7"/>
  <c r="B53" i="7" a="1"/>
  <c r="A53" i="7"/>
  <c r="F52" i="7"/>
  <c r="B52" i="7"/>
  <c r="E52" i="7" s="1"/>
  <c r="B52" i="7" a="1"/>
  <c r="A52" i="7"/>
  <c r="F51" i="7"/>
  <c r="B51" i="7" a="1"/>
  <c r="B51" i="7" s="1"/>
  <c r="A51" i="7"/>
  <c r="F50" i="7"/>
  <c r="B50" i="7" a="1"/>
  <c r="B50" i="7" s="1"/>
  <c r="A50" i="7"/>
  <c r="F49" i="7"/>
  <c r="B49" i="7"/>
  <c r="E49" i="7" s="1"/>
  <c r="B49" i="7" a="1"/>
  <c r="A49" i="7"/>
  <c r="F48" i="7"/>
  <c r="B48" i="7"/>
  <c r="E48" i="7" s="1"/>
  <c r="B48" i="7" a="1"/>
  <c r="A48" i="7"/>
  <c r="F47" i="7"/>
  <c r="B47" i="7" a="1"/>
  <c r="B47" i="7" s="1"/>
  <c r="E47" i="7" s="1"/>
  <c r="A47" i="7"/>
  <c r="F46" i="7"/>
  <c r="B46" i="7" a="1"/>
  <c r="A46" i="7"/>
  <c r="F45" i="7"/>
  <c r="B45" i="7" a="1"/>
  <c r="A45" i="7"/>
  <c r="F44" i="7"/>
  <c r="B44" i="7" a="1"/>
  <c r="A44" i="7"/>
  <c r="F43" i="7"/>
  <c r="B43" i="7" a="1"/>
  <c r="A43" i="7"/>
  <c r="F42" i="7"/>
  <c r="B42" i="7" a="1"/>
  <c r="A42" i="7"/>
  <c r="F41" i="7"/>
  <c r="B41" i="7" a="1"/>
  <c r="A41" i="7"/>
  <c r="F40" i="7"/>
  <c r="B40" i="7"/>
  <c r="E40" i="7" s="1"/>
  <c r="B40" i="7" a="1"/>
  <c r="A40" i="7"/>
  <c r="F39" i="7"/>
  <c r="B39" i="7" a="1"/>
  <c r="A39" i="7"/>
  <c r="F38" i="7"/>
  <c r="B38" i="7" a="1"/>
  <c r="A38" i="7"/>
  <c r="F37" i="7"/>
  <c r="B37" i="7" a="1"/>
  <c r="A37" i="7"/>
  <c r="F36" i="7"/>
  <c r="B36" i="7"/>
  <c r="E36" i="7" s="1"/>
  <c r="B36" i="7" a="1"/>
  <c r="A36" i="7"/>
  <c r="F35" i="7"/>
  <c r="B35" i="7" a="1"/>
  <c r="B35" i="7" s="1"/>
  <c r="E35" i="7" s="1"/>
  <c r="A35" i="7"/>
  <c r="F34" i="7"/>
  <c r="B34" i="7" a="1"/>
  <c r="A34" i="7"/>
  <c r="F33" i="7"/>
  <c r="B33" i="7" a="1"/>
  <c r="A33" i="7"/>
  <c r="F32" i="7"/>
  <c r="B32" i="7" a="1"/>
  <c r="A32" i="7"/>
  <c r="F31" i="7"/>
  <c r="B31" i="7" a="1"/>
  <c r="B31" i="7" s="1"/>
  <c r="A31" i="7"/>
  <c r="F30" i="7"/>
  <c r="B30" i="7" a="1"/>
  <c r="A30" i="7"/>
  <c r="F29" i="7"/>
  <c r="B29" i="7"/>
  <c r="B29" i="7" a="1"/>
  <c r="A29" i="7"/>
  <c r="F28" i="7"/>
  <c r="B28" i="7" a="1"/>
  <c r="B28" i="7" s="1"/>
  <c r="A28" i="7"/>
  <c r="F27" i="7"/>
  <c r="B27" i="7" a="1"/>
  <c r="A27" i="7"/>
  <c r="F26" i="7"/>
  <c r="B26" i="7"/>
  <c r="B26" i="7" a="1"/>
  <c r="A26" i="7"/>
  <c r="F25" i="7"/>
  <c r="B25" i="7" a="1"/>
  <c r="A25" i="7"/>
  <c r="F24" i="7"/>
  <c r="B24" i="7"/>
  <c r="E24" i="7" s="1"/>
  <c r="B24" i="7" a="1"/>
  <c r="A24" i="7"/>
  <c r="F23" i="7"/>
  <c r="E23" i="7"/>
  <c r="B23" i="7" a="1"/>
  <c r="B23" i="7" s="1"/>
  <c r="A23" i="7"/>
  <c r="F22" i="7"/>
  <c r="B22" i="7" a="1"/>
  <c r="A22" i="7"/>
  <c r="F21" i="7"/>
  <c r="B21" i="7" a="1"/>
  <c r="A21" i="7"/>
  <c r="F20" i="7"/>
  <c r="B20" i="7" a="1"/>
  <c r="A20" i="7"/>
  <c r="F19" i="7"/>
  <c r="B19" i="7" a="1"/>
  <c r="A19" i="7"/>
  <c r="F18" i="7"/>
  <c r="B18" i="7" a="1"/>
  <c r="A18" i="7"/>
  <c r="F17" i="7"/>
  <c r="B17" i="7" a="1"/>
  <c r="A17" i="7"/>
  <c r="F16" i="7"/>
  <c r="B16" i="7" a="1"/>
  <c r="A16" i="7"/>
  <c r="F15" i="7"/>
  <c r="B15" i="7"/>
  <c r="E15" i="7" s="1"/>
  <c r="B15" i="7" a="1"/>
  <c r="A15" i="7"/>
  <c r="F14" i="7"/>
  <c r="B14" i="7" a="1"/>
  <c r="A14" i="7"/>
  <c r="F13" i="7"/>
  <c r="B13" i="7" a="1"/>
  <c r="A13" i="7"/>
  <c r="F12" i="7"/>
  <c r="E12" i="7"/>
  <c r="B12" i="7"/>
  <c r="B12" i="7" a="1"/>
  <c r="A12" i="7"/>
  <c r="F11" i="7"/>
  <c r="B11" i="7" a="1"/>
  <c r="B11" i="7" s="1"/>
  <c r="E11" i="7" s="1"/>
  <c r="A11" i="7"/>
  <c r="F10" i="7"/>
  <c r="B10" i="7" a="1"/>
  <c r="B10" i="7" s="1"/>
  <c r="E10" i="7" s="1"/>
  <c r="A10" i="7"/>
  <c r="G316" i="4"/>
  <c r="O11" i="4"/>
  <c r="N11" i="4"/>
  <c r="G11" i="4"/>
  <c r="M11" i="4"/>
  <c r="K11" i="4"/>
  <c r="J11" i="4"/>
  <c r="J10" i="4"/>
  <c r="H11" i="4"/>
  <c r="H12" i="4"/>
  <c r="O10" i="4"/>
  <c r="M10" i="4"/>
  <c r="F11" i="4"/>
  <c r="H258" i="4"/>
  <c r="H256" i="4"/>
  <c r="H255" i="4"/>
  <c r="H253" i="4"/>
  <c r="H161" i="4"/>
  <c r="H148" i="4"/>
  <c r="H65" i="4"/>
  <c r="I65" i="4" s="1"/>
  <c r="H39" i="4"/>
  <c r="H31" i="4"/>
  <c r="I31" i="4" s="1"/>
  <c r="H13" i="4"/>
  <c r="A31" i="4"/>
  <c r="B31" i="4" a="1"/>
  <c r="B31" i="4" s="1"/>
  <c r="E31" i="4" s="1"/>
  <c r="F31" i="4"/>
  <c r="A32" i="4"/>
  <c r="B32" i="4" a="1"/>
  <c r="F32" i="4"/>
  <c r="A33" i="4"/>
  <c r="B33" i="4" a="1"/>
  <c r="B33" i="4" s="1"/>
  <c r="F33" i="4"/>
  <c r="A34" i="4"/>
  <c r="B34" i="4" a="1"/>
  <c r="B34" i="4" s="1"/>
  <c r="F34" i="4"/>
  <c r="A35" i="4"/>
  <c r="B35" i="4" a="1"/>
  <c r="B35" i="4" s="1"/>
  <c r="F35" i="4"/>
  <c r="A36" i="4"/>
  <c r="B36" i="4" a="1"/>
  <c r="B36" i="4" s="1"/>
  <c r="F36" i="4"/>
  <c r="A37" i="4"/>
  <c r="B37" i="4" a="1"/>
  <c r="B37" i="4" s="1"/>
  <c r="E37" i="4"/>
  <c r="F37" i="4"/>
  <c r="H37" i="4" s="1"/>
  <c r="A38" i="4"/>
  <c r="B38" i="4" a="1"/>
  <c r="B38" i="4" s="1"/>
  <c r="F38" i="4"/>
  <c r="A39" i="4"/>
  <c r="B39" i="4" a="1"/>
  <c r="B39" i="4"/>
  <c r="E39" i="4" s="1"/>
  <c r="F39" i="4"/>
  <c r="A40" i="4"/>
  <c r="B40" i="4" a="1"/>
  <c r="B40" i="4" s="1"/>
  <c r="F40" i="4"/>
  <c r="A41" i="4"/>
  <c r="B41" i="4" a="1"/>
  <c r="B41" i="4" s="1"/>
  <c r="F41" i="4"/>
  <c r="A42" i="4"/>
  <c r="B42" i="4" a="1"/>
  <c r="B42" i="4" s="1"/>
  <c r="F42" i="4"/>
  <c r="A43" i="4"/>
  <c r="B43" i="4" a="1"/>
  <c r="F43" i="4"/>
  <c r="A44" i="4"/>
  <c r="B44" i="4" a="1"/>
  <c r="B44" i="4" s="1"/>
  <c r="E44" i="4"/>
  <c r="F44" i="4"/>
  <c r="H44" i="4" s="1"/>
  <c r="A45" i="4"/>
  <c r="B45" i="4" a="1"/>
  <c r="B45" i="4"/>
  <c r="F45" i="4"/>
  <c r="A46" i="4"/>
  <c r="B46" i="4" a="1"/>
  <c r="B46" i="4" s="1"/>
  <c r="F46" i="4"/>
  <c r="A47" i="4"/>
  <c r="B47" i="4" a="1"/>
  <c r="B47" i="4"/>
  <c r="E47" i="4"/>
  <c r="F47" i="4"/>
  <c r="H47" i="4" s="1"/>
  <c r="A48" i="4"/>
  <c r="B48" i="4" a="1"/>
  <c r="B48" i="4" s="1"/>
  <c r="F48" i="4"/>
  <c r="A49" i="4"/>
  <c r="B49" i="4" a="1"/>
  <c r="B49" i="4" s="1"/>
  <c r="F49" i="4"/>
  <c r="A50" i="4"/>
  <c r="B50" i="4" a="1"/>
  <c r="B50" i="4" s="1"/>
  <c r="F50" i="4"/>
  <c r="A51" i="4"/>
  <c r="B51" i="4" a="1"/>
  <c r="B51" i="4" s="1"/>
  <c r="E51" i="4" s="1"/>
  <c r="F51" i="4"/>
  <c r="H51" i="4" s="1"/>
  <c r="A52" i="4"/>
  <c r="B52" i="4" a="1"/>
  <c r="F52" i="4"/>
  <c r="A53" i="4"/>
  <c r="B53" i="4" a="1"/>
  <c r="B53" i="4" s="1"/>
  <c r="F53" i="4"/>
  <c r="A54" i="4"/>
  <c r="B54" i="4" a="1"/>
  <c r="B54" i="4" s="1"/>
  <c r="F54" i="4"/>
  <c r="A55" i="4"/>
  <c r="B55" i="4" a="1"/>
  <c r="B55" i="4" s="1"/>
  <c r="F55" i="4"/>
  <c r="A56" i="4"/>
  <c r="B56" i="4" a="1"/>
  <c r="B56" i="4" s="1"/>
  <c r="F56" i="4"/>
  <c r="A57" i="4"/>
  <c r="B57" i="4" a="1"/>
  <c r="F57" i="4"/>
  <c r="A58" i="4"/>
  <c r="B58" i="4" a="1"/>
  <c r="B58" i="4" s="1"/>
  <c r="F58" i="4"/>
  <c r="A59" i="4"/>
  <c r="B59" i="4" a="1"/>
  <c r="F59" i="4"/>
  <c r="A60" i="4"/>
  <c r="B60" i="4" a="1"/>
  <c r="B60" i="4" s="1"/>
  <c r="E60" i="4"/>
  <c r="F60" i="4"/>
  <c r="H60" i="4" s="1"/>
  <c r="A61" i="4"/>
  <c r="B61" i="4" a="1"/>
  <c r="B61" i="4" s="1"/>
  <c r="E61" i="4"/>
  <c r="F61" i="4"/>
  <c r="H61" i="4" s="1"/>
  <c r="A62" i="4"/>
  <c r="B62" i="4" a="1"/>
  <c r="B62" i="4" s="1"/>
  <c r="F62" i="4"/>
  <c r="A63" i="4"/>
  <c r="B63" i="4" a="1"/>
  <c r="B63" i="4" s="1"/>
  <c r="F63" i="4"/>
  <c r="A64" i="4"/>
  <c r="B64" i="4" a="1"/>
  <c r="B64" i="4" s="1"/>
  <c r="E64" i="4" s="1"/>
  <c r="H64" i="4" s="1"/>
  <c r="F64" i="4"/>
  <c r="A65" i="4"/>
  <c r="B65" i="4" a="1"/>
  <c r="B65" i="4" s="1"/>
  <c r="E65" i="4" s="1"/>
  <c r="F65" i="4"/>
  <c r="A66" i="4"/>
  <c r="B66" i="4" a="1"/>
  <c r="B66" i="4"/>
  <c r="F66" i="4"/>
  <c r="A67" i="4"/>
  <c r="B67" i="4" a="1"/>
  <c r="B67" i="4" s="1"/>
  <c r="E67" i="4"/>
  <c r="F67" i="4"/>
  <c r="H67" i="4" s="1"/>
  <c r="A68" i="4"/>
  <c r="B68" i="4" a="1"/>
  <c r="F68" i="4"/>
  <c r="A69" i="4"/>
  <c r="B69" i="4" a="1"/>
  <c r="B69" i="4" s="1"/>
  <c r="E69" i="4" s="1"/>
  <c r="F69" i="4"/>
  <c r="H69" i="4" s="1"/>
  <c r="A70" i="4"/>
  <c r="B70" i="4" a="1"/>
  <c r="B70" i="4" s="1"/>
  <c r="F70" i="4"/>
  <c r="A71" i="4"/>
  <c r="B71" i="4" a="1"/>
  <c r="B71" i="4" s="1"/>
  <c r="E71" i="4"/>
  <c r="F71" i="4"/>
  <c r="A72" i="4"/>
  <c r="B72" i="4" a="1"/>
  <c r="B72" i="4" s="1"/>
  <c r="F72" i="4"/>
  <c r="A73" i="4"/>
  <c r="B73" i="4" a="1"/>
  <c r="B73" i="4" s="1"/>
  <c r="F73" i="4"/>
  <c r="A74" i="4"/>
  <c r="B74" i="4" a="1"/>
  <c r="B74" i="4" s="1"/>
  <c r="F74" i="4"/>
  <c r="A75" i="4"/>
  <c r="B75" i="4" a="1"/>
  <c r="F75" i="4"/>
  <c r="A76" i="4"/>
  <c r="B76" i="4" a="1"/>
  <c r="B76" i="4"/>
  <c r="E76" i="4" s="1"/>
  <c r="H76" i="4" s="1"/>
  <c r="F76" i="4"/>
  <c r="A77" i="4"/>
  <c r="B77" i="4" a="1"/>
  <c r="B77" i="4" s="1"/>
  <c r="E77" i="4" s="1"/>
  <c r="F77" i="4"/>
  <c r="H77" i="4" s="1"/>
  <c r="A78" i="4"/>
  <c r="B78" i="4" a="1"/>
  <c r="B78" i="4" s="1"/>
  <c r="F78" i="4"/>
  <c r="A79" i="4"/>
  <c r="B79" i="4" a="1"/>
  <c r="B79" i="4" s="1"/>
  <c r="F79" i="4"/>
  <c r="A80" i="4"/>
  <c r="B80" i="4" a="1"/>
  <c r="F80" i="4"/>
  <c r="A81" i="4"/>
  <c r="B81" i="4" a="1"/>
  <c r="B81" i="4" s="1"/>
  <c r="E81" i="4" s="1"/>
  <c r="F81" i="4"/>
  <c r="A82" i="4"/>
  <c r="B82" i="4" a="1"/>
  <c r="B82" i="4" s="1"/>
  <c r="F82" i="4"/>
  <c r="A83" i="4"/>
  <c r="B83" i="4" a="1"/>
  <c r="B83" i="4" s="1"/>
  <c r="E83" i="4" s="1"/>
  <c r="F83" i="4"/>
  <c r="H83" i="4" s="1"/>
  <c r="A84" i="4"/>
  <c r="B84" i="4" a="1"/>
  <c r="B84" i="4" s="1"/>
  <c r="F84" i="4"/>
  <c r="A85" i="4"/>
  <c r="B85" i="4" a="1"/>
  <c r="F85" i="4"/>
  <c r="A86" i="4"/>
  <c r="B86" i="4" a="1"/>
  <c r="B86" i="4" s="1"/>
  <c r="F86" i="4"/>
  <c r="A87" i="4"/>
  <c r="B87" i="4" a="1"/>
  <c r="B87" i="4" s="1"/>
  <c r="F87" i="4"/>
  <c r="A88" i="4"/>
  <c r="B88" i="4" a="1"/>
  <c r="B88" i="4" s="1"/>
  <c r="F88" i="4"/>
  <c r="A89" i="4"/>
  <c r="B89" i="4" a="1"/>
  <c r="B89" i="4" s="1"/>
  <c r="E89" i="4" s="1"/>
  <c r="F89" i="4"/>
  <c r="H89" i="4" s="1"/>
  <c r="A90" i="4"/>
  <c r="B90" i="4" a="1"/>
  <c r="B90" i="4"/>
  <c r="F90" i="4"/>
  <c r="A91" i="4"/>
  <c r="B91" i="4" a="1"/>
  <c r="F91" i="4"/>
  <c r="A92" i="4"/>
  <c r="B92" i="4" a="1"/>
  <c r="B92" i="4" s="1"/>
  <c r="E92" i="4"/>
  <c r="F92" i="4"/>
  <c r="H92" i="4" s="1"/>
  <c r="A93" i="4"/>
  <c r="B93" i="4" a="1"/>
  <c r="B93" i="4"/>
  <c r="E93" i="4" s="1"/>
  <c r="F93" i="4"/>
  <c r="H93" i="4" s="1"/>
  <c r="A94" i="4"/>
  <c r="B94" i="4" a="1"/>
  <c r="B94" i="4" s="1"/>
  <c r="F94" i="4"/>
  <c r="A95" i="4"/>
  <c r="B95" i="4" a="1"/>
  <c r="B95" i="4" s="1"/>
  <c r="F95" i="4"/>
  <c r="A96" i="4"/>
  <c r="B96" i="4" a="1"/>
  <c r="B96" i="4" s="1"/>
  <c r="E96" i="4" s="1"/>
  <c r="F96" i="4"/>
  <c r="A97" i="4"/>
  <c r="B97" i="4" a="1"/>
  <c r="B97" i="4" s="1"/>
  <c r="E97" i="4"/>
  <c r="F97" i="4"/>
  <c r="A98" i="4"/>
  <c r="B98" i="4" a="1"/>
  <c r="B98" i="4" s="1"/>
  <c r="F98" i="4"/>
  <c r="A99" i="4"/>
  <c r="B99" i="4" a="1"/>
  <c r="F99" i="4"/>
  <c r="A100" i="4"/>
  <c r="B100" i="4" a="1"/>
  <c r="F100" i="4"/>
  <c r="A101" i="4"/>
  <c r="B101" i="4" a="1"/>
  <c r="B101" i="4" s="1"/>
  <c r="F101" i="4"/>
  <c r="A102" i="4"/>
  <c r="B102" i="4" a="1"/>
  <c r="B102" i="4" s="1"/>
  <c r="F102" i="4"/>
  <c r="A103" i="4"/>
  <c r="B103" i="4" a="1"/>
  <c r="F103" i="4"/>
  <c r="A104" i="4"/>
  <c r="B104" i="4" a="1"/>
  <c r="B104" i="4" s="1"/>
  <c r="F104" i="4"/>
  <c r="A105" i="4"/>
  <c r="B105" i="4" a="1"/>
  <c r="B105" i="4"/>
  <c r="F105" i="4"/>
  <c r="A106" i="4"/>
  <c r="B106" i="4" a="1"/>
  <c r="B106" i="4" s="1"/>
  <c r="F106" i="4"/>
  <c r="A107" i="4"/>
  <c r="B107" i="4" a="1"/>
  <c r="F107" i="4"/>
  <c r="A108" i="4"/>
  <c r="B108" i="4" a="1"/>
  <c r="B108" i="4" s="1"/>
  <c r="E108" i="4" s="1"/>
  <c r="F108" i="4"/>
  <c r="A109" i="4"/>
  <c r="B109" i="4" a="1"/>
  <c r="B109" i="4" s="1"/>
  <c r="F109" i="4"/>
  <c r="A110" i="4"/>
  <c r="B110" i="4" a="1"/>
  <c r="F110" i="4"/>
  <c r="A111" i="4"/>
  <c r="B111" i="4" a="1"/>
  <c r="B111" i="4"/>
  <c r="F111" i="4"/>
  <c r="A112" i="4"/>
  <c r="B112" i="4" a="1"/>
  <c r="F112" i="4"/>
  <c r="A113" i="4"/>
  <c r="B113" i="4" a="1"/>
  <c r="B113" i="4" s="1"/>
  <c r="E113" i="4"/>
  <c r="F113" i="4"/>
  <c r="H113" i="4" s="1"/>
  <c r="I113" i="4" s="1"/>
  <c r="A114" i="4"/>
  <c r="B114" i="4" a="1"/>
  <c r="B114" i="4"/>
  <c r="F114" i="4"/>
  <c r="A115" i="4"/>
  <c r="B115" i="4" a="1"/>
  <c r="B115" i="4" s="1"/>
  <c r="E115" i="4"/>
  <c r="F115" i="4"/>
  <c r="H115" i="4" s="1"/>
  <c r="A116" i="4"/>
  <c r="B116" i="4" a="1"/>
  <c r="B116" i="4" s="1"/>
  <c r="F116" i="4"/>
  <c r="A117" i="4"/>
  <c r="B117" i="4" a="1"/>
  <c r="B117" i="4"/>
  <c r="E117" i="4" s="1"/>
  <c r="F117" i="4"/>
  <c r="H117" i="4" s="1"/>
  <c r="A118" i="4"/>
  <c r="B118" i="4" a="1"/>
  <c r="F118" i="4"/>
  <c r="A119" i="4"/>
  <c r="B119" i="4" a="1"/>
  <c r="B119" i="4" s="1"/>
  <c r="E119" i="4" s="1"/>
  <c r="F119" i="4"/>
  <c r="A120" i="4"/>
  <c r="B120" i="4" a="1"/>
  <c r="B120" i="4" s="1"/>
  <c r="F120" i="4"/>
  <c r="A121" i="4"/>
  <c r="B121" i="4" a="1"/>
  <c r="B121" i="4" s="1"/>
  <c r="E121" i="4"/>
  <c r="F121" i="4"/>
  <c r="H121" i="4" s="1"/>
  <c r="I121" i="4" s="1"/>
  <c r="A122" i="4"/>
  <c r="B122" i="4" a="1"/>
  <c r="F122" i="4"/>
  <c r="A123" i="4"/>
  <c r="B123" i="4" a="1"/>
  <c r="B123" i="4"/>
  <c r="F123" i="4"/>
  <c r="A124" i="4"/>
  <c r="B124" i="4" a="1"/>
  <c r="F124" i="4"/>
  <c r="A125" i="4"/>
  <c r="B125" i="4" a="1"/>
  <c r="B125" i="4" s="1"/>
  <c r="E125" i="4" s="1"/>
  <c r="H125" i="4" s="1"/>
  <c r="I125" i="4" s="1"/>
  <c r="F125" i="4"/>
  <c r="A126" i="4"/>
  <c r="B126" i="4" a="1"/>
  <c r="B126" i="4"/>
  <c r="F126" i="4"/>
  <c r="A127" i="4"/>
  <c r="B127" i="4" a="1"/>
  <c r="F127" i="4"/>
  <c r="A128" i="4"/>
  <c r="B128" i="4" a="1"/>
  <c r="B128" i="4" s="1"/>
  <c r="F128" i="4"/>
  <c r="A129" i="4"/>
  <c r="B129" i="4" a="1"/>
  <c r="B129" i="4"/>
  <c r="E129" i="4"/>
  <c r="F129" i="4"/>
  <c r="H129" i="4" s="1"/>
  <c r="A130" i="4"/>
  <c r="B130" i="4" a="1"/>
  <c r="F130" i="4"/>
  <c r="A131" i="4"/>
  <c r="B131" i="4" a="1"/>
  <c r="B131" i="4" s="1"/>
  <c r="F131" i="4"/>
  <c r="A132" i="4"/>
  <c r="B132" i="4" a="1"/>
  <c r="B132" i="4" s="1"/>
  <c r="E132" i="4" s="1"/>
  <c r="F132" i="4"/>
  <c r="A133" i="4"/>
  <c r="B133" i="4" a="1"/>
  <c r="B133" i="4" s="1"/>
  <c r="F133" i="4"/>
  <c r="A134" i="4"/>
  <c r="B134" i="4" a="1"/>
  <c r="F134" i="4"/>
  <c r="A135" i="4"/>
  <c r="B135" i="4" a="1"/>
  <c r="F135" i="4"/>
  <c r="A136" i="4"/>
  <c r="B136" i="4" a="1"/>
  <c r="B136" i="4" s="1"/>
  <c r="F136" i="4"/>
  <c r="A137" i="4"/>
  <c r="B137" i="4" a="1"/>
  <c r="B137" i="4" s="1"/>
  <c r="E137" i="4"/>
  <c r="F137" i="4"/>
  <c r="A138" i="4"/>
  <c r="B138" i="4" a="1"/>
  <c r="B138" i="4" s="1"/>
  <c r="F138" i="4"/>
  <c r="A139" i="4"/>
  <c r="B139" i="4" a="1"/>
  <c r="B139" i="4" s="1"/>
  <c r="F139" i="4"/>
  <c r="A140" i="4"/>
  <c r="B140" i="4" a="1"/>
  <c r="F140" i="4"/>
  <c r="A141" i="4"/>
  <c r="B141" i="4" a="1"/>
  <c r="B141" i="4" s="1"/>
  <c r="E141" i="4" s="1"/>
  <c r="F141" i="4"/>
  <c r="H141" i="4" s="1"/>
  <c r="A142" i="4"/>
  <c r="B142" i="4" a="1"/>
  <c r="F142" i="4"/>
  <c r="A143" i="4"/>
  <c r="B143" i="4" a="1"/>
  <c r="B143" i="4"/>
  <c r="E143" i="4" s="1"/>
  <c r="F143" i="4"/>
  <c r="A144" i="4"/>
  <c r="B144" i="4" a="1"/>
  <c r="B144" i="4"/>
  <c r="F144" i="4"/>
  <c r="A145" i="4"/>
  <c r="B145" i="4" a="1"/>
  <c r="B145" i="4" s="1"/>
  <c r="F145" i="4"/>
  <c r="A146" i="4"/>
  <c r="B146" i="4" a="1"/>
  <c r="F146" i="4"/>
  <c r="A147" i="4"/>
  <c r="B147" i="4" a="1"/>
  <c r="F147" i="4"/>
  <c r="A148" i="4"/>
  <c r="B148" i="4" a="1"/>
  <c r="B148" i="4" s="1"/>
  <c r="E148" i="4" s="1"/>
  <c r="F148" i="4"/>
  <c r="A149" i="4"/>
  <c r="B149" i="4" a="1"/>
  <c r="B149" i="4" s="1"/>
  <c r="E149" i="4" s="1"/>
  <c r="F149" i="4"/>
  <c r="H149" i="4" s="1"/>
  <c r="A150" i="4"/>
  <c r="B150" i="4" a="1"/>
  <c r="B150" i="4" s="1"/>
  <c r="F150" i="4"/>
  <c r="A151" i="4"/>
  <c r="B151" i="4" a="1"/>
  <c r="B151" i="4" s="1"/>
  <c r="F151" i="4"/>
  <c r="A152" i="4"/>
  <c r="B152" i="4" a="1"/>
  <c r="B152" i="4" s="1"/>
  <c r="E152" i="4" s="1"/>
  <c r="F152" i="4"/>
  <c r="H152" i="4" s="1"/>
  <c r="A153" i="4"/>
  <c r="B153" i="4" a="1"/>
  <c r="B153" i="4"/>
  <c r="E153" i="4"/>
  <c r="F153" i="4"/>
  <c r="A154" i="4"/>
  <c r="B154" i="4" a="1"/>
  <c r="F154" i="4"/>
  <c r="A155" i="4"/>
  <c r="B155" i="4" a="1"/>
  <c r="B155" i="4"/>
  <c r="F155" i="4"/>
  <c r="A156" i="4"/>
  <c r="B156" i="4" a="1"/>
  <c r="B156" i="4"/>
  <c r="F156" i="4"/>
  <c r="A157" i="4"/>
  <c r="B157" i="4" a="1"/>
  <c r="F157" i="4"/>
  <c r="A158" i="4"/>
  <c r="B158" i="4" a="1"/>
  <c r="F158" i="4"/>
  <c r="A159" i="4"/>
  <c r="B159" i="4" a="1"/>
  <c r="B159" i="4"/>
  <c r="F159" i="4"/>
  <c r="A160" i="4"/>
  <c r="B160" i="4" a="1"/>
  <c r="B160" i="4"/>
  <c r="F160" i="4"/>
  <c r="A161" i="4"/>
  <c r="B161" i="4" a="1"/>
  <c r="B161" i="4" s="1"/>
  <c r="E161" i="4" s="1"/>
  <c r="F161" i="4"/>
  <c r="A162" i="4"/>
  <c r="B162" i="4" a="1"/>
  <c r="B162" i="4"/>
  <c r="F162" i="4"/>
  <c r="A163" i="4"/>
  <c r="B163" i="4" a="1"/>
  <c r="B163" i="4" s="1"/>
  <c r="F163" i="4"/>
  <c r="A164" i="4"/>
  <c r="B164" i="4" a="1"/>
  <c r="B164" i="4" s="1"/>
  <c r="F164" i="4"/>
  <c r="A165" i="4"/>
  <c r="B165" i="4" a="1"/>
  <c r="B165" i="4"/>
  <c r="E165" i="4"/>
  <c r="F165" i="4"/>
  <c r="H165" i="4" s="1"/>
  <c r="A166" i="4"/>
  <c r="B166" i="4" a="1"/>
  <c r="F166" i="4"/>
  <c r="A167" i="4"/>
  <c r="B167" i="4" a="1"/>
  <c r="B167" i="4" s="1"/>
  <c r="F167" i="4"/>
  <c r="A168" i="4"/>
  <c r="B168" i="4" a="1"/>
  <c r="F168" i="4"/>
  <c r="A169" i="4"/>
  <c r="B169" i="4" a="1"/>
  <c r="B169" i="4" s="1"/>
  <c r="E169" i="4"/>
  <c r="F169" i="4"/>
  <c r="A170" i="4"/>
  <c r="B170" i="4" a="1"/>
  <c r="F170" i="4"/>
  <c r="A171" i="4"/>
  <c r="B171" i="4" a="1"/>
  <c r="F171" i="4"/>
  <c r="A172" i="4"/>
  <c r="B172" i="4" a="1"/>
  <c r="F172" i="4"/>
  <c r="A173" i="4"/>
  <c r="B173" i="4" a="1"/>
  <c r="B173" i="4" s="1"/>
  <c r="E173" i="4" s="1"/>
  <c r="F173" i="4"/>
  <c r="H173" i="4" s="1"/>
  <c r="I173" i="4" s="1"/>
  <c r="A174" i="4"/>
  <c r="B174" i="4" a="1"/>
  <c r="B174" i="4" s="1"/>
  <c r="F174" i="4"/>
  <c r="A175" i="4"/>
  <c r="B175" i="4" a="1"/>
  <c r="F175" i="4"/>
  <c r="A176" i="4"/>
  <c r="B176" i="4" a="1"/>
  <c r="B176" i="4" s="1"/>
  <c r="E176" i="4"/>
  <c r="F176" i="4"/>
  <c r="H176" i="4" s="1"/>
  <c r="A177" i="4"/>
  <c r="B177" i="4" a="1"/>
  <c r="B177" i="4"/>
  <c r="E177" i="4" s="1"/>
  <c r="F177" i="4"/>
  <c r="A178" i="4"/>
  <c r="B178" i="4" a="1"/>
  <c r="B178" i="4" s="1"/>
  <c r="E178" i="4"/>
  <c r="F178" i="4"/>
  <c r="A179" i="4"/>
  <c r="B179" i="4" a="1"/>
  <c r="B179" i="4" s="1"/>
  <c r="F179" i="4"/>
  <c r="A180" i="4"/>
  <c r="B180" i="4" a="1"/>
  <c r="F180" i="4"/>
  <c r="A181" i="4"/>
  <c r="B181" i="4" a="1"/>
  <c r="B181" i="4" s="1"/>
  <c r="E181" i="4"/>
  <c r="F181" i="4"/>
  <c r="H181" i="4" s="1"/>
  <c r="A182" i="4"/>
  <c r="B182" i="4" a="1"/>
  <c r="F182" i="4"/>
  <c r="A183" i="4"/>
  <c r="B183" i="4" a="1"/>
  <c r="B183" i="4" s="1"/>
  <c r="F183" i="4"/>
  <c r="A184" i="4"/>
  <c r="B184" i="4" a="1"/>
  <c r="B184" i="4"/>
  <c r="E184" i="4" s="1"/>
  <c r="F184" i="4"/>
  <c r="H184" i="4" s="1"/>
  <c r="A185" i="4"/>
  <c r="B185" i="4" a="1"/>
  <c r="B185" i="4" s="1"/>
  <c r="F185" i="4"/>
  <c r="A186" i="4"/>
  <c r="B186" i="4" a="1"/>
  <c r="B186" i="4" s="1"/>
  <c r="F186" i="4"/>
  <c r="A187" i="4"/>
  <c r="B187" i="4" a="1"/>
  <c r="F187" i="4"/>
  <c r="A188" i="4"/>
  <c r="B188" i="4" a="1"/>
  <c r="B188" i="4" s="1"/>
  <c r="F188" i="4"/>
  <c r="A189" i="4"/>
  <c r="B189" i="4" a="1"/>
  <c r="F189" i="4"/>
  <c r="A190" i="4"/>
  <c r="B190" i="4" a="1"/>
  <c r="B190" i="4" s="1"/>
  <c r="F190" i="4"/>
  <c r="A191" i="4"/>
  <c r="B191" i="4" a="1"/>
  <c r="B191" i="4" s="1"/>
  <c r="E191" i="4"/>
  <c r="F191" i="4"/>
  <c r="H191" i="4" s="1"/>
  <c r="A192" i="4"/>
  <c r="B192" i="4" a="1"/>
  <c r="F192" i="4"/>
  <c r="A193" i="4"/>
  <c r="B193" i="4" a="1"/>
  <c r="F193" i="4"/>
  <c r="A194" i="4"/>
  <c r="B194" i="4" a="1"/>
  <c r="F194" i="4"/>
  <c r="A195" i="4"/>
  <c r="B195" i="4" a="1"/>
  <c r="B195" i="4"/>
  <c r="F195" i="4"/>
  <c r="A196" i="4"/>
  <c r="B196" i="4" a="1"/>
  <c r="F196" i="4"/>
  <c r="A197" i="4"/>
  <c r="B197" i="4" a="1"/>
  <c r="B197" i="4"/>
  <c r="F197" i="4"/>
  <c r="A198" i="4"/>
  <c r="B198" i="4" a="1"/>
  <c r="F198" i="4"/>
  <c r="A199" i="4"/>
  <c r="B199" i="4" a="1"/>
  <c r="F199" i="4"/>
  <c r="A200" i="4"/>
  <c r="B200" i="4" a="1"/>
  <c r="B200" i="4" s="1"/>
  <c r="F200" i="4"/>
  <c r="A201" i="4"/>
  <c r="B201" i="4" a="1"/>
  <c r="B201" i="4" s="1"/>
  <c r="E201" i="4" s="1"/>
  <c r="F201" i="4"/>
  <c r="H201" i="4" s="1"/>
  <c r="A202" i="4"/>
  <c r="B202" i="4" a="1"/>
  <c r="B202" i="4"/>
  <c r="E202" i="4" s="1"/>
  <c r="F202" i="4"/>
  <c r="A203" i="4"/>
  <c r="B203" i="4" a="1"/>
  <c r="B203" i="4" s="1"/>
  <c r="F203" i="4"/>
  <c r="A204" i="4"/>
  <c r="B204" i="4" a="1"/>
  <c r="B204" i="4"/>
  <c r="F204" i="4"/>
  <c r="A205" i="4"/>
  <c r="B205" i="4" a="1"/>
  <c r="B205" i="4"/>
  <c r="F205" i="4"/>
  <c r="A206" i="4"/>
  <c r="B206" i="4" a="1"/>
  <c r="F206" i="4"/>
  <c r="A207" i="4"/>
  <c r="B207" i="4" a="1"/>
  <c r="B207" i="4" s="1"/>
  <c r="E207" i="4" s="1"/>
  <c r="F207" i="4"/>
  <c r="H207" i="4" s="1"/>
  <c r="A208" i="4"/>
  <c r="B208" i="4" a="1"/>
  <c r="B208" i="4"/>
  <c r="E208" i="4" s="1"/>
  <c r="F208" i="4"/>
  <c r="H208" i="4" s="1"/>
  <c r="A209" i="4"/>
  <c r="B209" i="4" a="1"/>
  <c r="B209" i="4" s="1"/>
  <c r="F209" i="4"/>
  <c r="A210" i="4"/>
  <c r="B210" i="4" a="1"/>
  <c r="E210" i="4" s="1"/>
  <c r="B210" i="4"/>
  <c r="F210" i="4"/>
  <c r="A211" i="4"/>
  <c r="B211" i="4" a="1"/>
  <c r="B211" i="4" s="1"/>
  <c r="F211" i="4"/>
  <c r="A212" i="4"/>
  <c r="B212" i="4" a="1"/>
  <c r="B212" i="4" s="1"/>
  <c r="E212" i="4" s="1"/>
  <c r="F212" i="4"/>
  <c r="A213" i="4"/>
  <c r="B213" i="4" a="1"/>
  <c r="B213" i="4" s="1"/>
  <c r="F213" i="4"/>
  <c r="A214" i="4"/>
  <c r="B214" i="4" a="1"/>
  <c r="B214" i="4"/>
  <c r="E214" i="4"/>
  <c r="F214" i="4"/>
  <c r="H214" i="4" s="1"/>
  <c r="A215" i="4"/>
  <c r="B215" i="4" a="1"/>
  <c r="F215" i="4"/>
  <c r="A216" i="4"/>
  <c r="B216" i="4" a="1"/>
  <c r="B216" i="4" s="1"/>
  <c r="F216" i="4"/>
  <c r="A217" i="4"/>
  <c r="B217" i="4" a="1"/>
  <c r="B217" i="4" s="1"/>
  <c r="F217" i="4"/>
  <c r="A218" i="4"/>
  <c r="B218" i="4" a="1"/>
  <c r="B218" i="4"/>
  <c r="F218" i="4"/>
  <c r="A219" i="4"/>
  <c r="B219" i="4" a="1"/>
  <c r="B219" i="4" s="1"/>
  <c r="F219" i="4"/>
  <c r="A220" i="4"/>
  <c r="B220" i="4" a="1"/>
  <c r="B220" i="4"/>
  <c r="E220" i="4" s="1"/>
  <c r="F220" i="4"/>
  <c r="A221" i="4"/>
  <c r="B221" i="4" a="1"/>
  <c r="F221" i="4"/>
  <c r="A222" i="4"/>
  <c r="B222" i="4" a="1"/>
  <c r="B222" i="4" s="1"/>
  <c r="E222" i="4" s="1"/>
  <c r="F222" i="4"/>
  <c r="A223" i="4"/>
  <c r="B223" i="4" a="1"/>
  <c r="F223" i="4"/>
  <c r="A224" i="4"/>
  <c r="B224" i="4" a="1"/>
  <c r="F224" i="4"/>
  <c r="A225" i="4"/>
  <c r="B225" i="4" a="1"/>
  <c r="F225" i="4"/>
  <c r="A226" i="4"/>
  <c r="B226" i="4" a="1"/>
  <c r="B226" i="4"/>
  <c r="E226" i="4" s="1"/>
  <c r="F226" i="4"/>
  <c r="H226" i="4" s="1"/>
  <c r="A227" i="4"/>
  <c r="B227" i="4" a="1"/>
  <c r="B227" i="4" s="1"/>
  <c r="F227" i="4"/>
  <c r="A228" i="4"/>
  <c r="B228" i="4" a="1"/>
  <c r="F228" i="4"/>
  <c r="A229" i="4"/>
  <c r="B229" i="4" a="1"/>
  <c r="B229" i="4"/>
  <c r="E229" i="4"/>
  <c r="F229" i="4"/>
  <c r="H229" i="4" s="1"/>
  <c r="A230" i="4"/>
  <c r="B230" i="4" a="1"/>
  <c r="F230" i="4"/>
  <c r="A231" i="4"/>
  <c r="B231" i="4" a="1"/>
  <c r="B231" i="4" s="1"/>
  <c r="F231" i="4"/>
  <c r="A232" i="4"/>
  <c r="B232" i="4" a="1"/>
  <c r="B232" i="4"/>
  <c r="E232" i="4" s="1"/>
  <c r="F232" i="4"/>
  <c r="A233" i="4"/>
  <c r="B233" i="4" a="1"/>
  <c r="F233" i="4"/>
  <c r="A234" i="4"/>
  <c r="B234" i="4" a="1"/>
  <c r="B234" i="4"/>
  <c r="E234" i="4" s="1"/>
  <c r="F234" i="4"/>
  <c r="H234" i="4" s="1"/>
  <c r="A235" i="4"/>
  <c r="B235" i="4" a="1"/>
  <c r="B235" i="4"/>
  <c r="F235" i="4"/>
  <c r="A236" i="4"/>
  <c r="B236" i="4" a="1"/>
  <c r="B236" i="4" s="1"/>
  <c r="F236" i="4"/>
  <c r="A237" i="4"/>
  <c r="B237" i="4" a="1"/>
  <c r="B237" i="4" s="1"/>
  <c r="F237" i="4"/>
  <c r="A238" i="4"/>
  <c r="B238" i="4" a="1"/>
  <c r="B238" i="4" s="1"/>
  <c r="E238" i="4" s="1"/>
  <c r="F238" i="4"/>
  <c r="A239" i="4"/>
  <c r="B239" i="4" a="1"/>
  <c r="B239" i="4" s="1"/>
  <c r="F239" i="4"/>
  <c r="A240" i="4"/>
  <c r="B240" i="4" a="1"/>
  <c r="B240" i="4" s="1"/>
  <c r="F240" i="4"/>
  <c r="A241" i="4"/>
  <c r="B241" i="4" a="1"/>
  <c r="B241" i="4" s="1"/>
  <c r="F241" i="4"/>
  <c r="A242" i="4"/>
  <c r="B242" i="4" a="1"/>
  <c r="B242" i="4"/>
  <c r="F242" i="4"/>
  <c r="A243" i="4"/>
  <c r="B243" i="4" a="1"/>
  <c r="B243" i="4" s="1"/>
  <c r="E243" i="4"/>
  <c r="F243" i="4"/>
  <c r="A244" i="4"/>
  <c r="B244" i="4" a="1"/>
  <c r="B244" i="4" s="1"/>
  <c r="E244" i="4" s="1"/>
  <c r="F244" i="4"/>
  <c r="A245" i="4"/>
  <c r="B245" i="4" a="1"/>
  <c r="F245" i="4"/>
  <c r="A246" i="4"/>
  <c r="B246" i="4" a="1"/>
  <c r="B246" i="4" s="1"/>
  <c r="E246" i="4" s="1"/>
  <c r="F246" i="4"/>
  <c r="A247" i="4"/>
  <c r="B247" i="4" a="1"/>
  <c r="B247" i="4"/>
  <c r="E247" i="4"/>
  <c r="F247" i="4"/>
  <c r="A248" i="4"/>
  <c r="B248" i="4" a="1"/>
  <c r="B248" i="4" s="1"/>
  <c r="E248" i="4" s="1"/>
  <c r="F248" i="4"/>
  <c r="H248" i="4" s="1"/>
  <c r="A249" i="4"/>
  <c r="B249" i="4" a="1"/>
  <c r="B249" i="4" s="1"/>
  <c r="F249" i="4"/>
  <c r="A250" i="4"/>
  <c r="B250" i="4" a="1"/>
  <c r="B250" i="4"/>
  <c r="F250" i="4"/>
  <c r="A251" i="4"/>
  <c r="B251" i="4" a="1"/>
  <c r="B251" i="4"/>
  <c r="F251" i="4"/>
  <c r="A252" i="4"/>
  <c r="B252" i="4" a="1"/>
  <c r="B252" i="4" s="1"/>
  <c r="F252" i="4"/>
  <c r="A253" i="4"/>
  <c r="B253" i="4" a="1"/>
  <c r="B253" i="4" s="1"/>
  <c r="E253" i="4"/>
  <c r="F253" i="4"/>
  <c r="A254" i="4"/>
  <c r="B254" i="4" a="1"/>
  <c r="B254" i="4" s="1"/>
  <c r="E254" i="4" s="1"/>
  <c r="F254" i="4"/>
  <c r="A255" i="4"/>
  <c r="B255" i="4" a="1"/>
  <c r="B255" i="4" s="1"/>
  <c r="E255" i="4"/>
  <c r="F255" i="4"/>
  <c r="A256" i="4"/>
  <c r="B256" i="4" a="1"/>
  <c r="B256" i="4"/>
  <c r="E256" i="4" s="1"/>
  <c r="F256" i="4"/>
  <c r="A257" i="4"/>
  <c r="B257" i="4" a="1"/>
  <c r="B257" i="4"/>
  <c r="F257" i="4"/>
  <c r="A258" i="4"/>
  <c r="B258" i="4" a="1"/>
  <c r="B258" i="4"/>
  <c r="E258" i="4" s="1"/>
  <c r="F258" i="4"/>
  <c r="A259" i="4"/>
  <c r="B259" i="4" a="1"/>
  <c r="B259" i="4" s="1"/>
  <c r="E259" i="4"/>
  <c r="F259" i="4"/>
  <c r="H259" i="4" s="1"/>
  <c r="A260" i="4"/>
  <c r="B260" i="4" a="1"/>
  <c r="B260" i="4" s="1"/>
  <c r="E260" i="4" s="1"/>
  <c r="F260" i="4"/>
  <c r="H260" i="4" s="1"/>
  <c r="A261" i="4"/>
  <c r="B261" i="4" a="1"/>
  <c r="F261" i="4"/>
  <c r="A262" i="4"/>
  <c r="B262" i="4" a="1"/>
  <c r="F262" i="4"/>
  <c r="A263" i="4"/>
  <c r="B263" i="4" a="1"/>
  <c r="B263" i="4"/>
  <c r="E263" i="4" s="1"/>
  <c r="F263" i="4"/>
  <c r="H263" i="4" s="1"/>
  <c r="A264" i="4"/>
  <c r="B264" i="4" a="1"/>
  <c r="B264" i="4" s="1"/>
  <c r="F264" i="4"/>
  <c r="A265" i="4"/>
  <c r="B265" i="4" a="1"/>
  <c r="B265" i="4"/>
  <c r="F265" i="4"/>
  <c r="A266" i="4"/>
  <c r="B266" i="4" a="1"/>
  <c r="B266" i="4"/>
  <c r="E266" i="4" s="1"/>
  <c r="F266" i="4"/>
  <c r="H266" i="4" s="1"/>
  <c r="A267" i="4"/>
  <c r="B267" i="4" a="1"/>
  <c r="F267" i="4"/>
  <c r="A268" i="4"/>
  <c r="B268" i="4" a="1"/>
  <c r="F268" i="4"/>
  <c r="A269" i="4"/>
  <c r="B269" i="4" a="1"/>
  <c r="B269" i="4" s="1"/>
  <c r="E269" i="4"/>
  <c r="F269" i="4"/>
  <c r="H269" i="4" s="1"/>
  <c r="A270" i="4"/>
  <c r="B270" i="4" a="1"/>
  <c r="B270" i="4"/>
  <c r="F270" i="4"/>
  <c r="A271" i="4"/>
  <c r="B271" i="4" a="1"/>
  <c r="B271" i="4" s="1"/>
  <c r="E271" i="4" s="1"/>
  <c r="F271" i="4"/>
  <c r="A272" i="4"/>
  <c r="B272" i="4" a="1"/>
  <c r="B272" i="4" s="1"/>
  <c r="F272" i="4"/>
  <c r="A273" i="4"/>
  <c r="B273" i="4" a="1"/>
  <c r="B273" i="4" s="1"/>
  <c r="E273" i="4"/>
  <c r="F273" i="4"/>
  <c r="H273" i="4" s="1"/>
  <c r="A274" i="4"/>
  <c r="B274" i="4" a="1"/>
  <c r="F274" i="4"/>
  <c r="A275" i="4"/>
  <c r="B275" i="4" a="1"/>
  <c r="B275" i="4" s="1"/>
  <c r="E275" i="4"/>
  <c r="F275" i="4"/>
  <c r="A276" i="4"/>
  <c r="B276" i="4" a="1"/>
  <c r="F276" i="4"/>
  <c r="A277" i="4"/>
  <c r="B277" i="4" a="1"/>
  <c r="B277" i="4" s="1"/>
  <c r="F277" i="4"/>
  <c r="A278" i="4"/>
  <c r="B278" i="4" a="1"/>
  <c r="B278" i="4"/>
  <c r="E278" i="4" s="1"/>
  <c r="F278" i="4"/>
  <c r="H278" i="4" s="1"/>
  <c r="A279" i="4"/>
  <c r="B279" i="4" a="1"/>
  <c r="F279" i="4"/>
  <c r="A280" i="4"/>
  <c r="B280" i="4" a="1"/>
  <c r="F280" i="4"/>
  <c r="A281" i="4"/>
  <c r="B281" i="4" a="1"/>
  <c r="B281" i="4"/>
  <c r="E281" i="4" s="1"/>
  <c r="H281" i="4" s="1"/>
  <c r="F281" i="4"/>
  <c r="A282" i="4"/>
  <c r="B282" i="4" a="1"/>
  <c r="B282" i="4" s="1"/>
  <c r="E282" i="4" s="1"/>
  <c r="F282" i="4"/>
  <c r="H282" i="4" s="1"/>
  <c r="A283" i="4"/>
  <c r="B283" i="4" a="1"/>
  <c r="B283" i="4"/>
  <c r="E283" i="4" s="1"/>
  <c r="F283" i="4"/>
  <c r="A284" i="4"/>
  <c r="B284" i="4" a="1"/>
  <c r="F284" i="4"/>
  <c r="A285" i="4"/>
  <c r="B285" i="4" a="1"/>
  <c r="B285" i="4" s="1"/>
  <c r="F285" i="4"/>
  <c r="A286" i="4"/>
  <c r="B286" i="4" a="1"/>
  <c r="F286" i="4"/>
  <c r="A287" i="4"/>
  <c r="B287" i="4" a="1"/>
  <c r="B287" i="4" s="1"/>
  <c r="E287" i="4"/>
  <c r="F287" i="4"/>
  <c r="H287" i="4" s="1"/>
  <c r="A288" i="4"/>
  <c r="B288" i="4" a="1"/>
  <c r="B288" i="4" s="1"/>
  <c r="F288" i="4"/>
  <c r="A289" i="4"/>
  <c r="B289" i="4" a="1"/>
  <c r="F289" i="4"/>
  <c r="A290" i="4"/>
  <c r="B290" i="4" a="1"/>
  <c r="B290" i="4"/>
  <c r="E290" i="4" s="1"/>
  <c r="F290" i="4"/>
  <c r="H290" i="4" s="1"/>
  <c r="A291" i="4"/>
  <c r="B291" i="4" a="1"/>
  <c r="B291" i="4" s="1"/>
  <c r="F291" i="4"/>
  <c r="A292" i="4"/>
  <c r="B292" i="4" a="1"/>
  <c r="F292" i="4"/>
  <c r="A293" i="4"/>
  <c r="B293" i="4" a="1"/>
  <c r="B293" i="4" s="1"/>
  <c r="E293" i="4" s="1"/>
  <c r="F293" i="4"/>
  <c r="A294" i="4"/>
  <c r="B294" i="4" a="1"/>
  <c r="F294" i="4"/>
  <c r="A295" i="4"/>
  <c r="B295" i="4" a="1"/>
  <c r="B295" i="4" s="1"/>
  <c r="E295" i="4" s="1"/>
  <c r="F295" i="4"/>
  <c r="A296" i="4"/>
  <c r="B296" i="4" a="1"/>
  <c r="F296" i="4"/>
  <c r="A297" i="4"/>
  <c r="B297" i="4" a="1"/>
  <c r="B297" i="4" s="1"/>
  <c r="F297" i="4"/>
  <c r="A298" i="4"/>
  <c r="B298" i="4" a="1"/>
  <c r="B298" i="4"/>
  <c r="E298" i="4"/>
  <c r="F298" i="4"/>
  <c r="A299" i="4"/>
  <c r="B299" i="4" a="1"/>
  <c r="F299" i="4"/>
  <c r="A300" i="4"/>
  <c r="B300" i="4" a="1"/>
  <c r="F300" i="4"/>
  <c r="A301" i="4"/>
  <c r="B301" i="4" a="1"/>
  <c r="B301" i="4" s="1"/>
  <c r="F301" i="4"/>
  <c r="A302" i="4"/>
  <c r="B302" i="4" a="1"/>
  <c r="F302" i="4"/>
  <c r="A303" i="4"/>
  <c r="B303" i="4" a="1"/>
  <c r="F303" i="4"/>
  <c r="A304" i="4"/>
  <c r="B304" i="4" a="1"/>
  <c r="B304" i="4" s="1"/>
  <c r="E304" i="4"/>
  <c r="F304" i="4"/>
  <c r="H304" i="4" s="1"/>
  <c r="A305" i="4"/>
  <c r="B305" i="4" a="1"/>
  <c r="F305" i="4"/>
  <c r="A306" i="4"/>
  <c r="B306" i="4" a="1"/>
  <c r="B306" i="4" s="1"/>
  <c r="F306" i="4"/>
  <c r="A307" i="4"/>
  <c r="B307" i="4" a="1"/>
  <c r="B307" i="4" s="1"/>
  <c r="E307" i="4" s="1"/>
  <c r="F307" i="4"/>
  <c r="A308" i="4"/>
  <c r="B308" i="4" a="1"/>
  <c r="F308" i="4"/>
  <c r="A309" i="4"/>
  <c r="B309" i="4" a="1"/>
  <c r="B309" i="4" s="1"/>
  <c r="E309" i="4"/>
  <c r="F309" i="4"/>
  <c r="A310" i="4"/>
  <c r="B310" i="4" a="1"/>
  <c r="B310" i="4" s="1"/>
  <c r="F310" i="4"/>
  <c r="A311" i="4"/>
  <c r="B311" i="4" a="1"/>
  <c r="B311" i="4"/>
  <c r="E311" i="4" s="1"/>
  <c r="F311" i="4"/>
  <c r="A312" i="4"/>
  <c r="B312" i="4" a="1"/>
  <c r="B312" i="4" s="1"/>
  <c r="E312" i="4" s="1"/>
  <c r="F312" i="4"/>
  <c r="H312" i="4" s="1"/>
  <c r="I312" i="4" s="1"/>
  <c r="A313" i="4"/>
  <c r="B313" i="4" a="1"/>
  <c r="B313" i="4" s="1"/>
  <c r="F313" i="4"/>
  <c r="A314" i="4"/>
  <c r="B314" i="4" a="1"/>
  <c r="F314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10" i="4"/>
  <c r="B15" i="4" a="1"/>
  <c r="B15" i="4" s="1"/>
  <c r="E15" i="4" s="1"/>
  <c r="B16" i="4" a="1"/>
  <c r="B16" i="4" s="1"/>
  <c r="E16" i="4" s="1"/>
  <c r="B17" i="4" a="1"/>
  <c r="B18" i="4" a="1"/>
  <c r="B18" i="4"/>
  <c r="E18" i="4" s="1"/>
  <c r="B19" i="4" a="1"/>
  <c r="B19" i="4" s="1"/>
  <c r="E19" i="4" s="1"/>
  <c r="B20" i="4" a="1"/>
  <c r="B20" i="4" s="1"/>
  <c r="B21" i="4" a="1"/>
  <c r="B21" i="4" s="1"/>
  <c r="B22" i="4" a="1"/>
  <c r="B22" i="4" s="1"/>
  <c r="E22" i="4" s="1"/>
  <c r="B23" i="4" a="1"/>
  <c r="B23" i="4" s="1"/>
  <c r="E23" i="4" s="1"/>
  <c r="B24" i="4" a="1"/>
  <c r="B24" i="4" s="1"/>
  <c r="B25" i="4" a="1"/>
  <c r="B25" i="4"/>
  <c r="B26" i="4" a="1"/>
  <c r="B27" i="4" a="1"/>
  <c r="B27" i="4" s="1"/>
  <c r="B28" i="4" a="1"/>
  <c r="B28" i="4" s="1"/>
  <c r="E28" i="4" s="1"/>
  <c r="B29" i="4" a="1"/>
  <c r="B29" i="4" s="1"/>
  <c r="E29" i="4" s="1"/>
  <c r="B30" i="4" a="1"/>
  <c r="E30" i="4" s="1"/>
  <c r="B30" i="4"/>
  <c r="F15" i="4"/>
  <c r="H15" i="4" s="1"/>
  <c r="F16" i="4"/>
  <c r="H16" i="4" s="1"/>
  <c r="F17" i="4"/>
  <c r="F18" i="4"/>
  <c r="F19" i="4"/>
  <c r="F20" i="4"/>
  <c r="F21" i="4"/>
  <c r="F22" i="4"/>
  <c r="F23" i="4"/>
  <c r="F24" i="4"/>
  <c r="F25" i="4"/>
  <c r="F26" i="4"/>
  <c r="F27" i="4"/>
  <c r="F28" i="4"/>
  <c r="H28" i="4" s="1"/>
  <c r="F29" i="4"/>
  <c r="F30" i="4"/>
  <c r="F12" i="4"/>
  <c r="F13" i="4"/>
  <c r="F14" i="4"/>
  <c r="B11" i="4" a="1"/>
  <c r="B11" i="4" s="1"/>
  <c r="B12" i="4" a="1"/>
  <c r="B12" i="4" s="1"/>
  <c r="B13" i="4" a="1"/>
  <c r="B13" i="4" s="1"/>
  <c r="E13" i="4" s="1"/>
  <c r="B14" i="4" a="1"/>
  <c r="B14" i="4"/>
  <c r="B10" i="4" a="1"/>
  <c r="B10" i="4" s="1"/>
  <c r="E10" i="4" s="1"/>
  <c r="F10" i="4"/>
  <c r="V3" i="3"/>
  <c r="W3" i="3"/>
  <c r="X3" i="3"/>
  <c r="V4" i="3"/>
  <c r="W4" i="3"/>
  <c r="X4" i="3"/>
  <c r="V5" i="3"/>
  <c r="W5" i="3"/>
  <c r="X5" i="3"/>
  <c r="V6" i="3"/>
  <c r="W6" i="3"/>
  <c r="X6" i="3"/>
  <c r="V7" i="3"/>
  <c r="W7" i="3"/>
  <c r="X7" i="3"/>
  <c r="V8" i="3"/>
  <c r="W8" i="3"/>
  <c r="X8" i="3"/>
  <c r="V9" i="3"/>
  <c r="W9" i="3"/>
  <c r="X9" i="3"/>
  <c r="V10" i="3"/>
  <c r="W10" i="3"/>
  <c r="X10" i="3"/>
  <c r="V11" i="3"/>
  <c r="W11" i="3"/>
  <c r="X11" i="3"/>
  <c r="V12" i="3"/>
  <c r="W12" i="3"/>
  <c r="X12" i="3"/>
  <c r="V13" i="3"/>
  <c r="W13" i="3"/>
  <c r="X13" i="3"/>
  <c r="V14" i="3"/>
  <c r="W14" i="3"/>
  <c r="X14" i="3"/>
  <c r="V15" i="3"/>
  <c r="W15" i="3"/>
  <c r="X15" i="3"/>
  <c r="V16" i="3"/>
  <c r="W16" i="3"/>
  <c r="X16" i="3"/>
  <c r="V17" i="3"/>
  <c r="W17" i="3"/>
  <c r="X17" i="3"/>
  <c r="V18" i="3"/>
  <c r="W18" i="3"/>
  <c r="X18" i="3"/>
  <c r="V19" i="3"/>
  <c r="W19" i="3"/>
  <c r="X19" i="3"/>
  <c r="V20" i="3"/>
  <c r="W20" i="3"/>
  <c r="X20" i="3"/>
  <c r="V21" i="3"/>
  <c r="W21" i="3"/>
  <c r="X21" i="3"/>
  <c r="V22" i="3"/>
  <c r="W22" i="3"/>
  <c r="X22" i="3"/>
  <c r="V23" i="3"/>
  <c r="W23" i="3"/>
  <c r="X23" i="3"/>
  <c r="V24" i="3"/>
  <c r="W24" i="3"/>
  <c r="X24" i="3"/>
  <c r="V25" i="3"/>
  <c r="W25" i="3"/>
  <c r="X25" i="3"/>
  <c r="V26" i="3"/>
  <c r="W26" i="3"/>
  <c r="X26" i="3"/>
  <c r="V27" i="3"/>
  <c r="W27" i="3"/>
  <c r="X27" i="3"/>
  <c r="V28" i="3"/>
  <c r="W28" i="3"/>
  <c r="X28" i="3"/>
  <c r="V29" i="3"/>
  <c r="W29" i="3"/>
  <c r="X29" i="3"/>
  <c r="V30" i="3"/>
  <c r="W30" i="3"/>
  <c r="X30" i="3"/>
  <c r="V31" i="3"/>
  <c r="W31" i="3"/>
  <c r="X31" i="3"/>
  <c r="V32" i="3"/>
  <c r="W32" i="3"/>
  <c r="X32" i="3"/>
  <c r="V33" i="3"/>
  <c r="W33" i="3"/>
  <c r="X33" i="3"/>
  <c r="V34" i="3"/>
  <c r="W34" i="3"/>
  <c r="X34" i="3"/>
  <c r="V35" i="3"/>
  <c r="W35" i="3"/>
  <c r="X35" i="3"/>
  <c r="V36" i="3"/>
  <c r="W36" i="3"/>
  <c r="X36" i="3"/>
  <c r="V37" i="3"/>
  <c r="W37" i="3"/>
  <c r="X37" i="3"/>
  <c r="V38" i="3"/>
  <c r="W38" i="3"/>
  <c r="X38" i="3"/>
  <c r="V39" i="3"/>
  <c r="W39" i="3"/>
  <c r="X39" i="3"/>
  <c r="V40" i="3"/>
  <c r="W40" i="3"/>
  <c r="X40" i="3"/>
  <c r="V41" i="3"/>
  <c r="W41" i="3"/>
  <c r="X41" i="3"/>
  <c r="V42" i="3"/>
  <c r="W42" i="3"/>
  <c r="X42" i="3"/>
  <c r="V43" i="3"/>
  <c r="W43" i="3"/>
  <c r="X43" i="3"/>
  <c r="V44" i="3"/>
  <c r="W44" i="3"/>
  <c r="X44" i="3"/>
  <c r="V45" i="3"/>
  <c r="W45" i="3"/>
  <c r="X45" i="3"/>
  <c r="V46" i="3"/>
  <c r="W46" i="3"/>
  <c r="X46" i="3"/>
  <c r="V47" i="3"/>
  <c r="W47" i="3"/>
  <c r="X47" i="3"/>
  <c r="V48" i="3"/>
  <c r="W48" i="3"/>
  <c r="X48" i="3"/>
  <c r="V49" i="3"/>
  <c r="W49" i="3"/>
  <c r="X49" i="3"/>
  <c r="V50" i="3"/>
  <c r="W50" i="3"/>
  <c r="X50" i="3"/>
  <c r="V51" i="3"/>
  <c r="W51" i="3"/>
  <c r="X51" i="3"/>
  <c r="V52" i="3"/>
  <c r="W52" i="3"/>
  <c r="X52" i="3"/>
  <c r="V53" i="3"/>
  <c r="W53" i="3"/>
  <c r="X53" i="3"/>
  <c r="V54" i="3"/>
  <c r="W54" i="3"/>
  <c r="X54" i="3"/>
  <c r="V55" i="3"/>
  <c r="W55" i="3"/>
  <c r="X55" i="3"/>
  <c r="V56" i="3"/>
  <c r="W56" i="3"/>
  <c r="X56" i="3"/>
  <c r="V57" i="3"/>
  <c r="W57" i="3"/>
  <c r="X57" i="3"/>
  <c r="V58" i="3"/>
  <c r="W58" i="3"/>
  <c r="X58" i="3"/>
  <c r="V59" i="3"/>
  <c r="W59" i="3"/>
  <c r="X59" i="3"/>
  <c r="V60" i="3"/>
  <c r="W60" i="3"/>
  <c r="X60" i="3"/>
  <c r="V61" i="3"/>
  <c r="W61" i="3"/>
  <c r="X61" i="3"/>
  <c r="V62" i="3"/>
  <c r="W62" i="3"/>
  <c r="X62" i="3"/>
  <c r="V63" i="3"/>
  <c r="W63" i="3"/>
  <c r="X63" i="3"/>
  <c r="V64" i="3"/>
  <c r="W64" i="3"/>
  <c r="X64" i="3"/>
  <c r="V65" i="3"/>
  <c r="W65" i="3"/>
  <c r="X65" i="3"/>
  <c r="V66" i="3"/>
  <c r="W66" i="3"/>
  <c r="X66" i="3"/>
  <c r="V67" i="3"/>
  <c r="W67" i="3"/>
  <c r="X67" i="3"/>
  <c r="V68" i="3"/>
  <c r="W68" i="3"/>
  <c r="X68" i="3"/>
  <c r="V69" i="3"/>
  <c r="W69" i="3"/>
  <c r="X69" i="3"/>
  <c r="V70" i="3"/>
  <c r="W70" i="3"/>
  <c r="X70" i="3"/>
  <c r="V71" i="3"/>
  <c r="W71" i="3"/>
  <c r="X71" i="3"/>
  <c r="V72" i="3"/>
  <c r="W72" i="3"/>
  <c r="X72" i="3"/>
  <c r="V73" i="3"/>
  <c r="W73" i="3"/>
  <c r="X73" i="3"/>
  <c r="V74" i="3"/>
  <c r="W74" i="3"/>
  <c r="X74" i="3"/>
  <c r="V75" i="3"/>
  <c r="W75" i="3"/>
  <c r="X75" i="3"/>
  <c r="V76" i="3"/>
  <c r="W76" i="3"/>
  <c r="X76" i="3"/>
  <c r="V77" i="3"/>
  <c r="W77" i="3"/>
  <c r="X77" i="3"/>
  <c r="V78" i="3"/>
  <c r="W78" i="3"/>
  <c r="X78" i="3"/>
  <c r="V79" i="3"/>
  <c r="W79" i="3"/>
  <c r="X79" i="3"/>
  <c r="V80" i="3"/>
  <c r="W80" i="3"/>
  <c r="X80" i="3"/>
  <c r="V81" i="3"/>
  <c r="W81" i="3"/>
  <c r="X81" i="3"/>
  <c r="V82" i="3"/>
  <c r="W82" i="3"/>
  <c r="X82" i="3"/>
  <c r="V83" i="3"/>
  <c r="W83" i="3"/>
  <c r="X83" i="3"/>
  <c r="V84" i="3"/>
  <c r="W84" i="3"/>
  <c r="X84" i="3"/>
  <c r="V85" i="3"/>
  <c r="W85" i="3"/>
  <c r="X85" i="3"/>
  <c r="V86" i="3"/>
  <c r="W86" i="3"/>
  <c r="X86" i="3"/>
  <c r="V87" i="3"/>
  <c r="W87" i="3"/>
  <c r="X87" i="3"/>
  <c r="V88" i="3"/>
  <c r="W88" i="3"/>
  <c r="X88" i="3"/>
  <c r="V89" i="3"/>
  <c r="W89" i="3"/>
  <c r="X89" i="3"/>
  <c r="V90" i="3"/>
  <c r="W90" i="3"/>
  <c r="X90" i="3"/>
  <c r="V91" i="3"/>
  <c r="W91" i="3"/>
  <c r="X91" i="3"/>
  <c r="V92" i="3"/>
  <c r="W92" i="3"/>
  <c r="X92" i="3"/>
  <c r="V93" i="3"/>
  <c r="W93" i="3"/>
  <c r="X93" i="3"/>
  <c r="V94" i="3"/>
  <c r="W94" i="3"/>
  <c r="X94" i="3"/>
  <c r="V95" i="3"/>
  <c r="W95" i="3"/>
  <c r="X95" i="3"/>
  <c r="V96" i="3"/>
  <c r="W96" i="3"/>
  <c r="X96" i="3"/>
  <c r="V97" i="3"/>
  <c r="W97" i="3"/>
  <c r="X97" i="3"/>
  <c r="V98" i="3"/>
  <c r="W98" i="3"/>
  <c r="X98" i="3"/>
  <c r="V99" i="3"/>
  <c r="W99" i="3"/>
  <c r="X99" i="3"/>
  <c r="V100" i="3"/>
  <c r="W100" i="3"/>
  <c r="X100" i="3"/>
  <c r="V101" i="3"/>
  <c r="W101" i="3"/>
  <c r="X101" i="3"/>
  <c r="V102" i="3"/>
  <c r="W102" i="3"/>
  <c r="X102" i="3"/>
  <c r="V103" i="3"/>
  <c r="W103" i="3"/>
  <c r="X103" i="3"/>
  <c r="V104" i="3"/>
  <c r="W104" i="3"/>
  <c r="X104" i="3"/>
  <c r="V105" i="3"/>
  <c r="W105" i="3"/>
  <c r="X105" i="3"/>
  <c r="V106" i="3"/>
  <c r="W106" i="3"/>
  <c r="X106" i="3"/>
  <c r="V107" i="3"/>
  <c r="W107" i="3"/>
  <c r="X107" i="3"/>
  <c r="V108" i="3"/>
  <c r="W108" i="3"/>
  <c r="X108" i="3"/>
  <c r="V109" i="3"/>
  <c r="W109" i="3"/>
  <c r="X109" i="3"/>
  <c r="V110" i="3"/>
  <c r="W110" i="3"/>
  <c r="X110" i="3"/>
  <c r="V111" i="3"/>
  <c r="W111" i="3"/>
  <c r="X111" i="3"/>
  <c r="V112" i="3"/>
  <c r="W112" i="3"/>
  <c r="X112" i="3"/>
  <c r="V113" i="3"/>
  <c r="W113" i="3"/>
  <c r="X113" i="3"/>
  <c r="V114" i="3"/>
  <c r="W114" i="3"/>
  <c r="X114" i="3"/>
  <c r="V115" i="3"/>
  <c r="W115" i="3"/>
  <c r="X115" i="3"/>
  <c r="V116" i="3"/>
  <c r="W116" i="3"/>
  <c r="X116" i="3"/>
  <c r="V117" i="3"/>
  <c r="W117" i="3"/>
  <c r="X117" i="3"/>
  <c r="V118" i="3"/>
  <c r="W118" i="3"/>
  <c r="X118" i="3"/>
  <c r="V119" i="3"/>
  <c r="W119" i="3"/>
  <c r="X119" i="3"/>
  <c r="V120" i="3"/>
  <c r="W120" i="3"/>
  <c r="X120" i="3"/>
  <c r="V121" i="3"/>
  <c r="W121" i="3"/>
  <c r="X121" i="3"/>
  <c r="V122" i="3"/>
  <c r="W122" i="3"/>
  <c r="X122" i="3"/>
  <c r="V123" i="3"/>
  <c r="W123" i="3"/>
  <c r="X123" i="3"/>
  <c r="V124" i="3"/>
  <c r="W124" i="3"/>
  <c r="X124" i="3"/>
  <c r="V125" i="3"/>
  <c r="W125" i="3"/>
  <c r="X125" i="3"/>
  <c r="V126" i="3"/>
  <c r="W126" i="3"/>
  <c r="X126" i="3"/>
  <c r="V127" i="3"/>
  <c r="W127" i="3"/>
  <c r="X127" i="3"/>
  <c r="V128" i="3"/>
  <c r="W128" i="3"/>
  <c r="X128" i="3"/>
  <c r="V129" i="3"/>
  <c r="W129" i="3"/>
  <c r="X129" i="3"/>
  <c r="V130" i="3"/>
  <c r="W130" i="3"/>
  <c r="X130" i="3"/>
  <c r="V131" i="3"/>
  <c r="W131" i="3"/>
  <c r="X131" i="3"/>
  <c r="V132" i="3"/>
  <c r="W132" i="3"/>
  <c r="X132" i="3"/>
  <c r="V133" i="3"/>
  <c r="W133" i="3"/>
  <c r="X133" i="3"/>
  <c r="V134" i="3"/>
  <c r="W134" i="3"/>
  <c r="X134" i="3"/>
  <c r="V135" i="3"/>
  <c r="W135" i="3"/>
  <c r="X135" i="3"/>
  <c r="V136" i="3"/>
  <c r="W136" i="3"/>
  <c r="X136" i="3"/>
  <c r="V137" i="3"/>
  <c r="W137" i="3"/>
  <c r="X137" i="3"/>
  <c r="V138" i="3"/>
  <c r="W138" i="3"/>
  <c r="X138" i="3"/>
  <c r="V139" i="3"/>
  <c r="W139" i="3"/>
  <c r="X139" i="3"/>
  <c r="V140" i="3"/>
  <c r="W140" i="3"/>
  <c r="X140" i="3"/>
  <c r="V141" i="3"/>
  <c r="W141" i="3"/>
  <c r="X141" i="3"/>
  <c r="V142" i="3"/>
  <c r="W142" i="3"/>
  <c r="X142" i="3"/>
  <c r="V143" i="3"/>
  <c r="W143" i="3"/>
  <c r="X143" i="3"/>
  <c r="V144" i="3"/>
  <c r="W144" i="3"/>
  <c r="X144" i="3"/>
  <c r="V145" i="3"/>
  <c r="W145" i="3"/>
  <c r="X145" i="3"/>
  <c r="V146" i="3"/>
  <c r="W146" i="3"/>
  <c r="X146" i="3"/>
  <c r="V147" i="3"/>
  <c r="W147" i="3"/>
  <c r="X147" i="3"/>
  <c r="V148" i="3"/>
  <c r="W148" i="3"/>
  <c r="X148" i="3"/>
  <c r="V149" i="3"/>
  <c r="W149" i="3"/>
  <c r="X149" i="3"/>
  <c r="V150" i="3"/>
  <c r="W150" i="3"/>
  <c r="X150" i="3"/>
  <c r="V151" i="3"/>
  <c r="W151" i="3"/>
  <c r="X151" i="3"/>
  <c r="V152" i="3"/>
  <c r="W152" i="3"/>
  <c r="X152" i="3"/>
  <c r="V153" i="3"/>
  <c r="W153" i="3"/>
  <c r="X153" i="3"/>
  <c r="V154" i="3"/>
  <c r="W154" i="3"/>
  <c r="X154" i="3"/>
  <c r="V155" i="3"/>
  <c r="W155" i="3"/>
  <c r="X155" i="3"/>
  <c r="V156" i="3"/>
  <c r="W156" i="3"/>
  <c r="X156" i="3"/>
  <c r="V157" i="3"/>
  <c r="W157" i="3"/>
  <c r="X157" i="3"/>
  <c r="V158" i="3"/>
  <c r="W158" i="3"/>
  <c r="X158" i="3"/>
  <c r="V159" i="3"/>
  <c r="W159" i="3"/>
  <c r="X159" i="3"/>
  <c r="V160" i="3"/>
  <c r="W160" i="3"/>
  <c r="X160" i="3"/>
  <c r="V161" i="3"/>
  <c r="W161" i="3"/>
  <c r="X161" i="3"/>
  <c r="V162" i="3"/>
  <c r="W162" i="3"/>
  <c r="X162" i="3"/>
  <c r="V163" i="3"/>
  <c r="W163" i="3"/>
  <c r="X163" i="3"/>
  <c r="V164" i="3"/>
  <c r="W164" i="3"/>
  <c r="X164" i="3"/>
  <c r="V165" i="3"/>
  <c r="W165" i="3"/>
  <c r="X165" i="3"/>
  <c r="V166" i="3"/>
  <c r="W166" i="3"/>
  <c r="X166" i="3"/>
  <c r="V167" i="3"/>
  <c r="W167" i="3"/>
  <c r="X167" i="3"/>
  <c r="V168" i="3"/>
  <c r="W168" i="3"/>
  <c r="X168" i="3"/>
  <c r="V169" i="3"/>
  <c r="W169" i="3"/>
  <c r="X169" i="3"/>
  <c r="V170" i="3"/>
  <c r="W170" i="3"/>
  <c r="X170" i="3"/>
  <c r="V171" i="3"/>
  <c r="W171" i="3"/>
  <c r="X171" i="3"/>
  <c r="V172" i="3"/>
  <c r="W172" i="3"/>
  <c r="X172" i="3"/>
  <c r="V173" i="3"/>
  <c r="W173" i="3"/>
  <c r="X173" i="3"/>
  <c r="V174" i="3"/>
  <c r="W174" i="3"/>
  <c r="X174" i="3"/>
  <c r="V175" i="3"/>
  <c r="W175" i="3"/>
  <c r="X175" i="3"/>
  <c r="V176" i="3"/>
  <c r="W176" i="3"/>
  <c r="X176" i="3"/>
  <c r="V177" i="3"/>
  <c r="W177" i="3"/>
  <c r="X177" i="3"/>
  <c r="V178" i="3"/>
  <c r="W178" i="3"/>
  <c r="X178" i="3"/>
  <c r="V179" i="3"/>
  <c r="W179" i="3"/>
  <c r="X179" i="3"/>
  <c r="V180" i="3"/>
  <c r="W180" i="3"/>
  <c r="X180" i="3"/>
  <c r="V181" i="3"/>
  <c r="W181" i="3"/>
  <c r="X181" i="3"/>
  <c r="V182" i="3"/>
  <c r="W182" i="3"/>
  <c r="X182" i="3"/>
  <c r="V183" i="3"/>
  <c r="W183" i="3"/>
  <c r="X183" i="3"/>
  <c r="V184" i="3"/>
  <c r="W184" i="3"/>
  <c r="X184" i="3"/>
  <c r="V185" i="3"/>
  <c r="W185" i="3"/>
  <c r="X185" i="3"/>
  <c r="V186" i="3"/>
  <c r="W186" i="3"/>
  <c r="X186" i="3"/>
  <c r="V187" i="3"/>
  <c r="W187" i="3"/>
  <c r="X187" i="3"/>
  <c r="V188" i="3"/>
  <c r="W188" i="3"/>
  <c r="X188" i="3"/>
  <c r="V189" i="3"/>
  <c r="W189" i="3"/>
  <c r="X189" i="3"/>
  <c r="V190" i="3"/>
  <c r="W190" i="3"/>
  <c r="X190" i="3"/>
  <c r="V191" i="3"/>
  <c r="W191" i="3"/>
  <c r="X191" i="3"/>
  <c r="V192" i="3"/>
  <c r="W192" i="3"/>
  <c r="X192" i="3"/>
  <c r="V193" i="3"/>
  <c r="W193" i="3"/>
  <c r="X193" i="3"/>
  <c r="V194" i="3"/>
  <c r="W194" i="3"/>
  <c r="X194" i="3"/>
  <c r="V195" i="3"/>
  <c r="W195" i="3"/>
  <c r="X195" i="3"/>
  <c r="V196" i="3"/>
  <c r="W196" i="3"/>
  <c r="X196" i="3"/>
  <c r="V197" i="3"/>
  <c r="W197" i="3"/>
  <c r="X197" i="3"/>
  <c r="V198" i="3"/>
  <c r="W198" i="3"/>
  <c r="X198" i="3"/>
  <c r="V199" i="3"/>
  <c r="W199" i="3"/>
  <c r="X199" i="3"/>
  <c r="V200" i="3"/>
  <c r="W200" i="3"/>
  <c r="X200" i="3"/>
  <c r="V201" i="3"/>
  <c r="W201" i="3"/>
  <c r="X201" i="3"/>
  <c r="V202" i="3"/>
  <c r="W202" i="3"/>
  <c r="X202" i="3"/>
  <c r="V203" i="3"/>
  <c r="W203" i="3"/>
  <c r="X203" i="3"/>
  <c r="V204" i="3"/>
  <c r="W204" i="3"/>
  <c r="X204" i="3"/>
  <c r="V205" i="3"/>
  <c r="W205" i="3"/>
  <c r="X205" i="3"/>
  <c r="V206" i="3"/>
  <c r="W206" i="3"/>
  <c r="X206" i="3"/>
  <c r="V207" i="3"/>
  <c r="W207" i="3"/>
  <c r="X207" i="3"/>
  <c r="V208" i="3"/>
  <c r="W208" i="3"/>
  <c r="X208" i="3"/>
  <c r="V209" i="3"/>
  <c r="W209" i="3"/>
  <c r="X209" i="3"/>
  <c r="V210" i="3"/>
  <c r="W210" i="3"/>
  <c r="X210" i="3"/>
  <c r="V211" i="3"/>
  <c r="W211" i="3"/>
  <c r="X211" i="3"/>
  <c r="V212" i="3"/>
  <c r="W212" i="3"/>
  <c r="X212" i="3"/>
  <c r="V213" i="3"/>
  <c r="W213" i="3"/>
  <c r="X213" i="3"/>
  <c r="V214" i="3"/>
  <c r="W214" i="3"/>
  <c r="X214" i="3"/>
  <c r="V215" i="3"/>
  <c r="W215" i="3"/>
  <c r="X215" i="3"/>
  <c r="V216" i="3"/>
  <c r="W216" i="3"/>
  <c r="X216" i="3"/>
  <c r="V217" i="3"/>
  <c r="W217" i="3"/>
  <c r="X217" i="3"/>
  <c r="V218" i="3"/>
  <c r="W218" i="3"/>
  <c r="X218" i="3"/>
  <c r="V219" i="3"/>
  <c r="W219" i="3"/>
  <c r="X219" i="3"/>
  <c r="V220" i="3"/>
  <c r="W220" i="3"/>
  <c r="X220" i="3"/>
  <c r="V221" i="3"/>
  <c r="W221" i="3"/>
  <c r="X221" i="3"/>
  <c r="V222" i="3"/>
  <c r="W222" i="3"/>
  <c r="X222" i="3"/>
  <c r="V223" i="3"/>
  <c r="W223" i="3"/>
  <c r="X223" i="3"/>
  <c r="V224" i="3"/>
  <c r="W224" i="3"/>
  <c r="X224" i="3"/>
  <c r="V225" i="3"/>
  <c r="W225" i="3"/>
  <c r="X225" i="3"/>
  <c r="V226" i="3"/>
  <c r="W226" i="3"/>
  <c r="X226" i="3"/>
  <c r="V227" i="3"/>
  <c r="W227" i="3"/>
  <c r="X227" i="3"/>
  <c r="V228" i="3"/>
  <c r="W228" i="3"/>
  <c r="X228" i="3"/>
  <c r="V229" i="3"/>
  <c r="W229" i="3"/>
  <c r="X229" i="3"/>
  <c r="V230" i="3"/>
  <c r="W230" i="3"/>
  <c r="X230" i="3"/>
  <c r="V231" i="3"/>
  <c r="W231" i="3"/>
  <c r="X231" i="3"/>
  <c r="V232" i="3"/>
  <c r="W232" i="3"/>
  <c r="X232" i="3"/>
  <c r="V233" i="3"/>
  <c r="W233" i="3"/>
  <c r="X233" i="3"/>
  <c r="V234" i="3"/>
  <c r="W234" i="3"/>
  <c r="X234" i="3"/>
  <c r="V235" i="3"/>
  <c r="W235" i="3"/>
  <c r="X235" i="3"/>
  <c r="V236" i="3"/>
  <c r="W236" i="3"/>
  <c r="X236" i="3"/>
  <c r="V237" i="3"/>
  <c r="W237" i="3"/>
  <c r="X237" i="3"/>
  <c r="V238" i="3"/>
  <c r="W238" i="3"/>
  <c r="X238" i="3"/>
  <c r="V239" i="3"/>
  <c r="W239" i="3"/>
  <c r="X239" i="3"/>
  <c r="V240" i="3"/>
  <c r="W240" i="3"/>
  <c r="X240" i="3"/>
  <c r="V241" i="3"/>
  <c r="W241" i="3"/>
  <c r="X241" i="3"/>
  <c r="V242" i="3"/>
  <c r="W242" i="3"/>
  <c r="X242" i="3"/>
  <c r="V243" i="3"/>
  <c r="W243" i="3"/>
  <c r="X243" i="3"/>
  <c r="V244" i="3"/>
  <c r="W244" i="3"/>
  <c r="X244" i="3"/>
  <c r="V245" i="3"/>
  <c r="W245" i="3"/>
  <c r="X245" i="3"/>
  <c r="V246" i="3"/>
  <c r="W246" i="3"/>
  <c r="X246" i="3"/>
  <c r="V247" i="3"/>
  <c r="W247" i="3"/>
  <c r="X247" i="3"/>
  <c r="V248" i="3"/>
  <c r="W248" i="3"/>
  <c r="X248" i="3"/>
  <c r="V249" i="3"/>
  <c r="W249" i="3"/>
  <c r="X249" i="3"/>
  <c r="V250" i="3"/>
  <c r="W250" i="3"/>
  <c r="X250" i="3"/>
  <c r="V251" i="3"/>
  <c r="W251" i="3"/>
  <c r="X251" i="3"/>
  <c r="V252" i="3"/>
  <c r="W252" i="3"/>
  <c r="X252" i="3"/>
  <c r="V253" i="3"/>
  <c r="W253" i="3"/>
  <c r="X253" i="3"/>
  <c r="V254" i="3"/>
  <c r="W254" i="3"/>
  <c r="X254" i="3"/>
  <c r="V255" i="3"/>
  <c r="W255" i="3"/>
  <c r="X255" i="3"/>
  <c r="V256" i="3"/>
  <c r="W256" i="3"/>
  <c r="X256" i="3"/>
  <c r="V257" i="3"/>
  <c r="W257" i="3"/>
  <c r="X257" i="3"/>
  <c r="V258" i="3"/>
  <c r="W258" i="3"/>
  <c r="X258" i="3"/>
  <c r="V259" i="3"/>
  <c r="W259" i="3"/>
  <c r="X259" i="3"/>
  <c r="V260" i="3"/>
  <c r="W260" i="3"/>
  <c r="X260" i="3"/>
  <c r="V261" i="3"/>
  <c r="W261" i="3"/>
  <c r="X261" i="3"/>
  <c r="V262" i="3"/>
  <c r="W262" i="3"/>
  <c r="X262" i="3"/>
  <c r="V263" i="3"/>
  <c r="W263" i="3"/>
  <c r="X263" i="3"/>
  <c r="V264" i="3"/>
  <c r="W264" i="3"/>
  <c r="X264" i="3"/>
  <c r="V265" i="3"/>
  <c r="W265" i="3"/>
  <c r="X265" i="3"/>
  <c r="V266" i="3"/>
  <c r="W266" i="3"/>
  <c r="X266" i="3"/>
  <c r="V267" i="3"/>
  <c r="W267" i="3"/>
  <c r="X267" i="3"/>
  <c r="V268" i="3"/>
  <c r="W268" i="3"/>
  <c r="X268" i="3"/>
  <c r="V269" i="3"/>
  <c r="W269" i="3"/>
  <c r="X269" i="3"/>
  <c r="V270" i="3"/>
  <c r="W270" i="3"/>
  <c r="X270" i="3"/>
  <c r="V271" i="3"/>
  <c r="W271" i="3"/>
  <c r="X271" i="3"/>
  <c r="V272" i="3"/>
  <c r="W272" i="3"/>
  <c r="X272" i="3"/>
  <c r="V273" i="3"/>
  <c r="W273" i="3"/>
  <c r="X273" i="3"/>
  <c r="V274" i="3"/>
  <c r="W274" i="3"/>
  <c r="X274" i="3"/>
  <c r="V275" i="3"/>
  <c r="W275" i="3"/>
  <c r="X275" i="3"/>
  <c r="V276" i="3"/>
  <c r="W276" i="3"/>
  <c r="X276" i="3"/>
  <c r="V277" i="3"/>
  <c r="W277" i="3"/>
  <c r="X277" i="3"/>
  <c r="V278" i="3"/>
  <c r="W278" i="3"/>
  <c r="X278" i="3"/>
  <c r="V279" i="3"/>
  <c r="W279" i="3"/>
  <c r="X279" i="3"/>
  <c r="V280" i="3"/>
  <c r="W280" i="3"/>
  <c r="X280" i="3"/>
  <c r="V281" i="3"/>
  <c r="W281" i="3"/>
  <c r="X281" i="3"/>
  <c r="V282" i="3"/>
  <c r="W282" i="3"/>
  <c r="X282" i="3"/>
  <c r="V283" i="3"/>
  <c r="W283" i="3"/>
  <c r="X283" i="3"/>
  <c r="V284" i="3"/>
  <c r="W284" i="3"/>
  <c r="X284" i="3"/>
  <c r="V285" i="3"/>
  <c r="W285" i="3"/>
  <c r="X285" i="3"/>
  <c r="V286" i="3"/>
  <c r="W286" i="3"/>
  <c r="X286" i="3"/>
  <c r="V287" i="3"/>
  <c r="W287" i="3"/>
  <c r="X287" i="3"/>
  <c r="V288" i="3"/>
  <c r="W288" i="3"/>
  <c r="X288" i="3"/>
  <c r="V289" i="3"/>
  <c r="W289" i="3"/>
  <c r="X289" i="3"/>
  <c r="V290" i="3"/>
  <c r="W290" i="3"/>
  <c r="X290" i="3"/>
  <c r="V291" i="3"/>
  <c r="W291" i="3"/>
  <c r="X291" i="3"/>
  <c r="V292" i="3"/>
  <c r="W292" i="3"/>
  <c r="X292" i="3"/>
  <c r="V293" i="3"/>
  <c r="W293" i="3"/>
  <c r="X293" i="3"/>
  <c r="V294" i="3"/>
  <c r="W294" i="3"/>
  <c r="X294" i="3"/>
  <c r="V295" i="3"/>
  <c r="W295" i="3"/>
  <c r="X295" i="3"/>
  <c r="V296" i="3"/>
  <c r="W296" i="3"/>
  <c r="X296" i="3"/>
  <c r="V297" i="3"/>
  <c r="W297" i="3"/>
  <c r="X297" i="3"/>
  <c r="V298" i="3"/>
  <c r="W298" i="3"/>
  <c r="X298" i="3"/>
  <c r="V299" i="3"/>
  <c r="W299" i="3"/>
  <c r="X299" i="3"/>
  <c r="V300" i="3"/>
  <c r="W300" i="3"/>
  <c r="X300" i="3"/>
  <c r="V301" i="3"/>
  <c r="W301" i="3"/>
  <c r="X301" i="3"/>
  <c r="V302" i="3"/>
  <c r="W302" i="3"/>
  <c r="X302" i="3"/>
  <c r="V303" i="3"/>
  <c r="W303" i="3"/>
  <c r="X303" i="3"/>
  <c r="V304" i="3"/>
  <c r="W304" i="3"/>
  <c r="X304" i="3"/>
  <c r="V305" i="3"/>
  <c r="W305" i="3"/>
  <c r="X305" i="3"/>
  <c r="V306" i="3"/>
  <c r="W306" i="3"/>
  <c r="X306" i="3"/>
  <c r="V307" i="3"/>
  <c r="W307" i="3"/>
  <c r="X307" i="3"/>
  <c r="V308" i="3"/>
  <c r="W308" i="3"/>
  <c r="X308" i="3"/>
  <c r="V309" i="3"/>
  <c r="W309" i="3"/>
  <c r="X309" i="3"/>
  <c r="V310" i="3"/>
  <c r="W310" i="3"/>
  <c r="X310" i="3"/>
  <c r="V311" i="3"/>
  <c r="W311" i="3"/>
  <c r="X311" i="3"/>
  <c r="V312" i="3"/>
  <c r="W312" i="3"/>
  <c r="X312" i="3"/>
  <c r="V313" i="3"/>
  <c r="W313" i="3"/>
  <c r="X313" i="3"/>
  <c r="V314" i="3"/>
  <c r="W314" i="3"/>
  <c r="X314" i="3"/>
  <c r="V315" i="3"/>
  <c r="W315" i="3"/>
  <c r="X315" i="3"/>
  <c r="V316" i="3"/>
  <c r="W316" i="3"/>
  <c r="X316" i="3"/>
  <c r="V317" i="3"/>
  <c r="W317" i="3"/>
  <c r="X317" i="3"/>
  <c r="V318" i="3"/>
  <c r="W318" i="3"/>
  <c r="X318" i="3"/>
  <c r="V319" i="3"/>
  <c r="W319" i="3"/>
  <c r="X319" i="3"/>
  <c r="V320" i="3"/>
  <c r="W320" i="3"/>
  <c r="X320" i="3"/>
  <c r="V321" i="3"/>
  <c r="W321" i="3"/>
  <c r="X321" i="3"/>
  <c r="V322" i="3"/>
  <c r="W322" i="3"/>
  <c r="X322" i="3"/>
  <c r="V323" i="3"/>
  <c r="W323" i="3"/>
  <c r="X323" i="3"/>
  <c r="V324" i="3"/>
  <c r="W324" i="3"/>
  <c r="X324" i="3"/>
  <c r="V325" i="3"/>
  <c r="W325" i="3"/>
  <c r="X325" i="3"/>
  <c r="V326" i="3"/>
  <c r="W326" i="3"/>
  <c r="X326" i="3"/>
  <c r="V327" i="3"/>
  <c r="W327" i="3"/>
  <c r="X327" i="3"/>
  <c r="V328" i="3"/>
  <c r="W328" i="3"/>
  <c r="X328" i="3"/>
  <c r="V329" i="3"/>
  <c r="W329" i="3"/>
  <c r="X329" i="3"/>
  <c r="V330" i="3"/>
  <c r="W330" i="3"/>
  <c r="X330" i="3"/>
  <c r="V331" i="3"/>
  <c r="W331" i="3"/>
  <c r="X331" i="3"/>
  <c r="V332" i="3"/>
  <c r="W332" i="3"/>
  <c r="X332" i="3"/>
  <c r="V333" i="3"/>
  <c r="W333" i="3"/>
  <c r="X333" i="3"/>
  <c r="V334" i="3"/>
  <c r="W334" i="3"/>
  <c r="X334" i="3"/>
  <c r="V335" i="3"/>
  <c r="W335" i="3"/>
  <c r="X335" i="3"/>
  <c r="V336" i="3"/>
  <c r="W336" i="3"/>
  <c r="X336" i="3"/>
  <c r="V337" i="3"/>
  <c r="W337" i="3"/>
  <c r="X337" i="3"/>
  <c r="V338" i="3"/>
  <c r="W338" i="3"/>
  <c r="X338" i="3"/>
  <c r="V339" i="3"/>
  <c r="W339" i="3"/>
  <c r="X339" i="3"/>
  <c r="V340" i="3"/>
  <c r="W340" i="3"/>
  <c r="X340" i="3"/>
  <c r="V341" i="3"/>
  <c r="W341" i="3"/>
  <c r="X341" i="3"/>
  <c r="V342" i="3"/>
  <c r="W342" i="3"/>
  <c r="X342" i="3"/>
  <c r="V343" i="3"/>
  <c r="W343" i="3"/>
  <c r="X343" i="3"/>
  <c r="V344" i="3"/>
  <c r="W344" i="3"/>
  <c r="X344" i="3"/>
  <c r="V345" i="3"/>
  <c r="W345" i="3"/>
  <c r="X345" i="3"/>
  <c r="V346" i="3"/>
  <c r="W346" i="3"/>
  <c r="X346" i="3"/>
  <c r="V347" i="3"/>
  <c r="W347" i="3"/>
  <c r="X347" i="3"/>
  <c r="V348" i="3"/>
  <c r="W348" i="3"/>
  <c r="X348" i="3"/>
  <c r="V349" i="3"/>
  <c r="W349" i="3"/>
  <c r="X349" i="3"/>
  <c r="V350" i="3"/>
  <c r="W350" i="3"/>
  <c r="X350" i="3"/>
  <c r="V351" i="3"/>
  <c r="W351" i="3"/>
  <c r="X351" i="3"/>
  <c r="V352" i="3"/>
  <c r="W352" i="3"/>
  <c r="X352" i="3"/>
  <c r="V353" i="3"/>
  <c r="W353" i="3"/>
  <c r="X353" i="3"/>
  <c r="V354" i="3"/>
  <c r="W354" i="3"/>
  <c r="X354" i="3"/>
  <c r="V355" i="3"/>
  <c r="W355" i="3"/>
  <c r="X355" i="3"/>
  <c r="V356" i="3"/>
  <c r="W356" i="3"/>
  <c r="X356" i="3"/>
  <c r="V357" i="3"/>
  <c r="W357" i="3"/>
  <c r="X357" i="3"/>
  <c r="V358" i="3"/>
  <c r="W358" i="3"/>
  <c r="X358" i="3"/>
  <c r="V359" i="3"/>
  <c r="W359" i="3"/>
  <c r="X359" i="3"/>
  <c r="V360" i="3"/>
  <c r="W360" i="3"/>
  <c r="X360" i="3"/>
  <c r="V361" i="3"/>
  <c r="W361" i="3"/>
  <c r="X361" i="3"/>
  <c r="V362" i="3"/>
  <c r="W362" i="3"/>
  <c r="X362" i="3"/>
  <c r="V363" i="3"/>
  <c r="W363" i="3"/>
  <c r="X363" i="3"/>
  <c r="V364" i="3"/>
  <c r="W364" i="3"/>
  <c r="X364" i="3"/>
  <c r="V365" i="3"/>
  <c r="W365" i="3"/>
  <c r="X365" i="3"/>
  <c r="V366" i="3"/>
  <c r="W366" i="3"/>
  <c r="X366" i="3"/>
  <c r="V367" i="3"/>
  <c r="W367" i="3"/>
  <c r="X367" i="3"/>
  <c r="V368" i="3"/>
  <c r="W368" i="3"/>
  <c r="X368" i="3"/>
  <c r="V369" i="3"/>
  <c r="W369" i="3"/>
  <c r="X369" i="3"/>
  <c r="V370" i="3"/>
  <c r="W370" i="3"/>
  <c r="X370" i="3"/>
  <c r="V371" i="3"/>
  <c r="W371" i="3"/>
  <c r="X371" i="3"/>
  <c r="V372" i="3"/>
  <c r="W372" i="3"/>
  <c r="X372" i="3"/>
  <c r="V373" i="3"/>
  <c r="W373" i="3"/>
  <c r="X373" i="3"/>
  <c r="V374" i="3"/>
  <c r="W374" i="3"/>
  <c r="X374" i="3"/>
  <c r="V375" i="3"/>
  <c r="W375" i="3"/>
  <c r="X375" i="3"/>
  <c r="V376" i="3"/>
  <c r="W376" i="3"/>
  <c r="X376" i="3"/>
  <c r="V377" i="3"/>
  <c r="W377" i="3"/>
  <c r="X377" i="3"/>
  <c r="V378" i="3"/>
  <c r="W378" i="3"/>
  <c r="X378" i="3"/>
  <c r="V379" i="3"/>
  <c r="W379" i="3"/>
  <c r="X379" i="3"/>
  <c r="V380" i="3"/>
  <c r="W380" i="3"/>
  <c r="X380" i="3"/>
  <c r="V381" i="3"/>
  <c r="W381" i="3"/>
  <c r="X381" i="3"/>
  <c r="V382" i="3"/>
  <c r="W382" i="3"/>
  <c r="X382" i="3"/>
  <c r="V383" i="3"/>
  <c r="W383" i="3"/>
  <c r="X383" i="3"/>
  <c r="V384" i="3"/>
  <c r="W384" i="3"/>
  <c r="X384" i="3"/>
  <c r="V385" i="3"/>
  <c r="W385" i="3"/>
  <c r="X385" i="3"/>
  <c r="V386" i="3"/>
  <c r="W386" i="3"/>
  <c r="X386" i="3"/>
  <c r="V387" i="3"/>
  <c r="W387" i="3"/>
  <c r="X387" i="3"/>
  <c r="V388" i="3"/>
  <c r="W388" i="3"/>
  <c r="X388" i="3"/>
  <c r="V389" i="3"/>
  <c r="W389" i="3"/>
  <c r="X389" i="3"/>
  <c r="V390" i="3"/>
  <c r="W390" i="3"/>
  <c r="X390" i="3"/>
  <c r="V391" i="3"/>
  <c r="W391" i="3"/>
  <c r="X391" i="3"/>
  <c r="V392" i="3"/>
  <c r="W392" i="3"/>
  <c r="X392" i="3"/>
  <c r="V393" i="3"/>
  <c r="W393" i="3"/>
  <c r="X393" i="3"/>
  <c r="V394" i="3"/>
  <c r="W394" i="3"/>
  <c r="X394" i="3"/>
  <c r="V395" i="3"/>
  <c r="W395" i="3"/>
  <c r="X395" i="3"/>
  <c r="V396" i="3"/>
  <c r="W396" i="3"/>
  <c r="X396" i="3"/>
  <c r="V397" i="3"/>
  <c r="W397" i="3"/>
  <c r="X397" i="3"/>
  <c r="V398" i="3"/>
  <c r="W398" i="3"/>
  <c r="X398" i="3"/>
  <c r="V399" i="3"/>
  <c r="W399" i="3"/>
  <c r="X399" i="3"/>
  <c r="V400" i="3"/>
  <c r="W400" i="3"/>
  <c r="X400" i="3"/>
  <c r="V401" i="3"/>
  <c r="W401" i="3"/>
  <c r="X401" i="3"/>
  <c r="V402" i="3"/>
  <c r="W402" i="3"/>
  <c r="X402" i="3"/>
  <c r="V403" i="3"/>
  <c r="W403" i="3"/>
  <c r="X403" i="3"/>
  <c r="V404" i="3"/>
  <c r="W404" i="3"/>
  <c r="X404" i="3"/>
  <c r="V405" i="3"/>
  <c r="W405" i="3"/>
  <c r="X405" i="3"/>
  <c r="V406" i="3"/>
  <c r="W406" i="3"/>
  <c r="X406" i="3"/>
  <c r="V407" i="3"/>
  <c r="W407" i="3"/>
  <c r="X407" i="3"/>
  <c r="V408" i="3"/>
  <c r="W408" i="3"/>
  <c r="X408" i="3"/>
  <c r="V409" i="3"/>
  <c r="W409" i="3"/>
  <c r="X409" i="3"/>
  <c r="V410" i="3"/>
  <c r="W410" i="3"/>
  <c r="X410" i="3"/>
  <c r="V411" i="3"/>
  <c r="W411" i="3"/>
  <c r="X411" i="3"/>
  <c r="V412" i="3"/>
  <c r="W412" i="3"/>
  <c r="X412" i="3"/>
  <c r="V413" i="3"/>
  <c r="W413" i="3"/>
  <c r="X413" i="3"/>
  <c r="V414" i="3"/>
  <c r="W414" i="3"/>
  <c r="X414" i="3"/>
  <c r="V415" i="3"/>
  <c r="W415" i="3"/>
  <c r="X415" i="3"/>
  <c r="V416" i="3"/>
  <c r="W416" i="3"/>
  <c r="X416" i="3"/>
  <c r="V417" i="3"/>
  <c r="W417" i="3"/>
  <c r="X417" i="3"/>
  <c r="V418" i="3"/>
  <c r="W418" i="3"/>
  <c r="X418" i="3"/>
  <c r="V419" i="3"/>
  <c r="W419" i="3"/>
  <c r="X419" i="3"/>
  <c r="V420" i="3"/>
  <c r="W420" i="3"/>
  <c r="X420" i="3"/>
  <c r="V421" i="3"/>
  <c r="W421" i="3"/>
  <c r="X421" i="3"/>
  <c r="V422" i="3"/>
  <c r="W422" i="3"/>
  <c r="X422" i="3"/>
  <c r="V423" i="3"/>
  <c r="W423" i="3"/>
  <c r="X423" i="3"/>
  <c r="V424" i="3"/>
  <c r="W424" i="3"/>
  <c r="X424" i="3"/>
  <c r="V425" i="3"/>
  <c r="W425" i="3"/>
  <c r="X425" i="3"/>
  <c r="V426" i="3"/>
  <c r="W426" i="3"/>
  <c r="X426" i="3"/>
  <c r="V427" i="3"/>
  <c r="W427" i="3"/>
  <c r="X427" i="3"/>
  <c r="V428" i="3"/>
  <c r="W428" i="3"/>
  <c r="X428" i="3"/>
  <c r="V429" i="3"/>
  <c r="W429" i="3"/>
  <c r="X429" i="3"/>
  <c r="V430" i="3"/>
  <c r="W430" i="3"/>
  <c r="X430" i="3"/>
  <c r="V431" i="3"/>
  <c r="W431" i="3"/>
  <c r="X431" i="3"/>
  <c r="V432" i="3"/>
  <c r="W432" i="3"/>
  <c r="X432" i="3"/>
  <c r="V433" i="3"/>
  <c r="W433" i="3"/>
  <c r="X433" i="3"/>
  <c r="V434" i="3"/>
  <c r="W434" i="3"/>
  <c r="X434" i="3"/>
  <c r="V435" i="3"/>
  <c r="W435" i="3"/>
  <c r="X435" i="3"/>
  <c r="V436" i="3"/>
  <c r="W436" i="3"/>
  <c r="X436" i="3"/>
  <c r="V437" i="3"/>
  <c r="W437" i="3"/>
  <c r="X437" i="3"/>
  <c r="V438" i="3"/>
  <c r="W438" i="3"/>
  <c r="X438" i="3"/>
  <c r="V439" i="3"/>
  <c r="W439" i="3"/>
  <c r="X439" i="3"/>
  <c r="V440" i="3"/>
  <c r="W440" i="3"/>
  <c r="X440" i="3"/>
  <c r="V441" i="3"/>
  <c r="W441" i="3"/>
  <c r="X441" i="3"/>
  <c r="V442" i="3"/>
  <c r="W442" i="3"/>
  <c r="X442" i="3"/>
  <c r="V443" i="3"/>
  <c r="W443" i="3"/>
  <c r="X443" i="3"/>
  <c r="V444" i="3"/>
  <c r="W444" i="3"/>
  <c r="X444" i="3"/>
  <c r="V445" i="3"/>
  <c r="W445" i="3"/>
  <c r="X445" i="3"/>
  <c r="V446" i="3"/>
  <c r="W446" i="3"/>
  <c r="X446" i="3"/>
  <c r="V447" i="3"/>
  <c r="W447" i="3"/>
  <c r="X447" i="3"/>
  <c r="V448" i="3"/>
  <c r="W448" i="3"/>
  <c r="X448" i="3"/>
  <c r="V449" i="3"/>
  <c r="W449" i="3"/>
  <c r="X449" i="3"/>
  <c r="V450" i="3"/>
  <c r="W450" i="3"/>
  <c r="X450" i="3"/>
  <c r="V451" i="3"/>
  <c r="W451" i="3"/>
  <c r="X451" i="3"/>
  <c r="V452" i="3"/>
  <c r="W452" i="3"/>
  <c r="X452" i="3"/>
  <c r="V453" i="3"/>
  <c r="W453" i="3"/>
  <c r="X453" i="3"/>
  <c r="V454" i="3"/>
  <c r="W454" i="3"/>
  <c r="X454" i="3"/>
  <c r="V455" i="3"/>
  <c r="W455" i="3"/>
  <c r="X455" i="3"/>
  <c r="V456" i="3"/>
  <c r="W456" i="3"/>
  <c r="X456" i="3"/>
  <c r="V457" i="3"/>
  <c r="W457" i="3"/>
  <c r="X457" i="3"/>
  <c r="V458" i="3"/>
  <c r="W458" i="3"/>
  <c r="X458" i="3"/>
  <c r="V459" i="3"/>
  <c r="W459" i="3"/>
  <c r="X459" i="3"/>
  <c r="V460" i="3"/>
  <c r="W460" i="3"/>
  <c r="X460" i="3"/>
  <c r="V461" i="3"/>
  <c r="W461" i="3"/>
  <c r="X461" i="3"/>
  <c r="V462" i="3"/>
  <c r="W462" i="3"/>
  <c r="X462" i="3"/>
  <c r="V463" i="3"/>
  <c r="W463" i="3"/>
  <c r="X463" i="3"/>
  <c r="V464" i="3"/>
  <c r="W464" i="3"/>
  <c r="X464" i="3"/>
  <c r="V465" i="3"/>
  <c r="W465" i="3"/>
  <c r="X465" i="3"/>
  <c r="V466" i="3"/>
  <c r="W466" i="3"/>
  <c r="X466" i="3"/>
  <c r="V467" i="3"/>
  <c r="W467" i="3"/>
  <c r="X467" i="3"/>
  <c r="V468" i="3"/>
  <c r="W468" i="3"/>
  <c r="X468" i="3"/>
  <c r="V469" i="3"/>
  <c r="W469" i="3"/>
  <c r="X469" i="3"/>
  <c r="V470" i="3"/>
  <c r="W470" i="3"/>
  <c r="X470" i="3"/>
  <c r="V471" i="3"/>
  <c r="W471" i="3"/>
  <c r="X471" i="3"/>
  <c r="V472" i="3"/>
  <c r="W472" i="3"/>
  <c r="X472" i="3"/>
  <c r="V473" i="3"/>
  <c r="W473" i="3"/>
  <c r="X473" i="3"/>
  <c r="X2" i="3"/>
  <c r="W2" i="3"/>
  <c r="V2" i="3"/>
  <c r="W1" i="3"/>
  <c r="V1" i="3"/>
  <c r="N57" i="3"/>
  <c r="M57" i="3"/>
  <c r="M50" i="3" a="1"/>
  <c r="M50" i="3" s="1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I475" i="3"/>
  <c r="J475" i="3"/>
  <c r="I476" i="3"/>
  <c r="J476" i="3"/>
  <c r="I477" i="3"/>
  <c r="J477" i="3"/>
  <c r="I478" i="3"/>
  <c r="J478" i="3"/>
  <c r="I479" i="3"/>
  <c r="J479" i="3"/>
  <c r="I480" i="3"/>
  <c r="J480" i="3"/>
  <c r="I481" i="3"/>
  <c r="J481" i="3"/>
  <c r="I482" i="3"/>
  <c r="J482" i="3"/>
  <c r="I483" i="3"/>
  <c r="I484" i="3"/>
  <c r="I485" i="3"/>
  <c r="K2" i="3"/>
  <c r="J2" i="3"/>
  <c r="I2" i="3"/>
  <c r="H79" i="3"/>
  <c r="H69" i="3"/>
  <c r="H61" i="3"/>
  <c r="H43" i="3"/>
  <c r="F3" i="3"/>
  <c r="F4" i="3"/>
  <c r="E5" i="3"/>
  <c r="F5" i="3"/>
  <c r="H5" i="3" s="1"/>
  <c r="F6" i="3"/>
  <c r="F7" i="3"/>
  <c r="F8" i="3"/>
  <c r="F9" i="3"/>
  <c r="F10" i="3"/>
  <c r="E11" i="3"/>
  <c r="F11" i="3"/>
  <c r="H11" i="3" s="1"/>
  <c r="F12" i="3"/>
  <c r="F13" i="3"/>
  <c r="F14" i="3"/>
  <c r="F15" i="3"/>
  <c r="F16" i="3"/>
  <c r="F17" i="3"/>
  <c r="F18" i="3"/>
  <c r="F19" i="3"/>
  <c r="F20" i="3"/>
  <c r="F21" i="3"/>
  <c r="F22" i="3"/>
  <c r="F23" i="3"/>
  <c r="H23" i="3" s="1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H37" i="3" s="1"/>
  <c r="F38" i="3"/>
  <c r="F39" i="3"/>
  <c r="F40" i="3"/>
  <c r="F41" i="3"/>
  <c r="F42" i="3"/>
  <c r="F43" i="3"/>
  <c r="F44" i="3"/>
  <c r="E45" i="3"/>
  <c r="H45" i="3" s="1"/>
  <c r="F45" i="3"/>
  <c r="F46" i="3"/>
  <c r="F47" i="3"/>
  <c r="F48" i="3"/>
  <c r="F49" i="3"/>
  <c r="F50" i="3"/>
  <c r="F51" i="3"/>
  <c r="F52" i="3"/>
  <c r="F53" i="3"/>
  <c r="F54" i="3"/>
  <c r="H54" i="3" s="1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E87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H104" i="3" s="1"/>
  <c r="F105" i="3"/>
  <c r="F106" i="3"/>
  <c r="F107" i="3"/>
  <c r="H107" i="3" s="1"/>
  <c r="F108" i="3"/>
  <c r="H108" i="3" s="1"/>
  <c r="F109" i="3"/>
  <c r="F110" i="3"/>
  <c r="F111" i="3"/>
  <c r="F112" i="3"/>
  <c r="E113" i="3"/>
  <c r="F113" i="3"/>
  <c r="H113" i="3" s="1"/>
  <c r="F114" i="3"/>
  <c r="F115" i="3"/>
  <c r="F116" i="3"/>
  <c r="F117" i="3"/>
  <c r="F118" i="3"/>
  <c r="E119" i="3"/>
  <c r="F119" i="3"/>
  <c r="F120" i="3"/>
  <c r="F121" i="3"/>
  <c r="H121" i="3" s="1"/>
  <c r="F122" i="3"/>
  <c r="F123" i="3"/>
  <c r="F124" i="3"/>
  <c r="F125" i="3"/>
  <c r="F126" i="3"/>
  <c r="F127" i="3"/>
  <c r="H127" i="3" s="1"/>
  <c r="F128" i="3"/>
  <c r="H128" i="3" s="1"/>
  <c r="F129" i="3"/>
  <c r="F130" i="3"/>
  <c r="F131" i="3"/>
  <c r="F132" i="3"/>
  <c r="F133" i="3"/>
  <c r="H133" i="3" s="1"/>
  <c r="F134" i="3"/>
  <c r="F135" i="3"/>
  <c r="F136" i="3"/>
  <c r="F137" i="3"/>
  <c r="F138" i="3"/>
  <c r="F139" i="3"/>
  <c r="F140" i="3"/>
  <c r="E141" i="3"/>
  <c r="F141" i="3"/>
  <c r="F142" i="3"/>
  <c r="F143" i="3"/>
  <c r="F144" i="3"/>
  <c r="F145" i="3"/>
  <c r="F146" i="3"/>
  <c r="F147" i="3"/>
  <c r="F148" i="3"/>
  <c r="F149" i="3"/>
  <c r="F150" i="3"/>
  <c r="F151" i="3"/>
  <c r="H151" i="3" s="1"/>
  <c r="F152" i="3"/>
  <c r="H152" i="3" s="1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H169" i="3" s="1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E189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H205" i="3" s="1"/>
  <c r="F206" i="3"/>
  <c r="E207" i="3"/>
  <c r="F207" i="3"/>
  <c r="F208" i="3"/>
  <c r="F209" i="3"/>
  <c r="F210" i="3"/>
  <c r="F211" i="3"/>
  <c r="F212" i="3"/>
  <c r="F213" i="3"/>
  <c r="F214" i="3"/>
  <c r="F215" i="3"/>
  <c r="F216" i="3"/>
  <c r="F217" i="3"/>
  <c r="H217" i="3" s="1"/>
  <c r="F218" i="3"/>
  <c r="F219" i="3"/>
  <c r="F220" i="3"/>
  <c r="F221" i="3"/>
  <c r="F222" i="3"/>
  <c r="F223" i="3"/>
  <c r="F224" i="3"/>
  <c r="F225" i="3"/>
  <c r="F226" i="3"/>
  <c r="E227" i="3"/>
  <c r="F227" i="3"/>
  <c r="H227" i="3" s="1"/>
  <c r="F228" i="3"/>
  <c r="F229" i="3"/>
  <c r="H229" i="3" s="1"/>
  <c r="F230" i="3"/>
  <c r="F231" i="3"/>
  <c r="F232" i="3"/>
  <c r="F233" i="3"/>
  <c r="F234" i="3"/>
  <c r="F235" i="3"/>
  <c r="H235" i="3" s="1"/>
  <c r="F236" i="3"/>
  <c r="F237" i="3"/>
  <c r="H237" i="3" s="1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E267" i="3"/>
  <c r="F267" i="3"/>
  <c r="F268" i="3"/>
  <c r="E269" i="3"/>
  <c r="F269" i="3"/>
  <c r="F270" i="3"/>
  <c r="F271" i="3"/>
  <c r="F272" i="3"/>
  <c r="F273" i="3"/>
  <c r="F274" i="3"/>
  <c r="F275" i="3"/>
  <c r="F276" i="3"/>
  <c r="E277" i="3"/>
  <c r="F277" i="3"/>
  <c r="H277" i="3" s="1"/>
  <c r="F278" i="3"/>
  <c r="F279" i="3"/>
  <c r="F280" i="3"/>
  <c r="F281" i="3"/>
  <c r="F282" i="3"/>
  <c r="F283" i="3"/>
  <c r="F284" i="3"/>
  <c r="E285" i="3"/>
  <c r="F285" i="3"/>
  <c r="H285" i="3" s="1"/>
  <c r="F286" i="3"/>
  <c r="F287" i="3"/>
  <c r="F288" i="3"/>
  <c r="F289" i="3"/>
  <c r="F290" i="3"/>
  <c r="F291" i="3"/>
  <c r="F292" i="3"/>
  <c r="E293" i="3"/>
  <c r="F293" i="3"/>
  <c r="F294" i="3"/>
  <c r="F295" i="3"/>
  <c r="H295" i="3" s="1"/>
  <c r="F296" i="3"/>
  <c r="F297" i="3"/>
  <c r="H297" i="3" s="1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H320" i="3" s="1"/>
  <c r="F321" i="3"/>
  <c r="F322" i="3"/>
  <c r="F323" i="3"/>
  <c r="F324" i="3"/>
  <c r="F325" i="3"/>
  <c r="F326" i="3"/>
  <c r="F327" i="3"/>
  <c r="F328" i="3"/>
  <c r="H328" i="3" s="1"/>
  <c r="F329" i="3"/>
  <c r="F330" i="3"/>
  <c r="F331" i="3"/>
  <c r="F332" i="3"/>
  <c r="F333" i="3"/>
  <c r="F334" i="3"/>
  <c r="F335" i="3"/>
  <c r="F336" i="3"/>
  <c r="E337" i="3"/>
  <c r="F337" i="3"/>
  <c r="F338" i="3"/>
  <c r="F339" i="3"/>
  <c r="F340" i="3"/>
  <c r="F341" i="3"/>
  <c r="F342" i="3"/>
  <c r="F343" i="3"/>
  <c r="F344" i="3"/>
  <c r="F345" i="3"/>
  <c r="F346" i="3"/>
  <c r="F347" i="3"/>
  <c r="H347" i="3" s="1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E361" i="3"/>
  <c r="F361" i="3"/>
  <c r="H361" i="3" s="1"/>
  <c r="F362" i="3"/>
  <c r="F363" i="3"/>
  <c r="F364" i="3"/>
  <c r="F365" i="3"/>
  <c r="F366" i="3"/>
  <c r="F367" i="3"/>
  <c r="H367" i="3" s="1"/>
  <c r="E368" i="3"/>
  <c r="F368" i="3"/>
  <c r="F369" i="3"/>
  <c r="F370" i="3"/>
  <c r="F371" i="3"/>
  <c r="F372" i="3"/>
  <c r="F373" i="3"/>
  <c r="F374" i="3"/>
  <c r="E375" i="3"/>
  <c r="F375" i="3"/>
  <c r="H375" i="3" s="1"/>
  <c r="F376" i="3"/>
  <c r="F377" i="3"/>
  <c r="F378" i="3"/>
  <c r="F379" i="3"/>
  <c r="F380" i="3"/>
  <c r="F381" i="3"/>
  <c r="F382" i="3"/>
  <c r="F383" i="3"/>
  <c r="F384" i="3"/>
  <c r="E385" i="3"/>
  <c r="F385" i="3"/>
  <c r="F386" i="3"/>
  <c r="F387" i="3"/>
  <c r="F388" i="3"/>
  <c r="F389" i="3"/>
  <c r="F390" i="3"/>
  <c r="F391" i="3"/>
  <c r="F392" i="3"/>
  <c r="F393" i="3"/>
  <c r="F394" i="3"/>
  <c r="E395" i="3"/>
  <c r="F395" i="3"/>
  <c r="H395" i="3" s="1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E415" i="3"/>
  <c r="F415" i="3"/>
  <c r="F416" i="3"/>
  <c r="F417" i="3"/>
  <c r="F418" i="3"/>
  <c r="F419" i="3"/>
  <c r="F420" i="3"/>
  <c r="E421" i="3"/>
  <c r="F421" i="3"/>
  <c r="H421" i="3" s="1"/>
  <c r="F422" i="3"/>
  <c r="F423" i="3"/>
  <c r="F424" i="3"/>
  <c r="F425" i="3"/>
  <c r="F426" i="3"/>
  <c r="F427" i="3"/>
  <c r="F428" i="3"/>
  <c r="E429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E453" i="3"/>
  <c r="F453" i="3"/>
  <c r="F454" i="3"/>
  <c r="F455" i="3"/>
  <c r="F456" i="3"/>
  <c r="F457" i="3"/>
  <c r="F458" i="3"/>
  <c r="F459" i="3"/>
  <c r="F460" i="3"/>
  <c r="F461" i="3"/>
  <c r="F462" i="3"/>
  <c r="E463" i="3"/>
  <c r="F463" i="3"/>
  <c r="F464" i="3"/>
  <c r="F465" i="3"/>
  <c r="F466" i="3"/>
  <c r="F467" i="3"/>
  <c r="F468" i="3"/>
  <c r="E469" i="3"/>
  <c r="F469" i="3"/>
  <c r="H469" i="3" s="1"/>
  <c r="F470" i="3"/>
  <c r="H470" i="3" s="1"/>
  <c r="F471" i="3"/>
  <c r="F472" i="3"/>
  <c r="F473" i="3"/>
  <c r="F474" i="3"/>
  <c r="F475" i="3"/>
  <c r="F476" i="3"/>
  <c r="E477" i="3"/>
  <c r="F477" i="3"/>
  <c r="H477" i="3" s="1"/>
  <c r="F478" i="3"/>
  <c r="F479" i="3"/>
  <c r="F480" i="3"/>
  <c r="F481" i="3"/>
  <c r="F482" i="3"/>
  <c r="E483" i="3"/>
  <c r="F483" i="3"/>
  <c r="H483" i="3" s="1"/>
  <c r="F484" i="3"/>
  <c r="F485" i="3"/>
  <c r="F2" i="3"/>
  <c r="A3" i="3"/>
  <c r="B3" i="3"/>
  <c r="E3" i="3" s="1"/>
  <c r="C3" i="3"/>
  <c r="A4" i="3"/>
  <c r="B4" i="3"/>
  <c r="E4" i="3" s="1"/>
  <c r="C4" i="3"/>
  <c r="A5" i="3"/>
  <c r="B5" i="3"/>
  <c r="C5" i="3"/>
  <c r="A6" i="3"/>
  <c r="B6" i="3"/>
  <c r="E6" i="3" s="1"/>
  <c r="C6" i="3"/>
  <c r="A7" i="3"/>
  <c r="B7" i="3"/>
  <c r="E7" i="3" s="1"/>
  <c r="C7" i="3"/>
  <c r="A8" i="3"/>
  <c r="B8" i="3"/>
  <c r="E8" i="3" s="1"/>
  <c r="H8" i="3" s="1"/>
  <c r="C8" i="3"/>
  <c r="A9" i="3"/>
  <c r="B9" i="3"/>
  <c r="E9" i="3" s="1"/>
  <c r="C9" i="3"/>
  <c r="A10" i="3"/>
  <c r="B10" i="3"/>
  <c r="E10" i="3" s="1"/>
  <c r="C10" i="3"/>
  <c r="A11" i="3"/>
  <c r="B11" i="3"/>
  <c r="C11" i="3"/>
  <c r="A12" i="3"/>
  <c r="B12" i="3"/>
  <c r="E12" i="3" s="1"/>
  <c r="C12" i="3"/>
  <c r="A13" i="3"/>
  <c r="B13" i="3"/>
  <c r="E13" i="3" s="1"/>
  <c r="C13" i="3"/>
  <c r="A14" i="3"/>
  <c r="B14" i="3"/>
  <c r="E14" i="3" s="1"/>
  <c r="H14" i="3" s="1"/>
  <c r="C14" i="3"/>
  <c r="A15" i="3"/>
  <c r="B15" i="3"/>
  <c r="E15" i="3" s="1"/>
  <c r="C15" i="3"/>
  <c r="A16" i="3"/>
  <c r="B16" i="3"/>
  <c r="E16" i="3" s="1"/>
  <c r="C16" i="3"/>
  <c r="A17" i="3"/>
  <c r="B17" i="3"/>
  <c r="E17" i="3" s="1"/>
  <c r="C17" i="3"/>
  <c r="A18" i="3"/>
  <c r="B18" i="3"/>
  <c r="E18" i="3" s="1"/>
  <c r="C18" i="3"/>
  <c r="A19" i="3"/>
  <c r="B19" i="3"/>
  <c r="E19" i="3" s="1"/>
  <c r="H19" i="3" s="1"/>
  <c r="C19" i="3"/>
  <c r="A20" i="3"/>
  <c r="B20" i="3"/>
  <c r="E20" i="3" s="1"/>
  <c r="C20" i="3"/>
  <c r="A21" i="3"/>
  <c r="B21" i="3"/>
  <c r="E21" i="3" s="1"/>
  <c r="C21" i="3"/>
  <c r="A22" i="3"/>
  <c r="B22" i="3"/>
  <c r="E22" i="3" s="1"/>
  <c r="C22" i="3"/>
  <c r="A23" i="3"/>
  <c r="B23" i="3"/>
  <c r="E23" i="3" s="1"/>
  <c r="C23" i="3"/>
  <c r="A24" i="3"/>
  <c r="B24" i="3"/>
  <c r="E24" i="3" s="1"/>
  <c r="C24" i="3"/>
  <c r="A25" i="3"/>
  <c r="B25" i="3"/>
  <c r="E25" i="3" s="1"/>
  <c r="C25" i="3"/>
  <c r="A26" i="3"/>
  <c r="B26" i="3"/>
  <c r="E26" i="3" s="1"/>
  <c r="C26" i="3"/>
  <c r="A27" i="3"/>
  <c r="B27" i="3"/>
  <c r="E27" i="3" s="1"/>
  <c r="C27" i="3"/>
  <c r="A28" i="3"/>
  <c r="B28" i="3"/>
  <c r="E28" i="3" s="1"/>
  <c r="C28" i="3"/>
  <c r="A29" i="3"/>
  <c r="B29" i="3"/>
  <c r="E29" i="3" s="1"/>
  <c r="C29" i="3"/>
  <c r="A30" i="3"/>
  <c r="B30" i="3"/>
  <c r="E30" i="3" s="1"/>
  <c r="C30" i="3"/>
  <c r="A31" i="3"/>
  <c r="B31" i="3"/>
  <c r="E31" i="3" s="1"/>
  <c r="C31" i="3"/>
  <c r="A32" i="3"/>
  <c r="B32" i="3"/>
  <c r="E32" i="3" s="1"/>
  <c r="C32" i="3"/>
  <c r="A33" i="3"/>
  <c r="B33" i="3"/>
  <c r="E33" i="3" s="1"/>
  <c r="C33" i="3"/>
  <c r="A34" i="3"/>
  <c r="B34" i="3"/>
  <c r="E34" i="3" s="1"/>
  <c r="C34" i="3"/>
  <c r="A35" i="3"/>
  <c r="B35" i="3"/>
  <c r="E35" i="3" s="1"/>
  <c r="C35" i="3"/>
  <c r="A36" i="3"/>
  <c r="B36" i="3"/>
  <c r="E36" i="3" s="1"/>
  <c r="C36" i="3"/>
  <c r="A37" i="3"/>
  <c r="B37" i="3"/>
  <c r="E37" i="3" s="1"/>
  <c r="C37" i="3"/>
  <c r="A38" i="3"/>
  <c r="B38" i="3"/>
  <c r="E38" i="3" s="1"/>
  <c r="H38" i="3" s="1"/>
  <c r="C38" i="3"/>
  <c r="A39" i="3"/>
  <c r="B39" i="3"/>
  <c r="E39" i="3" s="1"/>
  <c r="C39" i="3"/>
  <c r="A40" i="3"/>
  <c r="B40" i="3"/>
  <c r="E40" i="3" s="1"/>
  <c r="C40" i="3"/>
  <c r="A41" i="3"/>
  <c r="B41" i="3"/>
  <c r="E41" i="3" s="1"/>
  <c r="C41" i="3"/>
  <c r="A42" i="3"/>
  <c r="B42" i="3"/>
  <c r="E42" i="3" s="1"/>
  <c r="C42" i="3"/>
  <c r="A43" i="3"/>
  <c r="B43" i="3"/>
  <c r="E43" i="3" s="1"/>
  <c r="C43" i="3"/>
  <c r="A44" i="3"/>
  <c r="B44" i="3"/>
  <c r="E44" i="3" s="1"/>
  <c r="C44" i="3"/>
  <c r="A45" i="3"/>
  <c r="B45" i="3"/>
  <c r="C45" i="3"/>
  <c r="A46" i="3"/>
  <c r="B46" i="3"/>
  <c r="E46" i="3" s="1"/>
  <c r="H46" i="3" s="1"/>
  <c r="C46" i="3"/>
  <c r="A47" i="3"/>
  <c r="B47" i="3"/>
  <c r="E47" i="3" s="1"/>
  <c r="C47" i="3"/>
  <c r="A48" i="3"/>
  <c r="B48" i="3"/>
  <c r="E48" i="3" s="1"/>
  <c r="C48" i="3"/>
  <c r="A49" i="3"/>
  <c r="B49" i="3"/>
  <c r="E49" i="3" s="1"/>
  <c r="C49" i="3"/>
  <c r="A50" i="3"/>
  <c r="B50" i="3"/>
  <c r="E50" i="3" s="1"/>
  <c r="C50" i="3"/>
  <c r="A51" i="3"/>
  <c r="B51" i="3"/>
  <c r="E51" i="3" s="1"/>
  <c r="C51" i="3"/>
  <c r="A52" i="3"/>
  <c r="B52" i="3"/>
  <c r="E52" i="3" s="1"/>
  <c r="C52" i="3"/>
  <c r="A53" i="3"/>
  <c r="B53" i="3"/>
  <c r="E53" i="3" s="1"/>
  <c r="C53" i="3"/>
  <c r="A54" i="3"/>
  <c r="B54" i="3"/>
  <c r="E54" i="3" s="1"/>
  <c r="C54" i="3"/>
  <c r="A55" i="3"/>
  <c r="B55" i="3"/>
  <c r="E55" i="3" s="1"/>
  <c r="H55" i="3" s="1"/>
  <c r="C55" i="3"/>
  <c r="A56" i="3"/>
  <c r="B56" i="3"/>
  <c r="E56" i="3" s="1"/>
  <c r="C56" i="3"/>
  <c r="A57" i="3"/>
  <c r="B57" i="3"/>
  <c r="E57" i="3" s="1"/>
  <c r="C57" i="3"/>
  <c r="A58" i="3"/>
  <c r="B58" i="3"/>
  <c r="E58" i="3" s="1"/>
  <c r="C58" i="3"/>
  <c r="A59" i="3"/>
  <c r="B59" i="3"/>
  <c r="E59" i="3" s="1"/>
  <c r="C59" i="3"/>
  <c r="A60" i="3"/>
  <c r="B60" i="3"/>
  <c r="E60" i="3" s="1"/>
  <c r="C60" i="3"/>
  <c r="A61" i="3"/>
  <c r="B61" i="3"/>
  <c r="E61" i="3" s="1"/>
  <c r="C61" i="3"/>
  <c r="A62" i="3"/>
  <c r="B62" i="3"/>
  <c r="E62" i="3" s="1"/>
  <c r="C62" i="3"/>
  <c r="A63" i="3"/>
  <c r="B63" i="3"/>
  <c r="E63" i="3" s="1"/>
  <c r="C63" i="3"/>
  <c r="A64" i="3"/>
  <c r="B64" i="3"/>
  <c r="E64" i="3" s="1"/>
  <c r="C64" i="3"/>
  <c r="A65" i="3"/>
  <c r="B65" i="3"/>
  <c r="E65" i="3" s="1"/>
  <c r="C65" i="3"/>
  <c r="A66" i="3"/>
  <c r="B66" i="3"/>
  <c r="E66" i="3" s="1"/>
  <c r="H66" i="3" s="1"/>
  <c r="C66" i="3"/>
  <c r="A67" i="3"/>
  <c r="B67" i="3"/>
  <c r="E67" i="3" s="1"/>
  <c r="C67" i="3"/>
  <c r="A68" i="3"/>
  <c r="B68" i="3"/>
  <c r="E68" i="3" s="1"/>
  <c r="C68" i="3"/>
  <c r="A69" i="3"/>
  <c r="B69" i="3"/>
  <c r="E69" i="3" s="1"/>
  <c r="C69" i="3"/>
  <c r="A70" i="3"/>
  <c r="B70" i="3"/>
  <c r="E70" i="3" s="1"/>
  <c r="H70" i="3" s="1"/>
  <c r="C70" i="3"/>
  <c r="A71" i="3"/>
  <c r="B71" i="3"/>
  <c r="E71" i="3" s="1"/>
  <c r="C71" i="3"/>
  <c r="A72" i="3"/>
  <c r="B72" i="3"/>
  <c r="E72" i="3" s="1"/>
  <c r="C72" i="3"/>
  <c r="A73" i="3"/>
  <c r="B73" i="3"/>
  <c r="E73" i="3" s="1"/>
  <c r="C73" i="3"/>
  <c r="A74" i="3"/>
  <c r="B74" i="3"/>
  <c r="E74" i="3" s="1"/>
  <c r="C74" i="3"/>
  <c r="A75" i="3"/>
  <c r="B75" i="3"/>
  <c r="E75" i="3" s="1"/>
  <c r="C75" i="3"/>
  <c r="A76" i="3"/>
  <c r="B76" i="3"/>
  <c r="E76" i="3" s="1"/>
  <c r="C76" i="3"/>
  <c r="A77" i="3"/>
  <c r="B77" i="3"/>
  <c r="E77" i="3" s="1"/>
  <c r="C77" i="3"/>
  <c r="A78" i="3"/>
  <c r="B78" i="3"/>
  <c r="E78" i="3" s="1"/>
  <c r="C78" i="3"/>
  <c r="A79" i="3"/>
  <c r="B79" i="3"/>
  <c r="E79" i="3" s="1"/>
  <c r="C79" i="3"/>
  <c r="A80" i="3"/>
  <c r="B80" i="3"/>
  <c r="E80" i="3" s="1"/>
  <c r="C80" i="3"/>
  <c r="A81" i="3"/>
  <c r="B81" i="3"/>
  <c r="E81" i="3" s="1"/>
  <c r="C81" i="3"/>
  <c r="A82" i="3"/>
  <c r="B82" i="3"/>
  <c r="E82" i="3" s="1"/>
  <c r="C82" i="3"/>
  <c r="A83" i="3"/>
  <c r="B83" i="3"/>
  <c r="E83" i="3" s="1"/>
  <c r="C83" i="3"/>
  <c r="A84" i="3"/>
  <c r="B84" i="3"/>
  <c r="E84" i="3" s="1"/>
  <c r="H84" i="3" s="1"/>
  <c r="C84" i="3"/>
  <c r="A85" i="3"/>
  <c r="B85" i="3"/>
  <c r="E85" i="3" s="1"/>
  <c r="C85" i="3"/>
  <c r="A86" i="3"/>
  <c r="B86" i="3"/>
  <c r="E86" i="3" s="1"/>
  <c r="C86" i="3"/>
  <c r="A87" i="3"/>
  <c r="B87" i="3"/>
  <c r="C87" i="3"/>
  <c r="A88" i="3"/>
  <c r="B88" i="3"/>
  <c r="E88" i="3" s="1"/>
  <c r="C88" i="3"/>
  <c r="A89" i="3"/>
  <c r="B89" i="3"/>
  <c r="E89" i="3" s="1"/>
  <c r="C89" i="3"/>
  <c r="A90" i="3"/>
  <c r="B90" i="3"/>
  <c r="E90" i="3" s="1"/>
  <c r="C90" i="3"/>
  <c r="A91" i="3"/>
  <c r="B91" i="3"/>
  <c r="E91" i="3" s="1"/>
  <c r="C91" i="3"/>
  <c r="A92" i="3"/>
  <c r="B92" i="3"/>
  <c r="E92" i="3" s="1"/>
  <c r="C92" i="3"/>
  <c r="A93" i="3"/>
  <c r="B93" i="3"/>
  <c r="E93" i="3" s="1"/>
  <c r="C93" i="3"/>
  <c r="A94" i="3"/>
  <c r="B94" i="3"/>
  <c r="E94" i="3" s="1"/>
  <c r="C94" i="3"/>
  <c r="A95" i="3"/>
  <c r="B95" i="3"/>
  <c r="E95" i="3" s="1"/>
  <c r="C95" i="3"/>
  <c r="A96" i="3"/>
  <c r="B96" i="3"/>
  <c r="E96" i="3" s="1"/>
  <c r="C96" i="3"/>
  <c r="A97" i="3"/>
  <c r="B97" i="3"/>
  <c r="E97" i="3" s="1"/>
  <c r="C97" i="3"/>
  <c r="A98" i="3"/>
  <c r="B98" i="3"/>
  <c r="E98" i="3" s="1"/>
  <c r="C98" i="3"/>
  <c r="A99" i="3"/>
  <c r="B99" i="3"/>
  <c r="E99" i="3" s="1"/>
  <c r="C99" i="3"/>
  <c r="A100" i="3"/>
  <c r="B100" i="3"/>
  <c r="E100" i="3" s="1"/>
  <c r="C100" i="3"/>
  <c r="A101" i="3"/>
  <c r="B101" i="3"/>
  <c r="E101" i="3" s="1"/>
  <c r="C101" i="3"/>
  <c r="A102" i="3"/>
  <c r="B102" i="3"/>
  <c r="E102" i="3" s="1"/>
  <c r="C102" i="3"/>
  <c r="A103" i="3"/>
  <c r="B103" i="3"/>
  <c r="E103" i="3" s="1"/>
  <c r="C103" i="3"/>
  <c r="A104" i="3"/>
  <c r="B104" i="3"/>
  <c r="E104" i="3" s="1"/>
  <c r="C104" i="3"/>
  <c r="A105" i="3"/>
  <c r="B105" i="3"/>
  <c r="E105" i="3" s="1"/>
  <c r="C105" i="3"/>
  <c r="A106" i="3"/>
  <c r="B106" i="3"/>
  <c r="E106" i="3" s="1"/>
  <c r="C106" i="3"/>
  <c r="A107" i="3"/>
  <c r="B107" i="3"/>
  <c r="E107" i="3" s="1"/>
  <c r="C107" i="3"/>
  <c r="A108" i="3"/>
  <c r="B108" i="3"/>
  <c r="E108" i="3" s="1"/>
  <c r="C108" i="3"/>
  <c r="A109" i="3"/>
  <c r="B109" i="3"/>
  <c r="E109" i="3" s="1"/>
  <c r="C109" i="3"/>
  <c r="A110" i="3"/>
  <c r="B110" i="3"/>
  <c r="E110" i="3" s="1"/>
  <c r="H110" i="3" s="1"/>
  <c r="C110" i="3"/>
  <c r="A111" i="3"/>
  <c r="B111" i="3"/>
  <c r="E111" i="3" s="1"/>
  <c r="C111" i="3"/>
  <c r="A112" i="3"/>
  <c r="B112" i="3"/>
  <c r="E112" i="3" s="1"/>
  <c r="C112" i="3"/>
  <c r="A113" i="3"/>
  <c r="B113" i="3"/>
  <c r="C113" i="3"/>
  <c r="A114" i="3"/>
  <c r="B114" i="3"/>
  <c r="E114" i="3" s="1"/>
  <c r="C114" i="3"/>
  <c r="A115" i="3"/>
  <c r="B115" i="3"/>
  <c r="E115" i="3" s="1"/>
  <c r="H115" i="3" s="1"/>
  <c r="C115" i="3"/>
  <c r="A116" i="3"/>
  <c r="B116" i="3"/>
  <c r="E116" i="3" s="1"/>
  <c r="C116" i="3"/>
  <c r="A117" i="3"/>
  <c r="B117" i="3"/>
  <c r="E117" i="3" s="1"/>
  <c r="C117" i="3"/>
  <c r="A118" i="3"/>
  <c r="B118" i="3"/>
  <c r="E118" i="3" s="1"/>
  <c r="C118" i="3"/>
  <c r="A119" i="3"/>
  <c r="B119" i="3"/>
  <c r="C119" i="3"/>
  <c r="A120" i="3"/>
  <c r="B120" i="3"/>
  <c r="E120" i="3" s="1"/>
  <c r="C120" i="3"/>
  <c r="A121" i="3"/>
  <c r="B121" i="3"/>
  <c r="E121" i="3" s="1"/>
  <c r="C121" i="3"/>
  <c r="A122" i="3"/>
  <c r="B122" i="3"/>
  <c r="E122" i="3" s="1"/>
  <c r="C122" i="3"/>
  <c r="A123" i="3"/>
  <c r="B123" i="3"/>
  <c r="E123" i="3" s="1"/>
  <c r="C123" i="3"/>
  <c r="A124" i="3"/>
  <c r="B124" i="3"/>
  <c r="E124" i="3" s="1"/>
  <c r="C124" i="3"/>
  <c r="A125" i="3"/>
  <c r="B125" i="3"/>
  <c r="E125" i="3" s="1"/>
  <c r="C125" i="3"/>
  <c r="A126" i="3"/>
  <c r="B126" i="3"/>
  <c r="E126" i="3" s="1"/>
  <c r="C126" i="3"/>
  <c r="A127" i="3"/>
  <c r="B127" i="3"/>
  <c r="E127" i="3" s="1"/>
  <c r="C127" i="3"/>
  <c r="A128" i="3"/>
  <c r="B128" i="3"/>
  <c r="E128" i="3" s="1"/>
  <c r="C128" i="3"/>
  <c r="A129" i="3"/>
  <c r="B129" i="3"/>
  <c r="E129" i="3" s="1"/>
  <c r="C129" i="3"/>
  <c r="A130" i="3"/>
  <c r="B130" i="3"/>
  <c r="E130" i="3" s="1"/>
  <c r="C130" i="3"/>
  <c r="A131" i="3"/>
  <c r="B131" i="3"/>
  <c r="E131" i="3" s="1"/>
  <c r="C131" i="3"/>
  <c r="A132" i="3"/>
  <c r="B132" i="3"/>
  <c r="E132" i="3" s="1"/>
  <c r="H132" i="3" s="1"/>
  <c r="C132" i="3"/>
  <c r="A133" i="3"/>
  <c r="B133" i="3"/>
  <c r="E133" i="3" s="1"/>
  <c r="C133" i="3"/>
  <c r="A134" i="3"/>
  <c r="B134" i="3"/>
  <c r="E134" i="3" s="1"/>
  <c r="C134" i="3"/>
  <c r="A135" i="3"/>
  <c r="B135" i="3"/>
  <c r="E135" i="3" s="1"/>
  <c r="C135" i="3"/>
  <c r="A136" i="3"/>
  <c r="B136" i="3"/>
  <c r="E136" i="3" s="1"/>
  <c r="C136" i="3"/>
  <c r="A137" i="3"/>
  <c r="B137" i="3"/>
  <c r="E137" i="3" s="1"/>
  <c r="C137" i="3"/>
  <c r="A138" i="3"/>
  <c r="B138" i="3"/>
  <c r="E138" i="3" s="1"/>
  <c r="C138" i="3"/>
  <c r="A139" i="3"/>
  <c r="B139" i="3"/>
  <c r="E139" i="3" s="1"/>
  <c r="C139" i="3"/>
  <c r="A140" i="3"/>
  <c r="B140" i="3"/>
  <c r="E140" i="3" s="1"/>
  <c r="C140" i="3"/>
  <c r="A141" i="3"/>
  <c r="B141" i="3"/>
  <c r="C141" i="3"/>
  <c r="A142" i="3"/>
  <c r="B142" i="3"/>
  <c r="E142" i="3" s="1"/>
  <c r="H142" i="3" s="1"/>
  <c r="C142" i="3"/>
  <c r="A143" i="3"/>
  <c r="B143" i="3"/>
  <c r="E143" i="3" s="1"/>
  <c r="H143" i="3" s="1"/>
  <c r="C143" i="3"/>
  <c r="A144" i="3"/>
  <c r="B144" i="3"/>
  <c r="E144" i="3" s="1"/>
  <c r="C144" i="3"/>
  <c r="A145" i="3"/>
  <c r="B145" i="3"/>
  <c r="E145" i="3" s="1"/>
  <c r="C145" i="3"/>
  <c r="A146" i="3"/>
  <c r="B146" i="3"/>
  <c r="E146" i="3" s="1"/>
  <c r="C146" i="3"/>
  <c r="A147" i="3"/>
  <c r="B147" i="3"/>
  <c r="E147" i="3" s="1"/>
  <c r="C147" i="3"/>
  <c r="A148" i="3"/>
  <c r="B148" i="3"/>
  <c r="E148" i="3" s="1"/>
  <c r="C148" i="3"/>
  <c r="A149" i="3"/>
  <c r="B149" i="3"/>
  <c r="E149" i="3" s="1"/>
  <c r="C149" i="3"/>
  <c r="A150" i="3"/>
  <c r="B150" i="3"/>
  <c r="E150" i="3" s="1"/>
  <c r="C150" i="3"/>
  <c r="A151" i="3"/>
  <c r="B151" i="3"/>
  <c r="E151" i="3" s="1"/>
  <c r="C151" i="3"/>
  <c r="A152" i="3"/>
  <c r="B152" i="3"/>
  <c r="E152" i="3" s="1"/>
  <c r="C152" i="3"/>
  <c r="A153" i="3"/>
  <c r="B153" i="3"/>
  <c r="E153" i="3" s="1"/>
  <c r="H153" i="3" s="1"/>
  <c r="C153" i="3"/>
  <c r="A154" i="3"/>
  <c r="B154" i="3"/>
  <c r="E154" i="3" s="1"/>
  <c r="H154" i="3" s="1"/>
  <c r="C154" i="3"/>
  <c r="A155" i="3"/>
  <c r="B155" i="3"/>
  <c r="E155" i="3" s="1"/>
  <c r="C155" i="3"/>
  <c r="A156" i="3"/>
  <c r="B156" i="3"/>
  <c r="E156" i="3" s="1"/>
  <c r="C156" i="3"/>
  <c r="A157" i="3"/>
  <c r="B157" i="3"/>
  <c r="E157" i="3" s="1"/>
  <c r="C157" i="3"/>
  <c r="A158" i="3"/>
  <c r="B158" i="3"/>
  <c r="E158" i="3" s="1"/>
  <c r="C158" i="3"/>
  <c r="A159" i="3"/>
  <c r="B159" i="3"/>
  <c r="E159" i="3" s="1"/>
  <c r="C159" i="3"/>
  <c r="A160" i="3"/>
  <c r="B160" i="3"/>
  <c r="E160" i="3" s="1"/>
  <c r="C160" i="3"/>
  <c r="A161" i="3"/>
  <c r="B161" i="3"/>
  <c r="E161" i="3" s="1"/>
  <c r="C161" i="3"/>
  <c r="A162" i="3"/>
  <c r="B162" i="3"/>
  <c r="E162" i="3" s="1"/>
  <c r="C162" i="3"/>
  <c r="A163" i="3"/>
  <c r="B163" i="3"/>
  <c r="E163" i="3" s="1"/>
  <c r="C163" i="3"/>
  <c r="A164" i="3"/>
  <c r="B164" i="3"/>
  <c r="E164" i="3" s="1"/>
  <c r="C164" i="3"/>
  <c r="A165" i="3"/>
  <c r="B165" i="3"/>
  <c r="E165" i="3" s="1"/>
  <c r="H165" i="3" s="1"/>
  <c r="C165" i="3"/>
  <c r="A166" i="3"/>
  <c r="B166" i="3"/>
  <c r="E166" i="3" s="1"/>
  <c r="C166" i="3"/>
  <c r="A167" i="3"/>
  <c r="B167" i="3"/>
  <c r="E167" i="3" s="1"/>
  <c r="C167" i="3"/>
  <c r="A168" i="3"/>
  <c r="B168" i="3"/>
  <c r="E168" i="3" s="1"/>
  <c r="C168" i="3"/>
  <c r="A169" i="3"/>
  <c r="B169" i="3"/>
  <c r="E169" i="3" s="1"/>
  <c r="C169" i="3"/>
  <c r="A170" i="3"/>
  <c r="B170" i="3"/>
  <c r="E170" i="3" s="1"/>
  <c r="C170" i="3"/>
  <c r="A171" i="3"/>
  <c r="B171" i="3"/>
  <c r="E171" i="3" s="1"/>
  <c r="C171" i="3"/>
  <c r="A172" i="3"/>
  <c r="B172" i="3"/>
  <c r="E172" i="3" s="1"/>
  <c r="C172" i="3"/>
  <c r="A173" i="3"/>
  <c r="B173" i="3"/>
  <c r="E173" i="3" s="1"/>
  <c r="C173" i="3"/>
  <c r="A174" i="3"/>
  <c r="B174" i="3"/>
  <c r="E174" i="3" s="1"/>
  <c r="C174" i="3"/>
  <c r="A175" i="3"/>
  <c r="B175" i="3"/>
  <c r="E175" i="3" s="1"/>
  <c r="C175" i="3"/>
  <c r="A176" i="3"/>
  <c r="B176" i="3"/>
  <c r="E176" i="3" s="1"/>
  <c r="C176" i="3"/>
  <c r="A177" i="3"/>
  <c r="B177" i="3"/>
  <c r="E177" i="3" s="1"/>
  <c r="C177" i="3"/>
  <c r="A178" i="3"/>
  <c r="B178" i="3"/>
  <c r="E178" i="3" s="1"/>
  <c r="C178" i="3"/>
  <c r="A179" i="3"/>
  <c r="B179" i="3"/>
  <c r="E179" i="3" s="1"/>
  <c r="C179" i="3"/>
  <c r="A180" i="3"/>
  <c r="B180" i="3"/>
  <c r="E180" i="3" s="1"/>
  <c r="C180" i="3"/>
  <c r="A181" i="3"/>
  <c r="B181" i="3"/>
  <c r="E181" i="3" s="1"/>
  <c r="C181" i="3"/>
  <c r="A182" i="3"/>
  <c r="B182" i="3"/>
  <c r="E182" i="3" s="1"/>
  <c r="C182" i="3"/>
  <c r="A183" i="3"/>
  <c r="B183" i="3"/>
  <c r="E183" i="3" s="1"/>
  <c r="C183" i="3"/>
  <c r="A184" i="3"/>
  <c r="B184" i="3"/>
  <c r="E184" i="3" s="1"/>
  <c r="C184" i="3"/>
  <c r="A185" i="3"/>
  <c r="B185" i="3"/>
  <c r="E185" i="3" s="1"/>
  <c r="C185" i="3"/>
  <c r="A186" i="3"/>
  <c r="B186" i="3"/>
  <c r="E186" i="3" s="1"/>
  <c r="H186" i="3" s="1"/>
  <c r="C186" i="3"/>
  <c r="A187" i="3"/>
  <c r="B187" i="3"/>
  <c r="E187" i="3" s="1"/>
  <c r="C187" i="3"/>
  <c r="A188" i="3"/>
  <c r="B188" i="3"/>
  <c r="E188" i="3" s="1"/>
  <c r="C188" i="3"/>
  <c r="A189" i="3"/>
  <c r="B189" i="3"/>
  <c r="C189" i="3"/>
  <c r="A190" i="3"/>
  <c r="B190" i="3"/>
  <c r="E190" i="3" s="1"/>
  <c r="C190" i="3"/>
  <c r="A191" i="3"/>
  <c r="B191" i="3"/>
  <c r="E191" i="3" s="1"/>
  <c r="C191" i="3"/>
  <c r="A192" i="3"/>
  <c r="B192" i="3"/>
  <c r="E192" i="3" s="1"/>
  <c r="C192" i="3"/>
  <c r="A193" i="3"/>
  <c r="B193" i="3"/>
  <c r="E193" i="3" s="1"/>
  <c r="C193" i="3"/>
  <c r="A194" i="3"/>
  <c r="B194" i="3"/>
  <c r="E194" i="3" s="1"/>
  <c r="C194" i="3"/>
  <c r="A195" i="3"/>
  <c r="B195" i="3"/>
  <c r="E195" i="3" s="1"/>
  <c r="C195" i="3"/>
  <c r="A196" i="3"/>
  <c r="B196" i="3"/>
  <c r="E196" i="3" s="1"/>
  <c r="C196" i="3"/>
  <c r="A197" i="3"/>
  <c r="B197" i="3"/>
  <c r="E197" i="3" s="1"/>
  <c r="C197" i="3"/>
  <c r="A198" i="3"/>
  <c r="B198" i="3"/>
  <c r="E198" i="3" s="1"/>
  <c r="H198" i="3" s="1"/>
  <c r="C198" i="3"/>
  <c r="A199" i="3"/>
  <c r="B199" i="3"/>
  <c r="E199" i="3" s="1"/>
  <c r="C199" i="3"/>
  <c r="A200" i="3"/>
  <c r="B200" i="3"/>
  <c r="E200" i="3" s="1"/>
  <c r="C200" i="3"/>
  <c r="A201" i="3"/>
  <c r="B201" i="3"/>
  <c r="E201" i="3" s="1"/>
  <c r="C201" i="3"/>
  <c r="A202" i="3"/>
  <c r="B202" i="3"/>
  <c r="E202" i="3" s="1"/>
  <c r="C202" i="3"/>
  <c r="A203" i="3"/>
  <c r="B203" i="3"/>
  <c r="E203" i="3" s="1"/>
  <c r="H203" i="3" s="1"/>
  <c r="C203" i="3"/>
  <c r="A204" i="3"/>
  <c r="B204" i="3"/>
  <c r="E204" i="3" s="1"/>
  <c r="C204" i="3"/>
  <c r="A205" i="3"/>
  <c r="B205" i="3"/>
  <c r="E205" i="3" s="1"/>
  <c r="C205" i="3"/>
  <c r="A206" i="3"/>
  <c r="B206" i="3"/>
  <c r="E206" i="3" s="1"/>
  <c r="C206" i="3"/>
  <c r="A207" i="3"/>
  <c r="B207" i="3"/>
  <c r="C207" i="3"/>
  <c r="A208" i="3"/>
  <c r="B208" i="3"/>
  <c r="E208" i="3" s="1"/>
  <c r="C208" i="3"/>
  <c r="A209" i="3"/>
  <c r="B209" i="3"/>
  <c r="E209" i="3" s="1"/>
  <c r="C209" i="3"/>
  <c r="A210" i="3"/>
  <c r="B210" i="3"/>
  <c r="E210" i="3" s="1"/>
  <c r="C210" i="3"/>
  <c r="A211" i="3"/>
  <c r="B211" i="3"/>
  <c r="E211" i="3" s="1"/>
  <c r="C211" i="3"/>
  <c r="A212" i="3"/>
  <c r="B212" i="3"/>
  <c r="E212" i="3" s="1"/>
  <c r="C212" i="3"/>
  <c r="A213" i="3"/>
  <c r="B213" i="3"/>
  <c r="E213" i="3" s="1"/>
  <c r="C213" i="3"/>
  <c r="A214" i="3"/>
  <c r="B214" i="3"/>
  <c r="E214" i="3" s="1"/>
  <c r="C214" i="3"/>
  <c r="A215" i="3"/>
  <c r="B215" i="3"/>
  <c r="E215" i="3" s="1"/>
  <c r="C215" i="3"/>
  <c r="A216" i="3"/>
  <c r="B216" i="3"/>
  <c r="E216" i="3" s="1"/>
  <c r="C216" i="3"/>
  <c r="A217" i="3"/>
  <c r="B217" i="3"/>
  <c r="E217" i="3" s="1"/>
  <c r="C217" i="3"/>
  <c r="A218" i="3"/>
  <c r="B218" i="3"/>
  <c r="E218" i="3" s="1"/>
  <c r="C218" i="3"/>
  <c r="A219" i="3"/>
  <c r="B219" i="3"/>
  <c r="E219" i="3" s="1"/>
  <c r="C219" i="3"/>
  <c r="A220" i="3"/>
  <c r="B220" i="3"/>
  <c r="E220" i="3" s="1"/>
  <c r="C220" i="3"/>
  <c r="A221" i="3"/>
  <c r="B221" i="3"/>
  <c r="E221" i="3" s="1"/>
  <c r="C221" i="3"/>
  <c r="A222" i="3"/>
  <c r="B222" i="3"/>
  <c r="E222" i="3" s="1"/>
  <c r="C222" i="3"/>
  <c r="A223" i="3"/>
  <c r="B223" i="3"/>
  <c r="E223" i="3" s="1"/>
  <c r="C223" i="3"/>
  <c r="A224" i="3"/>
  <c r="B224" i="3"/>
  <c r="E224" i="3" s="1"/>
  <c r="C224" i="3"/>
  <c r="A225" i="3"/>
  <c r="B225" i="3"/>
  <c r="E225" i="3" s="1"/>
  <c r="C225" i="3"/>
  <c r="A226" i="3"/>
  <c r="B226" i="3"/>
  <c r="E226" i="3" s="1"/>
  <c r="C226" i="3"/>
  <c r="A227" i="3"/>
  <c r="B227" i="3"/>
  <c r="C227" i="3"/>
  <c r="A228" i="3"/>
  <c r="B228" i="3"/>
  <c r="E228" i="3" s="1"/>
  <c r="C228" i="3"/>
  <c r="A229" i="3"/>
  <c r="B229" i="3"/>
  <c r="E229" i="3" s="1"/>
  <c r="C229" i="3"/>
  <c r="A230" i="3"/>
  <c r="B230" i="3"/>
  <c r="E230" i="3" s="1"/>
  <c r="H230" i="3" s="1"/>
  <c r="C230" i="3"/>
  <c r="A231" i="3"/>
  <c r="B231" i="3"/>
  <c r="E231" i="3" s="1"/>
  <c r="C231" i="3"/>
  <c r="A232" i="3"/>
  <c r="B232" i="3"/>
  <c r="E232" i="3" s="1"/>
  <c r="C232" i="3"/>
  <c r="A233" i="3"/>
  <c r="B233" i="3"/>
  <c r="E233" i="3" s="1"/>
  <c r="C233" i="3"/>
  <c r="A234" i="3"/>
  <c r="B234" i="3"/>
  <c r="E234" i="3" s="1"/>
  <c r="C234" i="3"/>
  <c r="A235" i="3"/>
  <c r="B235" i="3"/>
  <c r="E235" i="3" s="1"/>
  <c r="C235" i="3"/>
  <c r="A236" i="3"/>
  <c r="B236" i="3"/>
  <c r="E236" i="3" s="1"/>
  <c r="C236" i="3"/>
  <c r="A237" i="3"/>
  <c r="B237" i="3"/>
  <c r="E237" i="3" s="1"/>
  <c r="C237" i="3"/>
  <c r="A238" i="3"/>
  <c r="B238" i="3"/>
  <c r="E238" i="3" s="1"/>
  <c r="C238" i="3"/>
  <c r="A239" i="3"/>
  <c r="B239" i="3"/>
  <c r="E239" i="3" s="1"/>
  <c r="C239" i="3"/>
  <c r="A240" i="3"/>
  <c r="B240" i="3"/>
  <c r="E240" i="3" s="1"/>
  <c r="C240" i="3"/>
  <c r="A241" i="3"/>
  <c r="B241" i="3"/>
  <c r="E241" i="3" s="1"/>
  <c r="C241" i="3"/>
  <c r="A242" i="3"/>
  <c r="B242" i="3"/>
  <c r="E242" i="3" s="1"/>
  <c r="C242" i="3"/>
  <c r="A243" i="3"/>
  <c r="B243" i="3"/>
  <c r="E243" i="3" s="1"/>
  <c r="C243" i="3"/>
  <c r="A244" i="3"/>
  <c r="B244" i="3"/>
  <c r="E244" i="3" s="1"/>
  <c r="C244" i="3"/>
  <c r="A245" i="3"/>
  <c r="B245" i="3"/>
  <c r="E245" i="3" s="1"/>
  <c r="C245" i="3"/>
  <c r="A246" i="3"/>
  <c r="B246" i="3"/>
  <c r="E246" i="3" s="1"/>
  <c r="C246" i="3"/>
  <c r="A247" i="3"/>
  <c r="B247" i="3"/>
  <c r="E247" i="3" s="1"/>
  <c r="C247" i="3"/>
  <c r="A248" i="3"/>
  <c r="B248" i="3"/>
  <c r="E248" i="3" s="1"/>
  <c r="C248" i="3"/>
  <c r="A249" i="3"/>
  <c r="B249" i="3"/>
  <c r="E249" i="3" s="1"/>
  <c r="C249" i="3"/>
  <c r="A250" i="3"/>
  <c r="B250" i="3"/>
  <c r="E250" i="3" s="1"/>
  <c r="H250" i="3" s="1"/>
  <c r="C250" i="3"/>
  <c r="A251" i="3"/>
  <c r="B251" i="3"/>
  <c r="E251" i="3" s="1"/>
  <c r="C251" i="3"/>
  <c r="A252" i="3"/>
  <c r="B252" i="3"/>
  <c r="E252" i="3" s="1"/>
  <c r="H252" i="3" s="1"/>
  <c r="C252" i="3"/>
  <c r="A253" i="3"/>
  <c r="B253" i="3"/>
  <c r="E253" i="3" s="1"/>
  <c r="C253" i="3"/>
  <c r="A254" i="3"/>
  <c r="B254" i="3"/>
  <c r="E254" i="3" s="1"/>
  <c r="C254" i="3"/>
  <c r="A255" i="3"/>
  <c r="B255" i="3"/>
  <c r="E255" i="3" s="1"/>
  <c r="C255" i="3"/>
  <c r="A256" i="3"/>
  <c r="B256" i="3"/>
  <c r="E256" i="3" s="1"/>
  <c r="C256" i="3"/>
  <c r="A257" i="3"/>
  <c r="B257" i="3"/>
  <c r="E257" i="3" s="1"/>
  <c r="C257" i="3"/>
  <c r="A258" i="3"/>
  <c r="B258" i="3"/>
  <c r="E258" i="3" s="1"/>
  <c r="C258" i="3"/>
  <c r="A259" i="3"/>
  <c r="B259" i="3"/>
  <c r="E259" i="3" s="1"/>
  <c r="C259" i="3"/>
  <c r="A260" i="3"/>
  <c r="B260" i="3"/>
  <c r="E260" i="3" s="1"/>
  <c r="C260" i="3"/>
  <c r="A261" i="3"/>
  <c r="B261" i="3"/>
  <c r="E261" i="3" s="1"/>
  <c r="H261" i="3" s="1"/>
  <c r="C261" i="3"/>
  <c r="A262" i="3"/>
  <c r="B262" i="3"/>
  <c r="E262" i="3" s="1"/>
  <c r="C262" i="3"/>
  <c r="A263" i="3"/>
  <c r="B263" i="3"/>
  <c r="E263" i="3" s="1"/>
  <c r="C263" i="3"/>
  <c r="A264" i="3"/>
  <c r="B264" i="3"/>
  <c r="E264" i="3" s="1"/>
  <c r="C264" i="3"/>
  <c r="A265" i="3"/>
  <c r="B265" i="3"/>
  <c r="E265" i="3" s="1"/>
  <c r="C265" i="3"/>
  <c r="A266" i="3"/>
  <c r="B266" i="3"/>
  <c r="E266" i="3" s="1"/>
  <c r="C266" i="3"/>
  <c r="A267" i="3"/>
  <c r="B267" i="3"/>
  <c r="C267" i="3"/>
  <c r="A268" i="3"/>
  <c r="B268" i="3"/>
  <c r="E268" i="3" s="1"/>
  <c r="C268" i="3"/>
  <c r="A269" i="3"/>
  <c r="B269" i="3"/>
  <c r="C269" i="3"/>
  <c r="A270" i="3"/>
  <c r="B270" i="3"/>
  <c r="E270" i="3" s="1"/>
  <c r="H270" i="3" s="1"/>
  <c r="C270" i="3"/>
  <c r="A271" i="3"/>
  <c r="B271" i="3"/>
  <c r="E271" i="3" s="1"/>
  <c r="C271" i="3"/>
  <c r="A272" i="3"/>
  <c r="B272" i="3"/>
  <c r="E272" i="3" s="1"/>
  <c r="H272" i="3" s="1"/>
  <c r="C272" i="3"/>
  <c r="A273" i="3"/>
  <c r="B273" i="3"/>
  <c r="E273" i="3" s="1"/>
  <c r="C273" i="3"/>
  <c r="A274" i="3"/>
  <c r="B274" i="3"/>
  <c r="E274" i="3" s="1"/>
  <c r="C274" i="3"/>
  <c r="A275" i="3"/>
  <c r="B275" i="3"/>
  <c r="E275" i="3" s="1"/>
  <c r="C275" i="3"/>
  <c r="A276" i="3"/>
  <c r="B276" i="3"/>
  <c r="E276" i="3" s="1"/>
  <c r="C276" i="3"/>
  <c r="A277" i="3"/>
  <c r="B277" i="3"/>
  <c r="C277" i="3"/>
  <c r="A278" i="3"/>
  <c r="B278" i="3"/>
  <c r="E278" i="3" s="1"/>
  <c r="C278" i="3"/>
  <c r="A279" i="3"/>
  <c r="B279" i="3"/>
  <c r="E279" i="3" s="1"/>
  <c r="C279" i="3"/>
  <c r="A280" i="3"/>
  <c r="B280" i="3"/>
  <c r="E280" i="3" s="1"/>
  <c r="C280" i="3"/>
  <c r="A281" i="3"/>
  <c r="B281" i="3"/>
  <c r="E281" i="3" s="1"/>
  <c r="C281" i="3"/>
  <c r="A282" i="3"/>
  <c r="B282" i="3"/>
  <c r="E282" i="3" s="1"/>
  <c r="H282" i="3" s="1"/>
  <c r="C282" i="3"/>
  <c r="A283" i="3"/>
  <c r="B283" i="3"/>
  <c r="E283" i="3" s="1"/>
  <c r="C283" i="3"/>
  <c r="A284" i="3"/>
  <c r="B284" i="3"/>
  <c r="E284" i="3" s="1"/>
  <c r="C284" i="3"/>
  <c r="A285" i="3"/>
  <c r="B285" i="3"/>
  <c r="C285" i="3"/>
  <c r="A286" i="3"/>
  <c r="B286" i="3"/>
  <c r="E286" i="3" s="1"/>
  <c r="C286" i="3"/>
  <c r="A287" i="3"/>
  <c r="B287" i="3"/>
  <c r="E287" i="3" s="1"/>
  <c r="C287" i="3"/>
  <c r="A288" i="3"/>
  <c r="B288" i="3"/>
  <c r="E288" i="3" s="1"/>
  <c r="C288" i="3"/>
  <c r="A289" i="3"/>
  <c r="B289" i="3"/>
  <c r="E289" i="3" s="1"/>
  <c r="C289" i="3"/>
  <c r="A290" i="3"/>
  <c r="B290" i="3"/>
  <c r="E290" i="3" s="1"/>
  <c r="C290" i="3"/>
  <c r="A291" i="3"/>
  <c r="B291" i="3"/>
  <c r="E291" i="3" s="1"/>
  <c r="C291" i="3"/>
  <c r="A292" i="3"/>
  <c r="B292" i="3"/>
  <c r="E292" i="3" s="1"/>
  <c r="C292" i="3"/>
  <c r="A293" i="3"/>
  <c r="B293" i="3"/>
  <c r="C293" i="3"/>
  <c r="A294" i="3"/>
  <c r="B294" i="3"/>
  <c r="E294" i="3" s="1"/>
  <c r="C294" i="3"/>
  <c r="A295" i="3"/>
  <c r="B295" i="3"/>
  <c r="E295" i="3" s="1"/>
  <c r="C295" i="3"/>
  <c r="A296" i="3"/>
  <c r="B296" i="3"/>
  <c r="E296" i="3" s="1"/>
  <c r="H296" i="3" s="1"/>
  <c r="C296" i="3"/>
  <c r="A297" i="3"/>
  <c r="B297" i="3"/>
  <c r="E297" i="3" s="1"/>
  <c r="C297" i="3"/>
  <c r="A298" i="3"/>
  <c r="B298" i="3"/>
  <c r="E298" i="3" s="1"/>
  <c r="C298" i="3"/>
  <c r="A299" i="3"/>
  <c r="B299" i="3"/>
  <c r="E299" i="3" s="1"/>
  <c r="C299" i="3"/>
  <c r="A300" i="3"/>
  <c r="B300" i="3"/>
  <c r="E300" i="3" s="1"/>
  <c r="C300" i="3"/>
  <c r="A301" i="3"/>
  <c r="B301" i="3"/>
  <c r="E301" i="3" s="1"/>
  <c r="C301" i="3"/>
  <c r="A302" i="3"/>
  <c r="B302" i="3"/>
  <c r="E302" i="3" s="1"/>
  <c r="C302" i="3"/>
  <c r="A303" i="3"/>
  <c r="B303" i="3"/>
  <c r="E303" i="3" s="1"/>
  <c r="C303" i="3"/>
  <c r="A304" i="3"/>
  <c r="B304" i="3"/>
  <c r="E304" i="3" s="1"/>
  <c r="C304" i="3"/>
  <c r="A305" i="3"/>
  <c r="B305" i="3"/>
  <c r="E305" i="3" s="1"/>
  <c r="C305" i="3"/>
  <c r="A306" i="3"/>
  <c r="B306" i="3"/>
  <c r="E306" i="3" s="1"/>
  <c r="C306" i="3"/>
  <c r="A307" i="3"/>
  <c r="B307" i="3"/>
  <c r="E307" i="3" s="1"/>
  <c r="C307" i="3"/>
  <c r="A308" i="3"/>
  <c r="B308" i="3"/>
  <c r="E308" i="3" s="1"/>
  <c r="C308" i="3"/>
  <c r="A309" i="3"/>
  <c r="B309" i="3"/>
  <c r="E309" i="3" s="1"/>
  <c r="C309" i="3"/>
  <c r="A310" i="3"/>
  <c r="B310" i="3"/>
  <c r="E310" i="3" s="1"/>
  <c r="C310" i="3"/>
  <c r="A311" i="3"/>
  <c r="B311" i="3"/>
  <c r="E311" i="3" s="1"/>
  <c r="C311" i="3"/>
  <c r="A312" i="3"/>
  <c r="B312" i="3"/>
  <c r="E312" i="3" s="1"/>
  <c r="H312" i="3" s="1"/>
  <c r="C312" i="3"/>
  <c r="A313" i="3"/>
  <c r="B313" i="3"/>
  <c r="E313" i="3" s="1"/>
  <c r="C313" i="3"/>
  <c r="A314" i="3"/>
  <c r="B314" i="3"/>
  <c r="E314" i="3" s="1"/>
  <c r="C314" i="3"/>
  <c r="A315" i="3"/>
  <c r="B315" i="3"/>
  <c r="E315" i="3" s="1"/>
  <c r="C315" i="3"/>
  <c r="A316" i="3"/>
  <c r="B316" i="3"/>
  <c r="E316" i="3" s="1"/>
  <c r="C316" i="3"/>
  <c r="A317" i="3"/>
  <c r="B317" i="3"/>
  <c r="E317" i="3" s="1"/>
  <c r="C317" i="3"/>
  <c r="A318" i="3"/>
  <c r="B318" i="3"/>
  <c r="E318" i="3" s="1"/>
  <c r="C318" i="3"/>
  <c r="A319" i="3"/>
  <c r="B319" i="3"/>
  <c r="E319" i="3" s="1"/>
  <c r="C319" i="3"/>
  <c r="A320" i="3"/>
  <c r="B320" i="3"/>
  <c r="E320" i="3" s="1"/>
  <c r="C320" i="3"/>
  <c r="A321" i="3"/>
  <c r="B321" i="3"/>
  <c r="E321" i="3" s="1"/>
  <c r="C321" i="3"/>
  <c r="A322" i="3"/>
  <c r="B322" i="3"/>
  <c r="E322" i="3" s="1"/>
  <c r="C322" i="3"/>
  <c r="A323" i="3"/>
  <c r="B323" i="3"/>
  <c r="E323" i="3" s="1"/>
  <c r="C323" i="3"/>
  <c r="A324" i="3"/>
  <c r="B324" i="3"/>
  <c r="E324" i="3" s="1"/>
  <c r="C324" i="3"/>
  <c r="A325" i="3"/>
  <c r="B325" i="3"/>
  <c r="E325" i="3" s="1"/>
  <c r="C325" i="3"/>
  <c r="A326" i="3"/>
  <c r="B326" i="3"/>
  <c r="E326" i="3" s="1"/>
  <c r="C326" i="3"/>
  <c r="A327" i="3"/>
  <c r="B327" i="3"/>
  <c r="E327" i="3" s="1"/>
  <c r="C327" i="3"/>
  <c r="A328" i="3"/>
  <c r="B328" i="3"/>
  <c r="E328" i="3" s="1"/>
  <c r="C328" i="3"/>
  <c r="A329" i="3"/>
  <c r="B329" i="3"/>
  <c r="E329" i="3" s="1"/>
  <c r="C329" i="3"/>
  <c r="A330" i="3"/>
  <c r="B330" i="3"/>
  <c r="E330" i="3" s="1"/>
  <c r="C330" i="3"/>
  <c r="A331" i="3"/>
  <c r="B331" i="3"/>
  <c r="E331" i="3" s="1"/>
  <c r="C331" i="3"/>
  <c r="A332" i="3"/>
  <c r="B332" i="3"/>
  <c r="E332" i="3" s="1"/>
  <c r="C332" i="3"/>
  <c r="A333" i="3"/>
  <c r="B333" i="3"/>
  <c r="E333" i="3" s="1"/>
  <c r="C333" i="3"/>
  <c r="A334" i="3"/>
  <c r="B334" i="3"/>
  <c r="E334" i="3" s="1"/>
  <c r="C334" i="3"/>
  <c r="A335" i="3"/>
  <c r="B335" i="3"/>
  <c r="E335" i="3" s="1"/>
  <c r="C335" i="3"/>
  <c r="A336" i="3"/>
  <c r="B336" i="3"/>
  <c r="E336" i="3" s="1"/>
  <c r="C336" i="3"/>
  <c r="A337" i="3"/>
  <c r="B337" i="3"/>
  <c r="C337" i="3"/>
  <c r="A338" i="3"/>
  <c r="B338" i="3"/>
  <c r="E338" i="3" s="1"/>
  <c r="C338" i="3"/>
  <c r="A339" i="3"/>
  <c r="B339" i="3"/>
  <c r="E339" i="3" s="1"/>
  <c r="C339" i="3"/>
  <c r="A340" i="3"/>
  <c r="B340" i="3"/>
  <c r="E340" i="3" s="1"/>
  <c r="C340" i="3"/>
  <c r="A341" i="3"/>
  <c r="B341" i="3"/>
  <c r="E341" i="3" s="1"/>
  <c r="C341" i="3"/>
  <c r="A342" i="3"/>
  <c r="B342" i="3"/>
  <c r="E342" i="3" s="1"/>
  <c r="H342" i="3" s="1"/>
  <c r="C342" i="3"/>
  <c r="A343" i="3"/>
  <c r="B343" i="3"/>
  <c r="E343" i="3" s="1"/>
  <c r="C343" i="3"/>
  <c r="A344" i="3"/>
  <c r="B344" i="3"/>
  <c r="E344" i="3" s="1"/>
  <c r="C344" i="3"/>
  <c r="A345" i="3"/>
  <c r="B345" i="3"/>
  <c r="E345" i="3" s="1"/>
  <c r="C345" i="3"/>
  <c r="A346" i="3"/>
  <c r="B346" i="3"/>
  <c r="E346" i="3" s="1"/>
  <c r="C346" i="3"/>
  <c r="A347" i="3"/>
  <c r="B347" i="3"/>
  <c r="E347" i="3" s="1"/>
  <c r="C347" i="3"/>
  <c r="A348" i="3"/>
  <c r="B348" i="3"/>
  <c r="E348" i="3" s="1"/>
  <c r="C348" i="3"/>
  <c r="A349" i="3"/>
  <c r="B349" i="3"/>
  <c r="E349" i="3" s="1"/>
  <c r="C349" i="3"/>
  <c r="A350" i="3"/>
  <c r="B350" i="3"/>
  <c r="E350" i="3" s="1"/>
  <c r="C350" i="3"/>
  <c r="A351" i="3"/>
  <c r="B351" i="3"/>
  <c r="E351" i="3" s="1"/>
  <c r="C351" i="3"/>
  <c r="A352" i="3"/>
  <c r="B352" i="3"/>
  <c r="E352" i="3" s="1"/>
  <c r="C352" i="3"/>
  <c r="A353" i="3"/>
  <c r="B353" i="3"/>
  <c r="E353" i="3" s="1"/>
  <c r="C353" i="3"/>
  <c r="A354" i="3"/>
  <c r="B354" i="3"/>
  <c r="E354" i="3" s="1"/>
  <c r="C354" i="3"/>
  <c r="A355" i="3"/>
  <c r="B355" i="3"/>
  <c r="E355" i="3" s="1"/>
  <c r="C355" i="3"/>
  <c r="A356" i="3"/>
  <c r="B356" i="3"/>
  <c r="E356" i="3" s="1"/>
  <c r="C356" i="3"/>
  <c r="A357" i="3"/>
  <c r="B357" i="3"/>
  <c r="E357" i="3" s="1"/>
  <c r="C357" i="3"/>
  <c r="A358" i="3"/>
  <c r="B358" i="3"/>
  <c r="E358" i="3" s="1"/>
  <c r="H358" i="3" s="1"/>
  <c r="C358" i="3"/>
  <c r="A359" i="3"/>
  <c r="B359" i="3"/>
  <c r="E359" i="3" s="1"/>
  <c r="C359" i="3"/>
  <c r="A360" i="3"/>
  <c r="B360" i="3"/>
  <c r="E360" i="3" s="1"/>
  <c r="C360" i="3"/>
  <c r="A361" i="3"/>
  <c r="B361" i="3"/>
  <c r="C361" i="3"/>
  <c r="A362" i="3"/>
  <c r="B362" i="3"/>
  <c r="E362" i="3" s="1"/>
  <c r="C362" i="3"/>
  <c r="A363" i="3"/>
  <c r="B363" i="3"/>
  <c r="E363" i="3" s="1"/>
  <c r="C363" i="3"/>
  <c r="A364" i="3"/>
  <c r="B364" i="3"/>
  <c r="E364" i="3" s="1"/>
  <c r="C364" i="3"/>
  <c r="A365" i="3"/>
  <c r="B365" i="3"/>
  <c r="E365" i="3" s="1"/>
  <c r="C365" i="3"/>
  <c r="A366" i="3"/>
  <c r="B366" i="3"/>
  <c r="E366" i="3" s="1"/>
  <c r="C366" i="3"/>
  <c r="A367" i="3"/>
  <c r="B367" i="3"/>
  <c r="E367" i="3" s="1"/>
  <c r="C367" i="3"/>
  <c r="A368" i="3"/>
  <c r="B368" i="3"/>
  <c r="C368" i="3"/>
  <c r="A369" i="3"/>
  <c r="B369" i="3"/>
  <c r="E369" i="3" s="1"/>
  <c r="C369" i="3"/>
  <c r="A370" i="3"/>
  <c r="B370" i="3"/>
  <c r="E370" i="3" s="1"/>
  <c r="C370" i="3"/>
  <c r="A371" i="3"/>
  <c r="B371" i="3"/>
  <c r="E371" i="3" s="1"/>
  <c r="C371" i="3"/>
  <c r="A372" i="3"/>
  <c r="B372" i="3"/>
  <c r="E372" i="3" s="1"/>
  <c r="C372" i="3"/>
  <c r="A373" i="3"/>
  <c r="B373" i="3"/>
  <c r="E373" i="3" s="1"/>
  <c r="C373" i="3"/>
  <c r="A374" i="3"/>
  <c r="B374" i="3"/>
  <c r="E374" i="3" s="1"/>
  <c r="C374" i="3"/>
  <c r="A375" i="3"/>
  <c r="B375" i="3"/>
  <c r="C375" i="3"/>
  <c r="A376" i="3"/>
  <c r="B376" i="3"/>
  <c r="E376" i="3" s="1"/>
  <c r="C376" i="3"/>
  <c r="A377" i="3"/>
  <c r="B377" i="3"/>
  <c r="E377" i="3" s="1"/>
  <c r="C377" i="3"/>
  <c r="A378" i="3"/>
  <c r="B378" i="3"/>
  <c r="E378" i="3" s="1"/>
  <c r="H378" i="3" s="1"/>
  <c r="C378" i="3"/>
  <c r="A379" i="3"/>
  <c r="B379" i="3"/>
  <c r="E379" i="3" s="1"/>
  <c r="H379" i="3" s="1"/>
  <c r="C379" i="3"/>
  <c r="A380" i="3"/>
  <c r="B380" i="3"/>
  <c r="E380" i="3" s="1"/>
  <c r="H380" i="3" s="1"/>
  <c r="C380" i="3"/>
  <c r="A381" i="3"/>
  <c r="B381" i="3"/>
  <c r="E381" i="3" s="1"/>
  <c r="C381" i="3"/>
  <c r="A382" i="3"/>
  <c r="B382" i="3"/>
  <c r="E382" i="3" s="1"/>
  <c r="C382" i="3"/>
  <c r="A383" i="3"/>
  <c r="B383" i="3"/>
  <c r="E383" i="3" s="1"/>
  <c r="C383" i="3"/>
  <c r="A384" i="3"/>
  <c r="B384" i="3"/>
  <c r="E384" i="3" s="1"/>
  <c r="C384" i="3"/>
  <c r="A385" i="3"/>
  <c r="B385" i="3"/>
  <c r="C385" i="3"/>
  <c r="A386" i="3"/>
  <c r="B386" i="3"/>
  <c r="E386" i="3" s="1"/>
  <c r="C386" i="3"/>
  <c r="A387" i="3"/>
  <c r="B387" i="3"/>
  <c r="E387" i="3" s="1"/>
  <c r="C387" i="3"/>
  <c r="A388" i="3"/>
  <c r="B388" i="3"/>
  <c r="E388" i="3" s="1"/>
  <c r="C388" i="3"/>
  <c r="A389" i="3"/>
  <c r="B389" i="3"/>
  <c r="E389" i="3" s="1"/>
  <c r="C389" i="3"/>
  <c r="A390" i="3"/>
  <c r="B390" i="3"/>
  <c r="E390" i="3" s="1"/>
  <c r="H390" i="3" s="1"/>
  <c r="C390" i="3"/>
  <c r="A391" i="3"/>
  <c r="B391" i="3"/>
  <c r="E391" i="3" s="1"/>
  <c r="C391" i="3"/>
  <c r="A392" i="3"/>
  <c r="B392" i="3"/>
  <c r="E392" i="3" s="1"/>
  <c r="C392" i="3"/>
  <c r="A393" i="3"/>
  <c r="B393" i="3"/>
  <c r="E393" i="3" s="1"/>
  <c r="C393" i="3"/>
  <c r="A394" i="3"/>
  <c r="B394" i="3"/>
  <c r="E394" i="3" s="1"/>
  <c r="C394" i="3"/>
  <c r="A395" i="3"/>
  <c r="B395" i="3"/>
  <c r="C395" i="3"/>
  <c r="A396" i="3"/>
  <c r="B396" i="3"/>
  <c r="E396" i="3" s="1"/>
  <c r="H396" i="3" s="1"/>
  <c r="C396" i="3"/>
  <c r="A397" i="3"/>
  <c r="B397" i="3"/>
  <c r="E397" i="3" s="1"/>
  <c r="C397" i="3"/>
  <c r="A398" i="3"/>
  <c r="B398" i="3"/>
  <c r="E398" i="3" s="1"/>
  <c r="H398" i="3" s="1"/>
  <c r="C398" i="3"/>
  <c r="A399" i="3"/>
  <c r="B399" i="3"/>
  <c r="E399" i="3" s="1"/>
  <c r="C399" i="3"/>
  <c r="A400" i="3"/>
  <c r="B400" i="3"/>
  <c r="E400" i="3" s="1"/>
  <c r="C400" i="3"/>
  <c r="A401" i="3"/>
  <c r="B401" i="3"/>
  <c r="E401" i="3" s="1"/>
  <c r="C401" i="3"/>
  <c r="A402" i="3"/>
  <c r="B402" i="3"/>
  <c r="E402" i="3" s="1"/>
  <c r="C402" i="3"/>
  <c r="A403" i="3"/>
  <c r="B403" i="3"/>
  <c r="E403" i="3" s="1"/>
  <c r="C403" i="3"/>
  <c r="A404" i="3"/>
  <c r="B404" i="3"/>
  <c r="E404" i="3" s="1"/>
  <c r="C404" i="3"/>
  <c r="A405" i="3"/>
  <c r="B405" i="3"/>
  <c r="E405" i="3" s="1"/>
  <c r="C405" i="3"/>
  <c r="A406" i="3"/>
  <c r="B406" i="3"/>
  <c r="E406" i="3" s="1"/>
  <c r="H406" i="3" s="1"/>
  <c r="C406" i="3"/>
  <c r="A407" i="3"/>
  <c r="B407" i="3"/>
  <c r="E407" i="3" s="1"/>
  <c r="C407" i="3"/>
  <c r="A408" i="3"/>
  <c r="B408" i="3"/>
  <c r="E408" i="3" s="1"/>
  <c r="C408" i="3"/>
  <c r="A409" i="3"/>
  <c r="B409" i="3"/>
  <c r="E409" i="3" s="1"/>
  <c r="C409" i="3"/>
  <c r="A410" i="3"/>
  <c r="B410" i="3"/>
  <c r="E410" i="3" s="1"/>
  <c r="C410" i="3"/>
  <c r="A411" i="3"/>
  <c r="B411" i="3"/>
  <c r="E411" i="3" s="1"/>
  <c r="C411" i="3"/>
  <c r="A412" i="3"/>
  <c r="B412" i="3"/>
  <c r="E412" i="3" s="1"/>
  <c r="C412" i="3"/>
  <c r="A413" i="3"/>
  <c r="B413" i="3"/>
  <c r="E413" i="3" s="1"/>
  <c r="C413" i="3"/>
  <c r="A414" i="3"/>
  <c r="B414" i="3"/>
  <c r="E414" i="3" s="1"/>
  <c r="C414" i="3"/>
  <c r="A415" i="3"/>
  <c r="B415" i="3"/>
  <c r="C415" i="3"/>
  <c r="A416" i="3"/>
  <c r="B416" i="3"/>
  <c r="E416" i="3" s="1"/>
  <c r="C416" i="3"/>
  <c r="A417" i="3"/>
  <c r="B417" i="3"/>
  <c r="E417" i="3" s="1"/>
  <c r="C417" i="3"/>
  <c r="A418" i="3"/>
  <c r="B418" i="3"/>
  <c r="E418" i="3" s="1"/>
  <c r="C418" i="3"/>
  <c r="A419" i="3"/>
  <c r="B419" i="3"/>
  <c r="E419" i="3" s="1"/>
  <c r="C419" i="3"/>
  <c r="A420" i="3"/>
  <c r="B420" i="3"/>
  <c r="E420" i="3" s="1"/>
  <c r="C420" i="3"/>
  <c r="A421" i="3"/>
  <c r="B421" i="3"/>
  <c r="C421" i="3"/>
  <c r="A422" i="3"/>
  <c r="B422" i="3"/>
  <c r="E422" i="3" s="1"/>
  <c r="C422" i="3"/>
  <c r="A423" i="3"/>
  <c r="B423" i="3"/>
  <c r="E423" i="3" s="1"/>
  <c r="C423" i="3"/>
  <c r="A424" i="3"/>
  <c r="B424" i="3"/>
  <c r="E424" i="3" s="1"/>
  <c r="C424" i="3"/>
  <c r="A425" i="3"/>
  <c r="B425" i="3"/>
  <c r="E425" i="3" s="1"/>
  <c r="C425" i="3"/>
  <c r="A426" i="3"/>
  <c r="B426" i="3"/>
  <c r="E426" i="3" s="1"/>
  <c r="H426" i="3" s="1"/>
  <c r="C426" i="3"/>
  <c r="A427" i="3"/>
  <c r="B427" i="3"/>
  <c r="E427" i="3" s="1"/>
  <c r="C427" i="3"/>
  <c r="A428" i="3"/>
  <c r="B428" i="3"/>
  <c r="E428" i="3" s="1"/>
  <c r="C428" i="3"/>
  <c r="A429" i="3"/>
  <c r="B429" i="3"/>
  <c r="C429" i="3"/>
  <c r="A430" i="3"/>
  <c r="B430" i="3"/>
  <c r="E430" i="3" s="1"/>
  <c r="C430" i="3"/>
  <c r="A431" i="3"/>
  <c r="B431" i="3"/>
  <c r="E431" i="3" s="1"/>
  <c r="C431" i="3"/>
  <c r="A432" i="3"/>
  <c r="B432" i="3"/>
  <c r="E432" i="3" s="1"/>
  <c r="C432" i="3"/>
  <c r="A433" i="3"/>
  <c r="B433" i="3"/>
  <c r="E433" i="3" s="1"/>
  <c r="C433" i="3"/>
  <c r="A434" i="3"/>
  <c r="B434" i="3"/>
  <c r="E434" i="3" s="1"/>
  <c r="C434" i="3"/>
  <c r="A435" i="3"/>
  <c r="B435" i="3"/>
  <c r="E435" i="3" s="1"/>
  <c r="C435" i="3"/>
  <c r="A436" i="3"/>
  <c r="B436" i="3"/>
  <c r="E436" i="3" s="1"/>
  <c r="C436" i="3"/>
  <c r="A437" i="3"/>
  <c r="B437" i="3"/>
  <c r="E437" i="3" s="1"/>
  <c r="C437" i="3"/>
  <c r="A438" i="3"/>
  <c r="B438" i="3"/>
  <c r="E438" i="3" s="1"/>
  <c r="C438" i="3"/>
  <c r="A439" i="3"/>
  <c r="B439" i="3"/>
  <c r="E439" i="3" s="1"/>
  <c r="C439" i="3"/>
  <c r="A440" i="3"/>
  <c r="B440" i="3"/>
  <c r="E440" i="3" s="1"/>
  <c r="C440" i="3"/>
  <c r="A441" i="3"/>
  <c r="B441" i="3"/>
  <c r="E441" i="3" s="1"/>
  <c r="C441" i="3"/>
  <c r="A442" i="3"/>
  <c r="B442" i="3"/>
  <c r="E442" i="3" s="1"/>
  <c r="C442" i="3"/>
  <c r="A443" i="3"/>
  <c r="B443" i="3"/>
  <c r="E443" i="3" s="1"/>
  <c r="C443" i="3"/>
  <c r="A444" i="3"/>
  <c r="B444" i="3"/>
  <c r="E444" i="3" s="1"/>
  <c r="C444" i="3"/>
  <c r="A445" i="3"/>
  <c r="B445" i="3"/>
  <c r="E445" i="3" s="1"/>
  <c r="C445" i="3"/>
  <c r="A446" i="3"/>
  <c r="B446" i="3"/>
  <c r="E446" i="3" s="1"/>
  <c r="C446" i="3"/>
  <c r="A447" i="3"/>
  <c r="B447" i="3"/>
  <c r="E447" i="3" s="1"/>
  <c r="C447" i="3"/>
  <c r="A448" i="3"/>
  <c r="B448" i="3"/>
  <c r="E448" i="3" s="1"/>
  <c r="C448" i="3"/>
  <c r="A449" i="3"/>
  <c r="B449" i="3"/>
  <c r="E449" i="3" s="1"/>
  <c r="C449" i="3"/>
  <c r="A450" i="3"/>
  <c r="B450" i="3"/>
  <c r="E450" i="3" s="1"/>
  <c r="C450" i="3"/>
  <c r="A451" i="3"/>
  <c r="B451" i="3"/>
  <c r="E451" i="3" s="1"/>
  <c r="C451" i="3"/>
  <c r="A452" i="3"/>
  <c r="B452" i="3"/>
  <c r="E452" i="3" s="1"/>
  <c r="C452" i="3"/>
  <c r="A453" i="3"/>
  <c r="B453" i="3"/>
  <c r="C453" i="3"/>
  <c r="A454" i="3"/>
  <c r="B454" i="3"/>
  <c r="E454" i="3" s="1"/>
  <c r="H454" i="3" s="1"/>
  <c r="C454" i="3"/>
  <c r="A455" i="3"/>
  <c r="B455" i="3"/>
  <c r="E455" i="3" s="1"/>
  <c r="H455" i="3" s="1"/>
  <c r="C455" i="3"/>
  <c r="A456" i="3"/>
  <c r="B456" i="3"/>
  <c r="E456" i="3" s="1"/>
  <c r="C456" i="3"/>
  <c r="A457" i="3"/>
  <c r="B457" i="3"/>
  <c r="E457" i="3" s="1"/>
  <c r="C457" i="3"/>
  <c r="A458" i="3"/>
  <c r="B458" i="3"/>
  <c r="E458" i="3" s="1"/>
  <c r="C458" i="3"/>
  <c r="A459" i="3"/>
  <c r="B459" i="3"/>
  <c r="E459" i="3" s="1"/>
  <c r="C459" i="3"/>
  <c r="A460" i="3"/>
  <c r="B460" i="3"/>
  <c r="E460" i="3" s="1"/>
  <c r="C460" i="3"/>
  <c r="A461" i="3"/>
  <c r="B461" i="3"/>
  <c r="E461" i="3" s="1"/>
  <c r="C461" i="3"/>
  <c r="A462" i="3"/>
  <c r="B462" i="3"/>
  <c r="E462" i="3" s="1"/>
  <c r="C462" i="3"/>
  <c r="A463" i="3"/>
  <c r="B463" i="3"/>
  <c r="C463" i="3"/>
  <c r="A464" i="3"/>
  <c r="B464" i="3"/>
  <c r="E464" i="3" s="1"/>
  <c r="C464" i="3"/>
  <c r="A465" i="3"/>
  <c r="B465" i="3"/>
  <c r="E465" i="3" s="1"/>
  <c r="C465" i="3"/>
  <c r="A466" i="3"/>
  <c r="B466" i="3"/>
  <c r="E466" i="3" s="1"/>
  <c r="C466" i="3"/>
  <c r="A467" i="3"/>
  <c r="B467" i="3"/>
  <c r="E467" i="3" s="1"/>
  <c r="C467" i="3"/>
  <c r="A468" i="3"/>
  <c r="B468" i="3"/>
  <c r="E468" i="3" s="1"/>
  <c r="C468" i="3"/>
  <c r="A469" i="3"/>
  <c r="B469" i="3"/>
  <c r="C469" i="3"/>
  <c r="A470" i="3"/>
  <c r="B470" i="3"/>
  <c r="E470" i="3" s="1"/>
  <c r="C470" i="3"/>
  <c r="A471" i="3"/>
  <c r="B471" i="3"/>
  <c r="E471" i="3" s="1"/>
  <c r="C471" i="3"/>
  <c r="A472" i="3"/>
  <c r="B472" i="3"/>
  <c r="E472" i="3" s="1"/>
  <c r="C472" i="3"/>
  <c r="A473" i="3"/>
  <c r="B473" i="3"/>
  <c r="E473" i="3" s="1"/>
  <c r="C473" i="3"/>
  <c r="A474" i="3"/>
  <c r="B474" i="3"/>
  <c r="E474" i="3" s="1"/>
  <c r="C474" i="3"/>
  <c r="A475" i="3"/>
  <c r="B475" i="3"/>
  <c r="E475" i="3" s="1"/>
  <c r="C475" i="3"/>
  <c r="A476" i="3"/>
  <c r="B476" i="3"/>
  <c r="E476" i="3" s="1"/>
  <c r="C476" i="3"/>
  <c r="A477" i="3"/>
  <c r="B477" i="3"/>
  <c r="C477" i="3"/>
  <c r="A478" i="3"/>
  <c r="B478" i="3"/>
  <c r="E478" i="3" s="1"/>
  <c r="C478" i="3"/>
  <c r="A479" i="3"/>
  <c r="B479" i="3"/>
  <c r="E479" i="3" s="1"/>
  <c r="C479" i="3"/>
  <c r="A480" i="3"/>
  <c r="B480" i="3"/>
  <c r="E480" i="3" s="1"/>
  <c r="C480" i="3"/>
  <c r="A481" i="3"/>
  <c r="B481" i="3"/>
  <c r="E481" i="3" s="1"/>
  <c r="C481" i="3"/>
  <c r="A482" i="3"/>
  <c r="B482" i="3"/>
  <c r="E482" i="3" s="1"/>
  <c r="C482" i="3"/>
  <c r="A483" i="3"/>
  <c r="B483" i="3"/>
  <c r="C483" i="3"/>
  <c r="A484" i="3"/>
  <c r="B484" i="3"/>
  <c r="E484" i="3" s="1"/>
  <c r="C484" i="3"/>
  <c r="A485" i="3"/>
  <c r="B485" i="3"/>
  <c r="E485" i="3" s="1"/>
  <c r="C485" i="3"/>
  <c r="C2" i="3"/>
  <c r="B2" i="3"/>
  <c r="E2" i="3" s="1"/>
  <c r="A2" i="3"/>
  <c r="B1" i="3"/>
  <c r="C1" i="3"/>
  <c r="A1" i="3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2" i="2"/>
  <c r="Y1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302" i="2"/>
  <c r="B302" i="2"/>
  <c r="A303" i="2"/>
  <c r="B303" i="2"/>
  <c r="A304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B315" i="2"/>
  <c r="A316" i="2"/>
  <c r="B316" i="2"/>
  <c r="A317" i="2"/>
  <c r="B317" i="2"/>
  <c r="A318" i="2"/>
  <c r="B318" i="2"/>
  <c r="A319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A327" i="2"/>
  <c r="B327" i="2"/>
  <c r="A328" i="2"/>
  <c r="B328" i="2"/>
  <c r="A329" i="2"/>
  <c r="B329" i="2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B347" i="2"/>
  <c r="A348" i="2"/>
  <c r="B348" i="2"/>
  <c r="A349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B363" i="2"/>
  <c r="A364" i="2"/>
  <c r="B364" i="2"/>
  <c r="A365" i="2"/>
  <c r="B365" i="2"/>
  <c r="A366" i="2"/>
  <c r="B366" i="2"/>
  <c r="A367" i="2"/>
  <c r="B367" i="2"/>
  <c r="A368" i="2"/>
  <c r="B368" i="2"/>
  <c r="A369" i="2"/>
  <c r="B369" i="2"/>
  <c r="A370" i="2"/>
  <c r="B370" i="2"/>
  <c r="A371" i="2"/>
  <c r="B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37" i="2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B1" i="2"/>
  <c r="A1" i="2"/>
  <c r="H485" i="1"/>
  <c r="I14" i="1"/>
  <c r="H5" i="1"/>
  <c r="H16" i="1"/>
  <c r="I15" i="1"/>
  <c r="H17" i="1"/>
  <c r="I16" i="1"/>
  <c r="H18" i="1"/>
  <c r="I17" i="1"/>
  <c r="H19" i="1"/>
  <c r="I18" i="1"/>
  <c r="H20" i="1"/>
  <c r="I19" i="1"/>
  <c r="H21" i="1"/>
  <c r="I20" i="1"/>
  <c r="H22" i="1"/>
  <c r="I21" i="1"/>
  <c r="H23" i="1"/>
  <c r="I22" i="1"/>
  <c r="H24" i="1"/>
  <c r="I23" i="1"/>
  <c r="H25" i="1"/>
  <c r="I24" i="1"/>
  <c r="H26" i="1"/>
  <c r="I25" i="1"/>
  <c r="H27" i="1"/>
  <c r="I26" i="1"/>
  <c r="H28" i="1"/>
  <c r="I27" i="1"/>
  <c r="H29" i="1"/>
  <c r="I28" i="1"/>
  <c r="H30" i="1"/>
  <c r="I29" i="1"/>
  <c r="H31" i="1"/>
  <c r="I30" i="1"/>
  <c r="H32" i="1"/>
  <c r="I31" i="1"/>
  <c r="H33" i="1"/>
  <c r="I32" i="1"/>
  <c r="H34" i="1"/>
  <c r="I33" i="1"/>
  <c r="H35" i="1"/>
  <c r="I34" i="1"/>
  <c r="H36" i="1"/>
  <c r="I35" i="1"/>
  <c r="H37" i="1"/>
  <c r="I36" i="1"/>
  <c r="H38" i="1"/>
  <c r="I37" i="1"/>
  <c r="H39" i="1"/>
  <c r="I38" i="1"/>
  <c r="H40" i="1"/>
  <c r="I39" i="1"/>
  <c r="H41" i="1"/>
  <c r="I40" i="1"/>
  <c r="H42" i="1"/>
  <c r="I41" i="1"/>
  <c r="H43" i="1"/>
  <c r="I42" i="1"/>
  <c r="H44" i="1"/>
  <c r="I43" i="1"/>
  <c r="H45" i="1"/>
  <c r="I44" i="1"/>
  <c r="H46" i="1"/>
  <c r="I45" i="1"/>
  <c r="H47" i="1"/>
  <c r="I46" i="1"/>
  <c r="H48" i="1"/>
  <c r="I47" i="1"/>
  <c r="H49" i="1"/>
  <c r="I48" i="1"/>
  <c r="H50" i="1"/>
  <c r="I49" i="1"/>
  <c r="H51" i="1"/>
  <c r="I50" i="1"/>
  <c r="H52" i="1"/>
  <c r="I51" i="1"/>
  <c r="H53" i="1"/>
  <c r="I52" i="1"/>
  <c r="H54" i="1"/>
  <c r="I53" i="1"/>
  <c r="H55" i="1"/>
  <c r="I54" i="1"/>
  <c r="H56" i="1"/>
  <c r="I55" i="1"/>
  <c r="H57" i="1"/>
  <c r="I56" i="1"/>
  <c r="H58" i="1"/>
  <c r="I57" i="1"/>
  <c r="H59" i="1"/>
  <c r="I58" i="1"/>
  <c r="H60" i="1"/>
  <c r="I59" i="1"/>
  <c r="H61" i="1"/>
  <c r="I60" i="1"/>
  <c r="H62" i="1"/>
  <c r="I61" i="1"/>
  <c r="H63" i="1"/>
  <c r="I62" i="1"/>
  <c r="H64" i="1"/>
  <c r="I63" i="1"/>
  <c r="H65" i="1"/>
  <c r="I64" i="1"/>
  <c r="H66" i="1"/>
  <c r="I65" i="1"/>
  <c r="H67" i="1"/>
  <c r="I66" i="1"/>
  <c r="H68" i="1"/>
  <c r="I67" i="1"/>
  <c r="H69" i="1"/>
  <c r="I68" i="1"/>
  <c r="H70" i="1"/>
  <c r="I69" i="1"/>
  <c r="H71" i="1"/>
  <c r="I70" i="1"/>
  <c r="H72" i="1"/>
  <c r="I71" i="1"/>
  <c r="H73" i="1"/>
  <c r="I72" i="1"/>
  <c r="H74" i="1"/>
  <c r="I73" i="1"/>
  <c r="H75" i="1"/>
  <c r="I74" i="1"/>
  <c r="H76" i="1"/>
  <c r="I75" i="1"/>
  <c r="H77" i="1"/>
  <c r="I76" i="1"/>
  <c r="H78" i="1"/>
  <c r="I77" i="1"/>
  <c r="H79" i="1"/>
  <c r="I78" i="1"/>
  <c r="H80" i="1"/>
  <c r="I79" i="1"/>
  <c r="H81" i="1"/>
  <c r="I80" i="1"/>
  <c r="H82" i="1"/>
  <c r="I81" i="1"/>
  <c r="H83" i="1"/>
  <c r="I82" i="1"/>
  <c r="H84" i="1"/>
  <c r="I83" i="1"/>
  <c r="H85" i="1"/>
  <c r="I84" i="1"/>
  <c r="H86" i="1"/>
  <c r="I85" i="1"/>
  <c r="H87" i="1"/>
  <c r="I86" i="1"/>
  <c r="H88" i="1"/>
  <c r="I87" i="1"/>
  <c r="H89" i="1"/>
  <c r="I88" i="1"/>
  <c r="H90" i="1"/>
  <c r="I89" i="1"/>
  <c r="H91" i="1"/>
  <c r="I90" i="1"/>
  <c r="H92" i="1"/>
  <c r="I91" i="1"/>
  <c r="H93" i="1"/>
  <c r="I92" i="1"/>
  <c r="H94" i="1"/>
  <c r="I93" i="1"/>
  <c r="H95" i="1"/>
  <c r="I94" i="1"/>
  <c r="H96" i="1"/>
  <c r="I95" i="1"/>
  <c r="H97" i="1"/>
  <c r="I96" i="1"/>
  <c r="H98" i="1"/>
  <c r="I97" i="1"/>
  <c r="H99" i="1"/>
  <c r="I98" i="1"/>
  <c r="H100" i="1"/>
  <c r="I99" i="1"/>
  <c r="H101" i="1"/>
  <c r="I100" i="1"/>
  <c r="H102" i="1"/>
  <c r="I101" i="1"/>
  <c r="H103" i="1"/>
  <c r="I102" i="1"/>
  <c r="H104" i="1"/>
  <c r="I103" i="1"/>
  <c r="H105" i="1"/>
  <c r="I104" i="1"/>
  <c r="H106" i="1"/>
  <c r="I105" i="1"/>
  <c r="H107" i="1"/>
  <c r="I106" i="1"/>
  <c r="H108" i="1"/>
  <c r="I107" i="1"/>
  <c r="H109" i="1"/>
  <c r="I108" i="1"/>
  <c r="H110" i="1"/>
  <c r="I109" i="1"/>
  <c r="H111" i="1"/>
  <c r="I110" i="1"/>
  <c r="H112" i="1"/>
  <c r="I111" i="1"/>
  <c r="H113" i="1"/>
  <c r="I112" i="1"/>
  <c r="H114" i="1"/>
  <c r="I113" i="1"/>
  <c r="H115" i="1"/>
  <c r="I114" i="1"/>
  <c r="H116" i="1"/>
  <c r="I115" i="1"/>
  <c r="H117" i="1"/>
  <c r="I116" i="1"/>
  <c r="H118" i="1"/>
  <c r="I117" i="1"/>
  <c r="H119" i="1"/>
  <c r="I118" i="1"/>
  <c r="H120" i="1"/>
  <c r="I119" i="1"/>
  <c r="H121" i="1"/>
  <c r="I120" i="1"/>
  <c r="H122" i="1"/>
  <c r="I121" i="1"/>
  <c r="H123" i="1"/>
  <c r="I122" i="1"/>
  <c r="H124" i="1"/>
  <c r="I123" i="1"/>
  <c r="H125" i="1"/>
  <c r="I124" i="1"/>
  <c r="H126" i="1"/>
  <c r="I125" i="1"/>
  <c r="H127" i="1"/>
  <c r="I126" i="1"/>
  <c r="H128" i="1"/>
  <c r="I127" i="1"/>
  <c r="H129" i="1"/>
  <c r="I128" i="1"/>
  <c r="H130" i="1"/>
  <c r="I129" i="1"/>
  <c r="H131" i="1"/>
  <c r="I130" i="1"/>
  <c r="H132" i="1"/>
  <c r="I131" i="1"/>
  <c r="H133" i="1"/>
  <c r="I132" i="1"/>
  <c r="H134" i="1"/>
  <c r="I133" i="1"/>
  <c r="H135" i="1"/>
  <c r="I134" i="1"/>
  <c r="H136" i="1"/>
  <c r="I135" i="1"/>
  <c r="H137" i="1"/>
  <c r="I136" i="1"/>
  <c r="H138" i="1"/>
  <c r="I137" i="1"/>
  <c r="H139" i="1"/>
  <c r="I138" i="1"/>
  <c r="H140" i="1"/>
  <c r="I139" i="1"/>
  <c r="H141" i="1"/>
  <c r="I140" i="1"/>
  <c r="H142" i="1"/>
  <c r="I141" i="1"/>
  <c r="H143" i="1"/>
  <c r="I142" i="1"/>
  <c r="H144" i="1"/>
  <c r="I143" i="1"/>
  <c r="H145" i="1"/>
  <c r="I144" i="1"/>
  <c r="H146" i="1"/>
  <c r="I145" i="1"/>
  <c r="H147" i="1"/>
  <c r="I146" i="1"/>
  <c r="H148" i="1"/>
  <c r="I147" i="1"/>
  <c r="H149" i="1"/>
  <c r="I148" i="1"/>
  <c r="H150" i="1"/>
  <c r="I149" i="1"/>
  <c r="H151" i="1"/>
  <c r="I150" i="1"/>
  <c r="H152" i="1"/>
  <c r="I151" i="1"/>
  <c r="H153" i="1"/>
  <c r="I152" i="1"/>
  <c r="H154" i="1"/>
  <c r="I153" i="1"/>
  <c r="H155" i="1"/>
  <c r="I154" i="1"/>
  <c r="H156" i="1"/>
  <c r="I155" i="1"/>
  <c r="H157" i="1"/>
  <c r="I156" i="1"/>
  <c r="H158" i="1"/>
  <c r="I157" i="1"/>
  <c r="H159" i="1"/>
  <c r="I158" i="1"/>
  <c r="H160" i="1"/>
  <c r="I159" i="1"/>
  <c r="H161" i="1"/>
  <c r="I160" i="1"/>
  <c r="H162" i="1"/>
  <c r="I161" i="1"/>
  <c r="H163" i="1"/>
  <c r="I162" i="1"/>
  <c r="H164" i="1"/>
  <c r="I163" i="1"/>
  <c r="H165" i="1"/>
  <c r="I164" i="1"/>
  <c r="H166" i="1"/>
  <c r="I165" i="1"/>
  <c r="H167" i="1"/>
  <c r="I166" i="1"/>
  <c r="H168" i="1"/>
  <c r="I167" i="1"/>
  <c r="H169" i="1"/>
  <c r="I168" i="1"/>
  <c r="H170" i="1"/>
  <c r="I169" i="1"/>
  <c r="H171" i="1"/>
  <c r="I170" i="1"/>
  <c r="H172" i="1"/>
  <c r="I171" i="1"/>
  <c r="H173" i="1"/>
  <c r="I172" i="1"/>
  <c r="H174" i="1"/>
  <c r="I173" i="1"/>
  <c r="H175" i="1"/>
  <c r="I174" i="1"/>
  <c r="H176" i="1"/>
  <c r="I175" i="1"/>
  <c r="H177" i="1"/>
  <c r="I176" i="1"/>
  <c r="H178" i="1"/>
  <c r="I177" i="1"/>
  <c r="H179" i="1"/>
  <c r="I178" i="1"/>
  <c r="H180" i="1"/>
  <c r="I179" i="1"/>
  <c r="H181" i="1"/>
  <c r="I180" i="1"/>
  <c r="H182" i="1"/>
  <c r="I181" i="1"/>
  <c r="H183" i="1"/>
  <c r="I182" i="1"/>
  <c r="H184" i="1"/>
  <c r="I183" i="1"/>
  <c r="H185" i="1"/>
  <c r="I184" i="1"/>
  <c r="H186" i="1"/>
  <c r="I185" i="1"/>
  <c r="H187" i="1"/>
  <c r="I186" i="1"/>
  <c r="H188" i="1"/>
  <c r="I187" i="1"/>
  <c r="H189" i="1"/>
  <c r="I188" i="1"/>
  <c r="H190" i="1"/>
  <c r="I189" i="1"/>
  <c r="H191" i="1"/>
  <c r="I190" i="1"/>
  <c r="H192" i="1"/>
  <c r="I191" i="1"/>
  <c r="H193" i="1"/>
  <c r="I192" i="1"/>
  <c r="H194" i="1"/>
  <c r="I193" i="1"/>
  <c r="H195" i="1"/>
  <c r="I194" i="1"/>
  <c r="H196" i="1"/>
  <c r="I195" i="1"/>
  <c r="H197" i="1"/>
  <c r="I196" i="1"/>
  <c r="H198" i="1"/>
  <c r="I197" i="1"/>
  <c r="H199" i="1"/>
  <c r="I198" i="1"/>
  <c r="H200" i="1"/>
  <c r="I199" i="1"/>
  <c r="H201" i="1"/>
  <c r="I200" i="1"/>
  <c r="H202" i="1"/>
  <c r="I201" i="1"/>
  <c r="H203" i="1"/>
  <c r="I202" i="1"/>
  <c r="H204" i="1"/>
  <c r="I203" i="1"/>
  <c r="H205" i="1"/>
  <c r="I204" i="1"/>
  <c r="H206" i="1"/>
  <c r="I205" i="1"/>
  <c r="H207" i="1"/>
  <c r="I206" i="1"/>
  <c r="H208" i="1"/>
  <c r="I207" i="1"/>
  <c r="H209" i="1"/>
  <c r="I208" i="1"/>
  <c r="H210" i="1"/>
  <c r="I209" i="1"/>
  <c r="H211" i="1"/>
  <c r="I210" i="1"/>
  <c r="H212" i="1"/>
  <c r="I211" i="1"/>
  <c r="H213" i="1"/>
  <c r="I212" i="1"/>
  <c r="H214" i="1"/>
  <c r="I213" i="1"/>
  <c r="H215" i="1"/>
  <c r="I214" i="1"/>
  <c r="H216" i="1"/>
  <c r="I215" i="1"/>
  <c r="H217" i="1"/>
  <c r="I216" i="1"/>
  <c r="H218" i="1"/>
  <c r="I217" i="1"/>
  <c r="H219" i="1"/>
  <c r="I218" i="1"/>
  <c r="H220" i="1"/>
  <c r="I219" i="1"/>
  <c r="H221" i="1"/>
  <c r="I220" i="1"/>
  <c r="H222" i="1"/>
  <c r="I221" i="1"/>
  <c r="H223" i="1"/>
  <c r="I222" i="1"/>
  <c r="H224" i="1"/>
  <c r="I223" i="1"/>
  <c r="H225" i="1"/>
  <c r="I224" i="1"/>
  <c r="H226" i="1"/>
  <c r="I225" i="1"/>
  <c r="H227" i="1"/>
  <c r="I226" i="1"/>
  <c r="H228" i="1"/>
  <c r="I227" i="1"/>
  <c r="H229" i="1"/>
  <c r="I228" i="1"/>
  <c r="H230" i="1"/>
  <c r="I229" i="1"/>
  <c r="H231" i="1"/>
  <c r="I230" i="1"/>
  <c r="H232" i="1"/>
  <c r="I231" i="1"/>
  <c r="H233" i="1"/>
  <c r="I232" i="1"/>
  <c r="H234" i="1"/>
  <c r="I233" i="1"/>
  <c r="H235" i="1"/>
  <c r="I234" i="1"/>
  <c r="H236" i="1"/>
  <c r="I235" i="1"/>
  <c r="H237" i="1"/>
  <c r="I236" i="1"/>
  <c r="H238" i="1"/>
  <c r="I237" i="1"/>
  <c r="H239" i="1"/>
  <c r="I238" i="1"/>
  <c r="H240" i="1"/>
  <c r="I239" i="1"/>
  <c r="H241" i="1"/>
  <c r="I240" i="1"/>
  <c r="H242" i="1"/>
  <c r="I241" i="1"/>
  <c r="H243" i="1"/>
  <c r="I242" i="1"/>
  <c r="H244" i="1"/>
  <c r="I243" i="1"/>
  <c r="H245" i="1"/>
  <c r="I244" i="1"/>
  <c r="H246" i="1"/>
  <c r="I245" i="1"/>
  <c r="H247" i="1"/>
  <c r="I246" i="1"/>
  <c r="H248" i="1"/>
  <c r="I247" i="1"/>
  <c r="H249" i="1"/>
  <c r="I248" i="1"/>
  <c r="H250" i="1"/>
  <c r="I249" i="1"/>
  <c r="H251" i="1"/>
  <c r="I250" i="1"/>
  <c r="H252" i="1"/>
  <c r="I251" i="1"/>
  <c r="H253" i="1"/>
  <c r="I252" i="1"/>
  <c r="H254" i="1"/>
  <c r="I253" i="1"/>
  <c r="H255" i="1"/>
  <c r="I254" i="1"/>
  <c r="H256" i="1"/>
  <c r="I255" i="1"/>
  <c r="H257" i="1"/>
  <c r="I256" i="1"/>
  <c r="H258" i="1"/>
  <c r="I257" i="1"/>
  <c r="H259" i="1"/>
  <c r="I258" i="1"/>
  <c r="H260" i="1"/>
  <c r="I259" i="1"/>
  <c r="H261" i="1"/>
  <c r="I260" i="1"/>
  <c r="H262" i="1"/>
  <c r="I261" i="1"/>
  <c r="H263" i="1"/>
  <c r="I262" i="1"/>
  <c r="H264" i="1"/>
  <c r="I263" i="1"/>
  <c r="H265" i="1"/>
  <c r="I264" i="1"/>
  <c r="H266" i="1"/>
  <c r="I265" i="1"/>
  <c r="H267" i="1"/>
  <c r="I266" i="1"/>
  <c r="H268" i="1"/>
  <c r="I267" i="1"/>
  <c r="H269" i="1"/>
  <c r="I268" i="1"/>
  <c r="H270" i="1"/>
  <c r="I269" i="1"/>
  <c r="H271" i="1"/>
  <c r="I270" i="1"/>
  <c r="H272" i="1"/>
  <c r="I271" i="1"/>
  <c r="H273" i="1"/>
  <c r="I272" i="1"/>
  <c r="H274" i="1"/>
  <c r="I273" i="1"/>
  <c r="H275" i="1"/>
  <c r="I274" i="1"/>
  <c r="H276" i="1"/>
  <c r="I275" i="1"/>
  <c r="H277" i="1"/>
  <c r="I276" i="1"/>
  <c r="H278" i="1"/>
  <c r="I277" i="1"/>
  <c r="H279" i="1"/>
  <c r="I278" i="1"/>
  <c r="H280" i="1"/>
  <c r="I279" i="1"/>
  <c r="H281" i="1"/>
  <c r="I280" i="1"/>
  <c r="H282" i="1"/>
  <c r="I281" i="1"/>
  <c r="H283" i="1"/>
  <c r="I282" i="1"/>
  <c r="H284" i="1"/>
  <c r="I283" i="1"/>
  <c r="H285" i="1"/>
  <c r="I284" i="1"/>
  <c r="H286" i="1"/>
  <c r="I285" i="1"/>
  <c r="H287" i="1"/>
  <c r="I286" i="1"/>
  <c r="H288" i="1"/>
  <c r="I287" i="1"/>
  <c r="H289" i="1"/>
  <c r="I288" i="1"/>
  <c r="H290" i="1"/>
  <c r="I289" i="1"/>
  <c r="H291" i="1"/>
  <c r="I290" i="1"/>
  <c r="H292" i="1"/>
  <c r="I291" i="1"/>
  <c r="H293" i="1"/>
  <c r="I292" i="1"/>
  <c r="H294" i="1"/>
  <c r="I293" i="1"/>
  <c r="H295" i="1"/>
  <c r="I294" i="1"/>
  <c r="H296" i="1"/>
  <c r="I295" i="1"/>
  <c r="H297" i="1"/>
  <c r="I296" i="1"/>
  <c r="H298" i="1"/>
  <c r="I297" i="1"/>
  <c r="H299" i="1"/>
  <c r="I298" i="1"/>
  <c r="H300" i="1"/>
  <c r="I299" i="1"/>
  <c r="H301" i="1"/>
  <c r="I300" i="1"/>
  <c r="H302" i="1"/>
  <c r="I301" i="1"/>
  <c r="H303" i="1"/>
  <c r="I302" i="1"/>
  <c r="H304" i="1"/>
  <c r="I303" i="1"/>
  <c r="H305" i="1"/>
  <c r="I304" i="1"/>
  <c r="H306" i="1"/>
  <c r="I305" i="1"/>
  <c r="H307" i="1"/>
  <c r="I306" i="1"/>
  <c r="H308" i="1"/>
  <c r="I307" i="1"/>
  <c r="H309" i="1"/>
  <c r="I308" i="1"/>
  <c r="H310" i="1"/>
  <c r="I309" i="1"/>
  <c r="H311" i="1"/>
  <c r="I310" i="1"/>
  <c r="H312" i="1"/>
  <c r="I311" i="1"/>
  <c r="H313" i="1"/>
  <c r="I312" i="1"/>
  <c r="H314" i="1"/>
  <c r="I313" i="1"/>
  <c r="H315" i="1"/>
  <c r="I314" i="1"/>
  <c r="H316" i="1"/>
  <c r="I315" i="1"/>
  <c r="H317" i="1"/>
  <c r="I316" i="1"/>
  <c r="H318" i="1"/>
  <c r="I317" i="1"/>
  <c r="H319" i="1"/>
  <c r="I318" i="1"/>
  <c r="H320" i="1"/>
  <c r="I319" i="1"/>
  <c r="H321" i="1"/>
  <c r="I320" i="1"/>
  <c r="H322" i="1"/>
  <c r="I321" i="1"/>
  <c r="H323" i="1"/>
  <c r="I322" i="1"/>
  <c r="H324" i="1"/>
  <c r="I323" i="1"/>
  <c r="H325" i="1"/>
  <c r="I324" i="1"/>
  <c r="H326" i="1"/>
  <c r="I325" i="1"/>
  <c r="H327" i="1"/>
  <c r="I326" i="1"/>
  <c r="H328" i="1"/>
  <c r="I327" i="1"/>
  <c r="H329" i="1"/>
  <c r="I328" i="1"/>
  <c r="H330" i="1"/>
  <c r="I329" i="1"/>
  <c r="H331" i="1"/>
  <c r="I330" i="1"/>
  <c r="H332" i="1"/>
  <c r="I331" i="1"/>
  <c r="H333" i="1"/>
  <c r="I332" i="1"/>
  <c r="H334" i="1"/>
  <c r="I333" i="1"/>
  <c r="H335" i="1"/>
  <c r="I334" i="1"/>
  <c r="H336" i="1"/>
  <c r="I335" i="1"/>
  <c r="H337" i="1"/>
  <c r="I336" i="1"/>
  <c r="H338" i="1"/>
  <c r="I337" i="1"/>
  <c r="H339" i="1"/>
  <c r="I338" i="1"/>
  <c r="H340" i="1"/>
  <c r="I339" i="1"/>
  <c r="H341" i="1"/>
  <c r="I340" i="1"/>
  <c r="H342" i="1"/>
  <c r="I341" i="1"/>
  <c r="H343" i="1"/>
  <c r="I342" i="1"/>
  <c r="H344" i="1"/>
  <c r="I343" i="1"/>
  <c r="H345" i="1"/>
  <c r="I344" i="1"/>
  <c r="H346" i="1"/>
  <c r="I345" i="1"/>
  <c r="H347" i="1"/>
  <c r="I346" i="1"/>
  <c r="H348" i="1"/>
  <c r="I347" i="1"/>
  <c r="H349" i="1"/>
  <c r="I348" i="1"/>
  <c r="H350" i="1"/>
  <c r="I349" i="1"/>
  <c r="H351" i="1"/>
  <c r="I350" i="1"/>
  <c r="H352" i="1"/>
  <c r="I351" i="1"/>
  <c r="H353" i="1"/>
  <c r="I352" i="1"/>
  <c r="H354" i="1"/>
  <c r="I353" i="1"/>
  <c r="H355" i="1"/>
  <c r="I354" i="1"/>
  <c r="H356" i="1"/>
  <c r="I355" i="1"/>
  <c r="H357" i="1"/>
  <c r="I356" i="1"/>
  <c r="H358" i="1"/>
  <c r="I357" i="1"/>
  <c r="H359" i="1"/>
  <c r="I358" i="1"/>
  <c r="H360" i="1"/>
  <c r="I359" i="1"/>
  <c r="H361" i="1"/>
  <c r="I360" i="1"/>
  <c r="H362" i="1"/>
  <c r="I361" i="1"/>
  <c r="H363" i="1"/>
  <c r="I362" i="1"/>
  <c r="H364" i="1"/>
  <c r="I363" i="1"/>
  <c r="H365" i="1"/>
  <c r="I364" i="1"/>
  <c r="H366" i="1"/>
  <c r="I365" i="1"/>
  <c r="H367" i="1"/>
  <c r="I366" i="1"/>
  <c r="H368" i="1"/>
  <c r="I367" i="1"/>
  <c r="H369" i="1"/>
  <c r="I368" i="1"/>
  <c r="H370" i="1"/>
  <c r="I369" i="1"/>
  <c r="H371" i="1"/>
  <c r="I370" i="1"/>
  <c r="H372" i="1"/>
  <c r="I371" i="1"/>
  <c r="H373" i="1"/>
  <c r="I372" i="1"/>
  <c r="H374" i="1"/>
  <c r="I373" i="1"/>
  <c r="H375" i="1"/>
  <c r="I374" i="1"/>
  <c r="H376" i="1"/>
  <c r="I375" i="1"/>
  <c r="H377" i="1"/>
  <c r="I376" i="1"/>
  <c r="H378" i="1"/>
  <c r="I377" i="1"/>
  <c r="H379" i="1"/>
  <c r="I378" i="1"/>
  <c r="H380" i="1"/>
  <c r="I379" i="1"/>
  <c r="H381" i="1"/>
  <c r="I380" i="1"/>
  <c r="H382" i="1"/>
  <c r="I381" i="1"/>
  <c r="H383" i="1"/>
  <c r="I382" i="1"/>
  <c r="H384" i="1"/>
  <c r="I383" i="1"/>
  <c r="H385" i="1"/>
  <c r="I384" i="1"/>
  <c r="H386" i="1"/>
  <c r="I385" i="1"/>
  <c r="H387" i="1"/>
  <c r="I386" i="1"/>
  <c r="H388" i="1"/>
  <c r="I387" i="1"/>
  <c r="H389" i="1"/>
  <c r="I388" i="1"/>
  <c r="H390" i="1"/>
  <c r="I389" i="1"/>
  <c r="H391" i="1"/>
  <c r="I390" i="1"/>
  <c r="H392" i="1"/>
  <c r="I391" i="1"/>
  <c r="H393" i="1"/>
  <c r="I392" i="1"/>
  <c r="H394" i="1"/>
  <c r="I393" i="1"/>
  <c r="H395" i="1"/>
  <c r="I394" i="1"/>
  <c r="H396" i="1"/>
  <c r="I395" i="1"/>
  <c r="H397" i="1"/>
  <c r="I396" i="1"/>
  <c r="H398" i="1"/>
  <c r="I397" i="1"/>
  <c r="H399" i="1"/>
  <c r="I398" i="1"/>
  <c r="H400" i="1"/>
  <c r="I399" i="1"/>
  <c r="H401" i="1"/>
  <c r="I400" i="1"/>
  <c r="H402" i="1"/>
  <c r="I401" i="1"/>
  <c r="H403" i="1"/>
  <c r="I402" i="1"/>
  <c r="H404" i="1"/>
  <c r="I403" i="1"/>
  <c r="H405" i="1"/>
  <c r="I404" i="1"/>
  <c r="H406" i="1"/>
  <c r="I405" i="1"/>
  <c r="H407" i="1"/>
  <c r="I406" i="1"/>
  <c r="H408" i="1"/>
  <c r="I407" i="1"/>
  <c r="H409" i="1"/>
  <c r="I408" i="1"/>
  <c r="H410" i="1"/>
  <c r="I409" i="1"/>
  <c r="H411" i="1"/>
  <c r="I410" i="1"/>
  <c r="H412" i="1"/>
  <c r="I411" i="1"/>
  <c r="H413" i="1"/>
  <c r="I412" i="1"/>
  <c r="H414" i="1"/>
  <c r="I413" i="1"/>
  <c r="H415" i="1"/>
  <c r="I414" i="1"/>
  <c r="H416" i="1"/>
  <c r="I415" i="1"/>
  <c r="H417" i="1"/>
  <c r="I416" i="1"/>
  <c r="H418" i="1"/>
  <c r="I417" i="1"/>
  <c r="H419" i="1"/>
  <c r="I418" i="1"/>
  <c r="H420" i="1"/>
  <c r="I419" i="1"/>
  <c r="H421" i="1"/>
  <c r="I420" i="1"/>
  <c r="H422" i="1"/>
  <c r="I421" i="1"/>
  <c r="H423" i="1"/>
  <c r="I422" i="1"/>
  <c r="H424" i="1"/>
  <c r="I423" i="1"/>
  <c r="H425" i="1"/>
  <c r="I424" i="1"/>
  <c r="H426" i="1"/>
  <c r="I425" i="1"/>
  <c r="H427" i="1"/>
  <c r="I426" i="1"/>
  <c r="H428" i="1"/>
  <c r="I427" i="1"/>
  <c r="H429" i="1"/>
  <c r="I428" i="1"/>
  <c r="H430" i="1"/>
  <c r="I429" i="1"/>
  <c r="H431" i="1"/>
  <c r="I430" i="1"/>
  <c r="H432" i="1"/>
  <c r="I431" i="1"/>
  <c r="H433" i="1"/>
  <c r="I432" i="1"/>
  <c r="H434" i="1"/>
  <c r="I433" i="1"/>
  <c r="H435" i="1"/>
  <c r="I434" i="1"/>
  <c r="H436" i="1"/>
  <c r="I435" i="1"/>
  <c r="H437" i="1"/>
  <c r="I436" i="1"/>
  <c r="H438" i="1"/>
  <c r="I437" i="1"/>
  <c r="H439" i="1"/>
  <c r="I438" i="1"/>
  <c r="H440" i="1"/>
  <c r="I439" i="1"/>
  <c r="H441" i="1"/>
  <c r="I440" i="1"/>
  <c r="H442" i="1"/>
  <c r="I441" i="1"/>
  <c r="H443" i="1"/>
  <c r="I442" i="1"/>
  <c r="H444" i="1"/>
  <c r="I443" i="1"/>
  <c r="H445" i="1"/>
  <c r="I444" i="1"/>
  <c r="H446" i="1"/>
  <c r="I445" i="1"/>
  <c r="H447" i="1"/>
  <c r="I446" i="1"/>
  <c r="H448" i="1"/>
  <c r="I447" i="1"/>
  <c r="H449" i="1"/>
  <c r="I448" i="1"/>
  <c r="H450" i="1"/>
  <c r="I449" i="1"/>
  <c r="H451" i="1"/>
  <c r="I450" i="1"/>
  <c r="H452" i="1"/>
  <c r="I451" i="1"/>
  <c r="H453" i="1"/>
  <c r="I452" i="1"/>
  <c r="H454" i="1"/>
  <c r="I453" i="1"/>
  <c r="H455" i="1"/>
  <c r="I454" i="1"/>
  <c r="H456" i="1"/>
  <c r="I455" i="1"/>
  <c r="H457" i="1"/>
  <c r="I456" i="1"/>
  <c r="H458" i="1"/>
  <c r="I457" i="1"/>
  <c r="H459" i="1"/>
  <c r="I458" i="1"/>
  <c r="H460" i="1"/>
  <c r="I459" i="1"/>
  <c r="H461" i="1"/>
  <c r="I460" i="1"/>
  <c r="H462" i="1"/>
  <c r="I461" i="1"/>
  <c r="H463" i="1"/>
  <c r="I462" i="1"/>
  <c r="H464" i="1"/>
  <c r="I463" i="1"/>
  <c r="H465" i="1"/>
  <c r="I464" i="1"/>
  <c r="H466" i="1"/>
  <c r="I465" i="1"/>
  <c r="H467" i="1"/>
  <c r="I466" i="1"/>
  <c r="H468" i="1"/>
  <c r="I467" i="1"/>
  <c r="H469" i="1"/>
  <c r="I468" i="1"/>
  <c r="H470" i="1"/>
  <c r="I469" i="1"/>
  <c r="H471" i="1"/>
  <c r="I470" i="1"/>
  <c r="H472" i="1"/>
  <c r="I471" i="1"/>
  <c r="H473" i="1"/>
  <c r="I472" i="1"/>
  <c r="H474" i="1"/>
  <c r="I473" i="1"/>
  <c r="H475" i="1"/>
  <c r="I474" i="1"/>
  <c r="H476" i="1"/>
  <c r="I475" i="1"/>
  <c r="H477" i="1"/>
  <c r="I476" i="1"/>
  <c r="H478" i="1"/>
  <c r="I477" i="1"/>
  <c r="H479" i="1"/>
  <c r="I478" i="1"/>
  <c r="H480" i="1"/>
  <c r="I479" i="1"/>
  <c r="H481" i="1"/>
  <c r="I480" i="1"/>
  <c r="H482" i="1"/>
  <c r="I481" i="1"/>
  <c r="H483" i="1"/>
  <c r="I482" i="1"/>
  <c r="H484" i="1"/>
  <c r="I483" i="1"/>
  <c r="I484" i="1"/>
  <c r="I48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2" i="1"/>
  <c r="AE191" i="8" l="1"/>
  <c r="AD410" i="8"/>
  <c r="AD115" i="8"/>
  <c r="AE155" i="8"/>
  <c r="AC388" i="8"/>
  <c r="AE44" i="8"/>
  <c r="AE297" i="8"/>
  <c r="AD242" i="8"/>
  <c r="AB153" i="8"/>
  <c r="AB225" i="8"/>
  <c r="AE260" i="8"/>
  <c r="AE115" i="8"/>
  <c r="AC225" i="8"/>
  <c r="AC369" i="8"/>
  <c r="AE441" i="8"/>
  <c r="AC95" i="8"/>
  <c r="AE212" i="8"/>
  <c r="AD381" i="8"/>
  <c r="AC212" i="8"/>
  <c r="AC91" i="8"/>
  <c r="AC140" i="8"/>
  <c r="AD283" i="8"/>
  <c r="AD78" i="8"/>
  <c r="AD140" i="8"/>
  <c r="AE78" i="8"/>
  <c r="AD216" i="8"/>
  <c r="AC216" i="8"/>
  <c r="AE216" i="8"/>
  <c r="AC348" i="8"/>
  <c r="AB348" i="8"/>
  <c r="AD122" i="8"/>
  <c r="AE122" i="8"/>
  <c r="AE146" i="8"/>
  <c r="AB146" i="8"/>
  <c r="AE314" i="8"/>
  <c r="AC314" i="8"/>
  <c r="AD314" i="8"/>
  <c r="AC159" i="8"/>
  <c r="AE159" i="8"/>
  <c r="AD231" i="8"/>
  <c r="AE231" i="8"/>
  <c r="AC231" i="8"/>
  <c r="AE291" i="8"/>
  <c r="AB291" i="8"/>
  <c r="AE351" i="8"/>
  <c r="AB351" i="8"/>
  <c r="AE348" i="8"/>
  <c r="AB278" i="8"/>
  <c r="AC38" i="8"/>
  <c r="AC278" i="8"/>
  <c r="AD14" i="8"/>
  <c r="AC433" i="8"/>
  <c r="AE336" i="8"/>
  <c r="AD336" i="8"/>
  <c r="AC336" i="8"/>
  <c r="AB336" i="8"/>
  <c r="AD49" i="8"/>
  <c r="AB49" i="8"/>
  <c r="AC49" i="8"/>
  <c r="AB121" i="8"/>
  <c r="AE121" i="8"/>
  <c r="AB289" i="8"/>
  <c r="AC289" i="8"/>
  <c r="AB98" i="8"/>
  <c r="AE98" i="8"/>
  <c r="AD374" i="8"/>
  <c r="AC374" i="8"/>
  <c r="AE374" i="8"/>
  <c r="AB363" i="8"/>
  <c r="AE363" i="8"/>
  <c r="AD348" i="8"/>
  <c r="AD38" i="8"/>
  <c r="AD278" i="8"/>
  <c r="AC98" i="8"/>
  <c r="AE14" i="8"/>
  <c r="AD460" i="8"/>
  <c r="AB460" i="8"/>
  <c r="AC53" i="8"/>
  <c r="AB53" i="8"/>
  <c r="AD354" i="8"/>
  <c r="AE449" i="8"/>
  <c r="AC149" i="8"/>
  <c r="AB149" i="8"/>
  <c r="AB78" i="8"/>
  <c r="AD149" i="8"/>
  <c r="AC209" i="8"/>
  <c r="AE364" i="8"/>
  <c r="AB485" i="8"/>
  <c r="AE184" i="8"/>
  <c r="AB184" i="8"/>
  <c r="AC184" i="8"/>
  <c r="AD496" i="8"/>
  <c r="AC496" i="8"/>
  <c r="AB244" i="8"/>
  <c r="AD269" i="8"/>
  <c r="AC269" i="8"/>
  <c r="AE269" i="8"/>
  <c r="AD244" i="8"/>
  <c r="AE402" i="8"/>
  <c r="AC402" i="8"/>
  <c r="AD402" i="8"/>
  <c r="AB402" i="8"/>
  <c r="AD424" i="8"/>
  <c r="AB354" i="8"/>
  <c r="AE485" i="8"/>
  <c r="AD153" i="8"/>
  <c r="AD225" i="8"/>
  <c r="AE283" i="8"/>
  <c r="AC297" i="8"/>
  <c r="AC441" i="8"/>
  <c r="AE55" i="8"/>
  <c r="AB66" i="8"/>
  <c r="AE80" i="8"/>
  <c r="AD116" i="8"/>
  <c r="AD180" i="8"/>
  <c r="AE256" i="8"/>
  <c r="AD325" i="8"/>
  <c r="AE325" i="8"/>
  <c r="AC338" i="8"/>
  <c r="AD377" i="8"/>
  <c r="AE462" i="8"/>
  <c r="AC473" i="8"/>
  <c r="F301" i="8"/>
  <c r="F253" i="8"/>
  <c r="F201" i="8"/>
  <c r="F193" i="8"/>
  <c r="M198" i="8" s="1"/>
  <c r="F181" i="8"/>
  <c r="F165" i="8"/>
  <c r="Q164" i="8" s="1"/>
  <c r="F153" i="8"/>
  <c r="F145" i="8"/>
  <c r="F93" i="8"/>
  <c r="N92" i="8" s="1"/>
  <c r="F81" i="8"/>
  <c r="M80" i="8" s="1"/>
  <c r="F53" i="8"/>
  <c r="F45" i="8"/>
  <c r="F13" i="8"/>
  <c r="F417" i="8"/>
  <c r="F365" i="8"/>
  <c r="F353" i="8"/>
  <c r="F345" i="8"/>
  <c r="AC66" i="8"/>
  <c r="AE81" i="8"/>
  <c r="AD81" i="8"/>
  <c r="AC81" i="8"/>
  <c r="AD109" i="8"/>
  <c r="AE116" i="8"/>
  <c r="AE180" i="8"/>
  <c r="AB189" i="8"/>
  <c r="AE189" i="8"/>
  <c r="AC189" i="8"/>
  <c r="AD189" i="8"/>
  <c r="AC232" i="8"/>
  <c r="AB325" i="8"/>
  <c r="AB373" i="8"/>
  <c r="AE373" i="8"/>
  <c r="AD373" i="8"/>
  <c r="AB399" i="8"/>
  <c r="AE399" i="8"/>
  <c r="AC195" i="8"/>
  <c r="AE195" i="8"/>
  <c r="AB270" i="8"/>
  <c r="AB17" i="8"/>
  <c r="AD195" i="8"/>
  <c r="AC237" i="8"/>
  <c r="AC263" i="8"/>
  <c r="AD390" i="8"/>
  <c r="AD444" i="8"/>
  <c r="AE444" i="8"/>
  <c r="AC481" i="8"/>
  <c r="AD270" i="8"/>
  <c r="AC347" i="8"/>
  <c r="AB347" i="8"/>
  <c r="AB377" i="8"/>
  <c r="AE488" i="8"/>
  <c r="AC144" i="8"/>
  <c r="AE144" i="8"/>
  <c r="AC180" i="8"/>
  <c r="AD256" i="8"/>
  <c r="AE330" i="8"/>
  <c r="AC377" i="8"/>
  <c r="AE419" i="8"/>
  <c r="AD232" i="8"/>
  <c r="AE21" i="8"/>
  <c r="AE232" i="8"/>
  <c r="AD403" i="8"/>
  <c r="F410" i="8"/>
  <c r="AE162" i="8"/>
  <c r="AC275" i="8"/>
  <c r="AC282" i="8"/>
  <c r="AE282" i="8"/>
  <c r="AD282" i="8"/>
  <c r="AB282" i="8"/>
  <c r="AD413" i="8"/>
  <c r="AD71" i="8"/>
  <c r="AE185" i="8"/>
  <c r="AC270" i="8"/>
  <c r="AC330" i="8"/>
  <c r="AE71" i="8"/>
  <c r="AE133" i="8"/>
  <c r="AC285" i="8"/>
  <c r="AD330" i="8"/>
  <c r="AB426" i="8"/>
  <c r="AB462" i="8"/>
  <c r="AD481" i="8"/>
  <c r="AE18" i="8"/>
  <c r="AD18" i="8"/>
  <c r="AB18" i="8"/>
  <c r="AC18" i="8"/>
  <c r="AD55" i="8"/>
  <c r="AB151" i="8"/>
  <c r="AE151" i="8"/>
  <c r="AB265" i="8"/>
  <c r="AE265" i="8"/>
  <c r="AD265" i="8"/>
  <c r="AE481" i="8"/>
  <c r="AB13" i="8"/>
  <c r="AC13" i="8"/>
  <c r="AE13" i="8"/>
  <c r="AC422" i="8"/>
  <c r="AE422" i="8"/>
  <c r="AD422" i="8"/>
  <c r="AE92" i="8"/>
  <c r="AE308" i="8"/>
  <c r="AB422" i="8"/>
  <c r="AB23" i="8"/>
  <c r="AE23" i="8"/>
  <c r="AE32" i="8"/>
  <c r="AD275" i="8"/>
  <c r="AD319" i="8"/>
  <c r="AC319" i="8"/>
  <c r="AB319" i="8"/>
  <c r="AE319" i="8"/>
  <c r="AC389" i="8"/>
  <c r="AB449" i="8"/>
  <c r="AB459" i="8"/>
  <c r="AE459" i="8"/>
  <c r="AB71" i="8"/>
  <c r="AB277" i="8"/>
  <c r="AE277" i="8"/>
  <c r="AD277" i="8"/>
  <c r="AC277" i="8"/>
  <c r="AE352" i="8"/>
  <c r="AB352" i="8"/>
  <c r="AD352" i="8"/>
  <c r="AC352" i="8"/>
  <c r="AB450" i="8"/>
  <c r="AD450" i="8"/>
  <c r="AE450" i="8"/>
  <c r="AC450" i="8"/>
  <c r="AC90" i="8"/>
  <c r="AE90" i="8"/>
  <c r="AD90" i="8"/>
  <c r="AD237" i="8"/>
  <c r="AC256" i="8"/>
  <c r="AD338" i="8"/>
  <c r="AE338" i="8"/>
  <c r="AB444" i="8"/>
  <c r="AE237" i="8"/>
  <c r="AB324" i="8"/>
  <c r="AC444" i="8"/>
  <c r="AC462" i="8"/>
  <c r="AD66" i="8"/>
  <c r="AE109" i="8"/>
  <c r="AC127" i="8"/>
  <c r="AE127" i="8"/>
  <c r="AC325" i="8"/>
  <c r="AC23" i="8"/>
  <c r="AC43" i="8"/>
  <c r="AE43" i="8"/>
  <c r="AC103" i="8"/>
  <c r="AD103" i="8"/>
  <c r="AE103" i="8"/>
  <c r="AE275" i="8"/>
  <c r="AE311" i="8"/>
  <c r="AD311" i="8"/>
  <c r="AD389" i="8"/>
  <c r="AC449" i="8"/>
  <c r="AB496" i="8"/>
  <c r="AE496" i="8"/>
  <c r="F246" i="8"/>
  <c r="R245" i="8" s="1"/>
  <c r="AD378" i="8"/>
  <c r="AD391" i="8"/>
  <c r="AB60" i="8"/>
  <c r="AD97" i="8"/>
  <c r="AD139" i="8"/>
  <c r="AD152" i="8"/>
  <c r="AE158" i="8"/>
  <c r="AC176" i="8"/>
  <c r="AC235" i="8"/>
  <c r="AC305" i="8"/>
  <c r="AD367" i="8"/>
  <c r="AE378" i="8"/>
  <c r="AE391" i="8"/>
  <c r="AE445" i="8"/>
  <c r="AB491" i="8"/>
  <c r="AC60" i="8"/>
  <c r="AE97" i="8"/>
  <c r="AE139" i="8"/>
  <c r="AD176" i="8"/>
  <c r="AD235" i="8"/>
  <c r="AD305" i="8"/>
  <c r="AE367" i="8"/>
  <c r="AC491" i="8"/>
  <c r="AB176" i="8"/>
  <c r="AE221" i="8"/>
  <c r="AB305" i="8"/>
  <c r="AC14" i="8"/>
  <c r="AC153" i="8"/>
  <c r="AD159" i="8"/>
  <c r="AE168" i="8"/>
  <c r="AD184" i="8"/>
  <c r="AE198" i="8"/>
  <c r="AE235" i="8"/>
  <c r="AD260" i="8"/>
  <c r="AD289" i="8"/>
  <c r="AB314" i="8"/>
  <c r="AD341" i="8"/>
  <c r="AD388" i="8"/>
  <c r="AE417" i="8"/>
  <c r="AE460" i="8"/>
  <c r="AC485" i="8"/>
  <c r="AE491" i="8"/>
  <c r="F310" i="8"/>
  <c r="P318" i="8" s="1"/>
  <c r="F306" i="8"/>
  <c r="M305" i="8" s="1"/>
  <c r="F294" i="8"/>
  <c r="I294" i="8" s="1"/>
  <c r="F286" i="8"/>
  <c r="F278" i="8"/>
  <c r="F274" i="8"/>
  <c r="F266" i="8"/>
  <c r="F258" i="8"/>
  <c r="F254" i="8"/>
  <c r="F250" i="8"/>
  <c r="F242" i="8"/>
  <c r="M241" i="8" s="1"/>
  <c r="F238" i="8"/>
  <c r="F230" i="8"/>
  <c r="F226" i="8"/>
  <c r="J228" i="8" s="1"/>
  <c r="F218" i="8"/>
  <c r="J218" i="8" s="1"/>
  <c r="F214" i="8"/>
  <c r="F210" i="8"/>
  <c r="F206" i="8"/>
  <c r="F202" i="8"/>
  <c r="O209" i="8" s="1"/>
  <c r="F194" i="8"/>
  <c r="F190" i="8"/>
  <c r="F182" i="8"/>
  <c r="F178" i="8"/>
  <c r="Q187" i="8" s="1"/>
  <c r="F174" i="8"/>
  <c r="O181" i="8" s="1"/>
  <c r="F170" i="8"/>
  <c r="R180" i="8" s="1"/>
  <c r="F166" i="8"/>
  <c r="M165" i="8" s="1"/>
  <c r="F162" i="8"/>
  <c r="K165" i="8" s="1"/>
  <c r="F150" i="8"/>
  <c r="F146" i="8"/>
  <c r="F138" i="8"/>
  <c r="F134" i="8"/>
  <c r="F130" i="8"/>
  <c r="F122" i="8"/>
  <c r="F118" i="8"/>
  <c r="F110" i="8"/>
  <c r="L109" i="8" s="1"/>
  <c r="F102" i="8"/>
  <c r="J104" i="8" s="1"/>
  <c r="F98" i="8"/>
  <c r="Q107" i="8" s="1"/>
  <c r="F94" i="8"/>
  <c r="J94" i="8" s="1"/>
  <c r="F90" i="8"/>
  <c r="M95" i="8" s="1"/>
  <c r="F86" i="8"/>
  <c r="F82" i="8"/>
  <c r="F78" i="8"/>
  <c r="F74" i="8"/>
  <c r="F70" i="8"/>
  <c r="F66" i="8"/>
  <c r="K65" i="8" s="1"/>
  <c r="F62" i="8"/>
  <c r="F58" i="8"/>
  <c r="M57" i="8" s="1"/>
  <c r="F54" i="8"/>
  <c r="T66" i="8" s="1"/>
  <c r="F430" i="8"/>
  <c r="F386" i="8"/>
  <c r="M385" i="8" s="1"/>
  <c r="F374" i="8"/>
  <c r="F370" i="8"/>
  <c r="F342" i="8"/>
  <c r="F461" i="8"/>
  <c r="O468" i="8" s="1"/>
  <c r="AE25" i="8"/>
  <c r="AD25" i="8"/>
  <c r="AC223" i="8"/>
  <c r="F485" i="8"/>
  <c r="J485" i="8" s="1"/>
  <c r="AC25" i="8"/>
  <c r="AB148" i="8"/>
  <c r="AE148" i="8"/>
  <c r="AD148" i="8"/>
  <c r="AB187" i="8"/>
  <c r="AE187" i="8"/>
  <c r="AD187" i="8"/>
  <c r="AC261" i="8"/>
  <c r="AB429" i="8"/>
  <c r="AB435" i="8"/>
  <c r="AE177" i="8"/>
  <c r="AD177" i="8"/>
  <c r="AC257" i="8"/>
  <c r="AB313" i="8"/>
  <c r="AC313" i="8"/>
  <c r="AE313" i="8"/>
  <c r="AD313" i="8"/>
  <c r="AC486" i="8"/>
  <c r="AB177" i="8"/>
  <c r="AE261" i="8"/>
  <c r="AB294" i="8"/>
  <c r="AD306" i="8"/>
  <c r="AC326" i="8"/>
  <c r="AE475" i="8"/>
  <c r="AE492" i="8"/>
  <c r="AC492" i="8"/>
  <c r="AB492" i="8"/>
  <c r="AD172" i="8"/>
  <c r="AC208" i="8"/>
  <c r="AB213" i="8"/>
  <c r="AD326" i="8"/>
  <c r="AD482" i="8"/>
  <c r="AE102" i="8"/>
  <c r="AD102" i="8"/>
  <c r="AC102" i="8"/>
  <c r="AB102" i="8"/>
  <c r="AB25" i="8"/>
  <c r="AB337" i="8"/>
  <c r="AE337" i="8"/>
  <c r="AD337" i="8"/>
  <c r="AB453" i="8"/>
  <c r="AD453" i="8"/>
  <c r="AC453" i="8"/>
  <c r="AC20" i="8"/>
  <c r="AE20" i="8"/>
  <c r="AD182" i="8"/>
  <c r="AB245" i="8"/>
  <c r="AE245" i="8"/>
  <c r="AD245" i="8"/>
  <c r="AC245" i="8"/>
  <c r="AB306" i="8"/>
  <c r="AC148" i="8"/>
  <c r="AE182" i="8"/>
  <c r="AE238" i="8"/>
  <c r="AD238" i="8"/>
  <c r="AD261" i="8"/>
  <c r="AC306" i="8"/>
  <c r="AC61" i="8"/>
  <c r="AC172" i="8"/>
  <c r="AC229" i="8"/>
  <c r="AB301" i="8"/>
  <c r="AE301" i="8"/>
  <c r="AD301" i="8"/>
  <c r="AB469" i="8"/>
  <c r="AD469" i="8"/>
  <c r="AC469" i="8"/>
  <c r="AC482" i="8"/>
  <c r="F317" i="8"/>
  <c r="AD61" i="8"/>
  <c r="AD84" i="8"/>
  <c r="AD104" i="8"/>
  <c r="AC165" i="8"/>
  <c r="AB254" i="8"/>
  <c r="AE257" i="8"/>
  <c r="AC294" i="8"/>
  <c r="AC431" i="8"/>
  <c r="AD492" i="8"/>
  <c r="AB35" i="8"/>
  <c r="AE67" i="8"/>
  <c r="AD128" i="8"/>
  <c r="AE172" i="8"/>
  <c r="AB201" i="8"/>
  <c r="AD208" i="8"/>
  <c r="AE218" i="8"/>
  <c r="AB248" i="8"/>
  <c r="AC254" i="8"/>
  <c r="AD294" i="8"/>
  <c r="AE372" i="8"/>
  <c r="AB421" i="8"/>
  <c r="AC421" i="8"/>
  <c r="AE425" i="8"/>
  <c r="AD425" i="8"/>
  <c r="AC425" i="8"/>
  <c r="AD431" i="8"/>
  <c r="AB457" i="8"/>
  <c r="AC457" i="8"/>
  <c r="AE482" i="8"/>
  <c r="AB487" i="8"/>
  <c r="AB493" i="8"/>
  <c r="AE493" i="8"/>
  <c r="AD493" i="8"/>
  <c r="AC35" i="8"/>
  <c r="AD56" i="8"/>
  <c r="AD73" i="8"/>
  <c r="AD79" i="8"/>
  <c r="AE114" i="8"/>
  <c r="AD114" i="8"/>
  <c r="AC114" i="8"/>
  <c r="AB114" i="8"/>
  <c r="AE128" i="8"/>
  <c r="AE138" i="8"/>
  <c r="AD138" i="8"/>
  <c r="AC138" i="8"/>
  <c r="AB138" i="8"/>
  <c r="AC160" i="8"/>
  <c r="AE165" i="8"/>
  <c r="AB173" i="8"/>
  <c r="AE173" i="8"/>
  <c r="AD173" i="8"/>
  <c r="AC201" i="8"/>
  <c r="AE208" i="8"/>
  <c r="AD213" i="8"/>
  <c r="AC248" i="8"/>
  <c r="AD254" i="8"/>
  <c r="AB259" i="8"/>
  <c r="AE259" i="8"/>
  <c r="AD259" i="8"/>
  <c r="AC290" i="8"/>
  <c r="AC345" i="8"/>
  <c r="AC349" i="8"/>
  <c r="AB361" i="8"/>
  <c r="AD361" i="8"/>
  <c r="AC366" i="8"/>
  <c r="AB414" i="8"/>
  <c r="AD421" i="8"/>
  <c r="AB425" i="8"/>
  <c r="AE431" i="8"/>
  <c r="AE438" i="8"/>
  <c r="AB438" i="8"/>
  <c r="AD438" i="8"/>
  <c r="AC438" i="8"/>
  <c r="AD457" i="8"/>
  <c r="AC493" i="8"/>
  <c r="F44" i="8"/>
  <c r="F483" i="8"/>
  <c r="Q482" i="8" s="1"/>
  <c r="AB30" i="8"/>
  <c r="AD35" i="8"/>
  <c r="AE56" i="8"/>
  <c r="AD68" i="8"/>
  <c r="AE73" i="8"/>
  <c r="AE79" i="8"/>
  <c r="AD105" i="8"/>
  <c r="AD160" i="8"/>
  <c r="AC173" i="8"/>
  <c r="AC196" i="8"/>
  <c r="AD201" i="8"/>
  <c r="AB209" i="8"/>
  <c r="AE209" i="8"/>
  <c r="AE213" i="8"/>
  <c r="AB220" i="8"/>
  <c r="AE220" i="8"/>
  <c r="AD220" i="8"/>
  <c r="AC220" i="8"/>
  <c r="AD248" i="8"/>
  <c r="AC259" i="8"/>
  <c r="AD290" i="8"/>
  <c r="AC295" i="8"/>
  <c r="AE295" i="8"/>
  <c r="AD295" i="8"/>
  <c r="AC323" i="8"/>
  <c r="AE323" i="8"/>
  <c r="AD323" i="8"/>
  <c r="AD345" i="8"/>
  <c r="AD349" i="8"/>
  <c r="AC361" i="8"/>
  <c r="AC409" i="8"/>
  <c r="AC414" i="8"/>
  <c r="AE421" i="8"/>
  <c r="AE426" i="8"/>
  <c r="AD426" i="8"/>
  <c r="AE457" i="8"/>
  <c r="AB471" i="8"/>
  <c r="AC478" i="8"/>
  <c r="AE484" i="8"/>
  <c r="AD484" i="8"/>
  <c r="AC484" i="8"/>
  <c r="AC30" i="8"/>
  <c r="AE68" i="8"/>
  <c r="AE160" i="8"/>
  <c r="AD196" i="8"/>
  <c r="AE249" i="8"/>
  <c r="AD249" i="8"/>
  <c r="AE290" i="8"/>
  <c r="AE345" i="8"/>
  <c r="AE349" i="8"/>
  <c r="AE361" i="8"/>
  <c r="AD409" i="8"/>
  <c r="AE414" i="8"/>
  <c r="AD30" i="8"/>
  <c r="AC146" i="8"/>
  <c r="AC151" i="8"/>
  <c r="AC185" i="8"/>
  <c r="AE196" i="8"/>
  <c r="AB249" i="8"/>
  <c r="AE317" i="8"/>
  <c r="AD317" i="8"/>
  <c r="AB341" i="8"/>
  <c r="AB403" i="8"/>
  <c r="AE409" i="8"/>
  <c r="AB446" i="8"/>
  <c r="AE446" i="8"/>
  <c r="AE318" i="8"/>
  <c r="AD318" i="8"/>
  <c r="AC318" i="8"/>
  <c r="AB318" i="8"/>
  <c r="AE126" i="8"/>
  <c r="AD126" i="8"/>
  <c r="AC126" i="8"/>
  <c r="AB126" i="8"/>
  <c r="AB400" i="8"/>
  <c r="AD400" i="8"/>
  <c r="AE400" i="8"/>
  <c r="AE54" i="8"/>
  <c r="AD54" i="8"/>
  <c r="AC54" i="8"/>
  <c r="AB54" i="8"/>
  <c r="AD223" i="8"/>
  <c r="AD380" i="8"/>
  <c r="AB486" i="8"/>
  <c r="AE11" i="8"/>
  <c r="AC187" i="8"/>
  <c r="AE223" i="8"/>
  <c r="AC268" i="8"/>
  <c r="AE268" i="8"/>
  <c r="AB165" i="8"/>
  <c r="AB234" i="8"/>
  <c r="AD257" i="8"/>
  <c r="AD268" i="8"/>
  <c r="AD486" i="8"/>
  <c r="AD11" i="8"/>
  <c r="AD67" i="8"/>
  <c r="AC177" i="8"/>
  <c r="AE42" i="8"/>
  <c r="AD42" i="8"/>
  <c r="AC42" i="8"/>
  <c r="AE61" i="8"/>
  <c r="AC73" i="8"/>
  <c r="AB85" i="8"/>
  <c r="AE85" i="8"/>
  <c r="AD85" i="8"/>
  <c r="AC85" i="8"/>
  <c r="AE104" i="8"/>
  <c r="AE366" i="8"/>
  <c r="AB366" i="8"/>
  <c r="AE37" i="8"/>
  <c r="AD37" i="8"/>
  <c r="AC37" i="8"/>
  <c r="AB37" i="8"/>
  <c r="AD44" i="8"/>
  <c r="AD95" i="8"/>
  <c r="AD146" i="8"/>
  <c r="AD151" i="8"/>
  <c r="AD185" i="8"/>
  <c r="AC244" i="8"/>
  <c r="AC249" i="8"/>
  <c r="AE287" i="8"/>
  <c r="AD287" i="8"/>
  <c r="AC287" i="8"/>
  <c r="AB311" i="8"/>
  <c r="AC317" i="8"/>
  <c r="AC341" i="8"/>
  <c r="AE354" i="8"/>
  <c r="AC403" i="8"/>
  <c r="AB410" i="8"/>
  <c r="AC410" i="8"/>
  <c r="AC446" i="8"/>
  <c r="AE465" i="8"/>
  <c r="AB465" i="8"/>
  <c r="AE342" i="8"/>
  <c r="AB342" i="8"/>
  <c r="F75" i="8"/>
  <c r="F19" i="8"/>
  <c r="F11" i="8"/>
  <c r="F367" i="8"/>
  <c r="F315" i="8"/>
  <c r="L314" i="8" s="1"/>
  <c r="F474" i="8"/>
  <c r="AD32" i="8"/>
  <c r="AD80" i="8"/>
  <c r="AD91" i="8"/>
  <c r="AC97" i="8"/>
  <c r="AC152" i="8"/>
  <c r="AC342" i="8"/>
  <c r="AB389" i="8"/>
  <c r="AB433" i="8"/>
  <c r="AD433" i="8"/>
  <c r="AC460" i="8"/>
  <c r="AD395" i="8"/>
  <c r="AE395" i="8"/>
  <c r="F298" i="8"/>
  <c r="F270" i="8"/>
  <c r="F114" i="8"/>
  <c r="J370" i="8"/>
  <c r="F482" i="8"/>
  <c r="R492" i="8" s="1"/>
  <c r="AC121" i="8"/>
  <c r="AC133" i="8"/>
  <c r="AD188" i="8"/>
  <c r="AE250" i="8"/>
  <c r="AB374" i="8"/>
  <c r="AB378" i="8"/>
  <c r="AB385" i="8"/>
  <c r="AE385" i="8"/>
  <c r="AB413" i="8"/>
  <c r="AE427" i="8"/>
  <c r="AC445" i="8"/>
  <c r="AD456" i="8"/>
  <c r="AC474" i="8"/>
  <c r="AB474" i="8"/>
  <c r="F454" i="8"/>
  <c r="F330" i="8"/>
  <c r="R329" i="8" s="1"/>
  <c r="F322" i="8"/>
  <c r="S333" i="8" s="1"/>
  <c r="F473" i="8"/>
  <c r="F469" i="8"/>
  <c r="AD13" i="8"/>
  <c r="AD43" i="8"/>
  <c r="AE49" i="8"/>
  <c r="AD60" i="8"/>
  <c r="AB81" i="8"/>
  <c r="AD92" i="8"/>
  <c r="AC109" i="8"/>
  <c r="AD121" i="8"/>
  <c r="AD133" i="8"/>
  <c r="AE163" i="8"/>
  <c r="AB212" i="8"/>
  <c r="AD221" i="8"/>
  <c r="AC260" i="8"/>
  <c r="AC283" i="8"/>
  <c r="AE293" i="8"/>
  <c r="AD293" i="8"/>
  <c r="AB297" i="8"/>
  <c r="AC328" i="8"/>
  <c r="AB364" i="8"/>
  <c r="AD369" i="8"/>
  <c r="AC385" i="8"/>
  <c r="AE390" i="8"/>
  <c r="AB390" i="8"/>
  <c r="AB397" i="8"/>
  <c r="AD397" i="8"/>
  <c r="AC397" i="8"/>
  <c r="AC413" i="8"/>
  <c r="AD419" i="8"/>
  <c r="AB424" i="8"/>
  <c r="AE424" i="8"/>
  <c r="AE434" i="8"/>
  <c r="AD434" i="8"/>
  <c r="AC434" i="8"/>
  <c r="AD445" i="8"/>
  <c r="AE456" i="8"/>
  <c r="AD474" i="8"/>
  <c r="AE289" i="8"/>
  <c r="AD29" i="8"/>
  <c r="AE29" i="8"/>
  <c r="AD63" i="8"/>
  <c r="AB63" i="8"/>
  <c r="AC63" i="8"/>
  <c r="AC360" i="8"/>
  <c r="AB360" i="8"/>
  <c r="AE398" i="8"/>
  <c r="AD398" i="8"/>
  <c r="AC398" i="8"/>
  <c r="AC452" i="8"/>
  <c r="AB452" i="8"/>
  <c r="AE452" i="8"/>
  <c r="AD452" i="8"/>
  <c r="AE12" i="8"/>
  <c r="AE22" i="8"/>
  <c r="AC22" i="8"/>
  <c r="AD22" i="8"/>
  <c r="AB22" i="8"/>
  <c r="AB29" i="8"/>
  <c r="AB74" i="8"/>
  <c r="AD123" i="8"/>
  <c r="AC123" i="8"/>
  <c r="AB123" i="8"/>
  <c r="AE164" i="8"/>
  <c r="AD164" i="8"/>
  <c r="AC164" i="8"/>
  <c r="AB164" i="8"/>
  <c r="AD192" i="8"/>
  <c r="AB192" i="8"/>
  <c r="AC192" i="8"/>
  <c r="AB333" i="8"/>
  <c r="AD343" i="8"/>
  <c r="AC343" i="8"/>
  <c r="AE355" i="8"/>
  <c r="AD355" i="8"/>
  <c r="AD360" i="8"/>
  <c r="AE376" i="8"/>
  <c r="AD376" i="8"/>
  <c r="AC376" i="8"/>
  <c r="AB376" i="8"/>
  <c r="AB398" i="8"/>
  <c r="AE494" i="8"/>
  <c r="AD494" i="8"/>
  <c r="AC494" i="8"/>
  <c r="AB494" i="8"/>
  <c r="AB12" i="8"/>
  <c r="AC29" i="8"/>
  <c r="AB33" i="8"/>
  <c r="AC36" i="8"/>
  <c r="AB47" i="8"/>
  <c r="AD64" i="8"/>
  <c r="AC64" i="8"/>
  <c r="AB64" i="8"/>
  <c r="AC74" i="8"/>
  <c r="AC120" i="8"/>
  <c r="AE123" i="8"/>
  <c r="AC131" i="8"/>
  <c r="AC141" i="8"/>
  <c r="AD197" i="8"/>
  <c r="AE197" i="8"/>
  <c r="AC197" i="8"/>
  <c r="AB197" i="8"/>
  <c r="AB243" i="8"/>
  <c r="AB321" i="8"/>
  <c r="AC333" i="8"/>
  <c r="AC340" i="8"/>
  <c r="AB355" i="8"/>
  <c r="AE360" i="8"/>
  <c r="AE394" i="8"/>
  <c r="AD394" i="8"/>
  <c r="AE442" i="8"/>
  <c r="AD442" i="8"/>
  <c r="AC442" i="8"/>
  <c r="AB442" i="8"/>
  <c r="AE19" i="8"/>
  <c r="AD19" i="8"/>
  <c r="AC19" i="8"/>
  <c r="AD36" i="8"/>
  <c r="AC47" i="8"/>
  <c r="AE64" i="8"/>
  <c r="AD74" i="8"/>
  <c r="AD99" i="8"/>
  <c r="AB99" i="8"/>
  <c r="AC99" i="8"/>
  <c r="AD120" i="8"/>
  <c r="AE169" i="8"/>
  <c r="AD169" i="8"/>
  <c r="AD258" i="8"/>
  <c r="AC258" i="8"/>
  <c r="AE258" i="8"/>
  <c r="AB258" i="8"/>
  <c r="AE343" i="8"/>
  <c r="AC355" i="8"/>
  <c r="AB394" i="8"/>
  <c r="AE16" i="8"/>
  <c r="AD16" i="8"/>
  <c r="AB19" i="8"/>
  <c r="AD40" i="8"/>
  <c r="AC40" i="8"/>
  <c r="AB40" i="8"/>
  <c r="AD47" i="8"/>
  <c r="AC50" i="8"/>
  <c r="AD57" i="8"/>
  <c r="AD134" i="8"/>
  <c r="AE157" i="8"/>
  <c r="AD157" i="8"/>
  <c r="AB169" i="8"/>
  <c r="AB193" i="8"/>
  <c r="AE226" i="8"/>
  <c r="AD226" i="8"/>
  <c r="AE333" i="8"/>
  <c r="AC386" i="8"/>
  <c r="AE420" i="8"/>
  <c r="AD420" i="8"/>
  <c r="AE466" i="8"/>
  <c r="AD466" i="8"/>
  <c r="AC26" i="8"/>
  <c r="AE33" i="8"/>
  <c r="AE40" i="8"/>
  <c r="AD50" i="8"/>
  <c r="AD75" i="8"/>
  <c r="AB75" i="8"/>
  <c r="AC75" i="8"/>
  <c r="AD100" i="8"/>
  <c r="AC100" i="8"/>
  <c r="AB100" i="8"/>
  <c r="AD107" i="8"/>
  <c r="AC110" i="8"/>
  <c r="AE125" i="8"/>
  <c r="AD125" i="8"/>
  <c r="AB157" i="8"/>
  <c r="AD210" i="8"/>
  <c r="AC210" i="8"/>
  <c r="AE210" i="8"/>
  <c r="AD247" i="8"/>
  <c r="AE247" i="8"/>
  <c r="AC247" i="8"/>
  <c r="AD303" i="8"/>
  <c r="AC303" i="8"/>
  <c r="AE334" i="8"/>
  <c r="AD334" i="8"/>
  <c r="AC334" i="8"/>
  <c r="AB334" i="8"/>
  <c r="AD411" i="8"/>
  <c r="AC411" i="8"/>
  <c r="AD447" i="8"/>
  <c r="AC447" i="8"/>
  <c r="AE454" i="8"/>
  <c r="AD454" i="8"/>
  <c r="AC454" i="8"/>
  <c r="AB454" i="8"/>
  <c r="AB470" i="8"/>
  <c r="AB86" i="8"/>
  <c r="AC93" i="8"/>
  <c r="AE100" i="8"/>
  <c r="AE107" i="8"/>
  <c r="AD110" i="8"/>
  <c r="AB125" i="8"/>
  <c r="AD135" i="8"/>
  <c r="AC135" i="8"/>
  <c r="AB135" i="8"/>
  <c r="AB143" i="8"/>
  <c r="AD174" i="8"/>
  <c r="AC174" i="8"/>
  <c r="AE174" i="8"/>
  <c r="AB174" i="8"/>
  <c r="AE207" i="8"/>
  <c r="AD207" i="8"/>
  <c r="AB240" i="8"/>
  <c r="AB247" i="8"/>
  <c r="AB303" i="8"/>
  <c r="AE370" i="8"/>
  <c r="AD370" i="8"/>
  <c r="AB408" i="8"/>
  <c r="AB447" i="8"/>
  <c r="AB41" i="8"/>
  <c r="AD51" i="8"/>
  <c r="AB51" i="8"/>
  <c r="AC51" i="8"/>
  <c r="AD76" i="8"/>
  <c r="AC76" i="8"/>
  <c r="AB76" i="8"/>
  <c r="AD83" i="8"/>
  <c r="AC86" i="8"/>
  <c r="AD93" i="8"/>
  <c r="AC125" i="8"/>
  <c r="AC132" i="8"/>
  <c r="AC179" i="8"/>
  <c r="AB179" i="8"/>
  <c r="AD186" i="8"/>
  <c r="AC186" i="8"/>
  <c r="AE186" i="8"/>
  <c r="AB199" i="8"/>
  <c r="AC219" i="8"/>
  <c r="AC240" i="8"/>
  <c r="AD251" i="8"/>
  <c r="AD315" i="8"/>
  <c r="AC315" i="8"/>
  <c r="AE315" i="8"/>
  <c r="AB315" i="8"/>
  <c r="AE362" i="8"/>
  <c r="AC362" i="8"/>
  <c r="AD362" i="8"/>
  <c r="AB362" i="8"/>
  <c r="AC408" i="8"/>
  <c r="AE411" i="8"/>
  <c r="AC432" i="8"/>
  <c r="AB432" i="8"/>
  <c r="AB455" i="8"/>
  <c r="AC24" i="8"/>
  <c r="AD31" i="8"/>
  <c r="AC31" i="8"/>
  <c r="AB31" i="8"/>
  <c r="AC48" i="8"/>
  <c r="AE51" i="8"/>
  <c r="AC59" i="8"/>
  <c r="AB62" i="8"/>
  <c r="AC69" i="8"/>
  <c r="AE76" i="8"/>
  <c r="AE83" i="8"/>
  <c r="AD86" i="8"/>
  <c r="AB108" i="8"/>
  <c r="AB119" i="8"/>
  <c r="AD136" i="8"/>
  <c r="AC136" i="8"/>
  <c r="AB136" i="8"/>
  <c r="AD150" i="8"/>
  <c r="AC150" i="8"/>
  <c r="AE150" i="8"/>
  <c r="AB166" i="8"/>
  <c r="AE190" i="8"/>
  <c r="AD190" i="8"/>
  <c r="AC190" i="8"/>
  <c r="AC199" i="8"/>
  <c r="AC207" i="8"/>
  <c r="AD219" i="8"/>
  <c r="AD240" i="8"/>
  <c r="AB276" i="8"/>
  <c r="AD88" i="8"/>
  <c r="AC88" i="8"/>
  <c r="AB88" i="8"/>
  <c r="AE113" i="8"/>
  <c r="AD113" i="8"/>
  <c r="AE204" i="8"/>
  <c r="AD204" i="8"/>
  <c r="AC204" i="8"/>
  <c r="AB204" i="8"/>
  <c r="AB36" i="8"/>
  <c r="AE63" i="8"/>
  <c r="AB120" i="8"/>
  <c r="AB131" i="8"/>
  <c r="AB141" i="8"/>
  <c r="AE205" i="8"/>
  <c r="AD205" i="8"/>
  <c r="AE321" i="8"/>
  <c r="AD321" i="8"/>
  <c r="AB340" i="8"/>
  <c r="AD483" i="8"/>
  <c r="AC483" i="8"/>
  <c r="AE483" i="8"/>
  <c r="AB483" i="8"/>
  <c r="AD15" i="8"/>
  <c r="AC15" i="8"/>
  <c r="AB15" i="8"/>
  <c r="AD39" i="8"/>
  <c r="AB39" i="8"/>
  <c r="AC39" i="8"/>
  <c r="AB57" i="8"/>
  <c r="AD89" i="8"/>
  <c r="AE89" i="8"/>
  <c r="AC113" i="8"/>
  <c r="AB134" i="8"/>
  <c r="AD156" i="8"/>
  <c r="AB156" i="8"/>
  <c r="AC156" i="8"/>
  <c r="AE192" i="8"/>
  <c r="AB205" i="8"/>
  <c r="AE230" i="8"/>
  <c r="AD230" i="8"/>
  <c r="AC230" i="8"/>
  <c r="AD246" i="8"/>
  <c r="AC246" i="8"/>
  <c r="AB343" i="8"/>
  <c r="AD407" i="8"/>
  <c r="AC407" i="8"/>
  <c r="AE430" i="8"/>
  <c r="AD430" i="8"/>
  <c r="AC430" i="8"/>
  <c r="AB430" i="8"/>
  <c r="AD479" i="8"/>
  <c r="AC479" i="8"/>
  <c r="AE479" i="8"/>
  <c r="AD495" i="8"/>
  <c r="AC495" i="8"/>
  <c r="AE495" i="8"/>
  <c r="AC12" i="8"/>
  <c r="AE15" i="8"/>
  <c r="AC33" i="8"/>
  <c r="AB50" i="8"/>
  <c r="AC57" i="8"/>
  <c r="AB96" i="8"/>
  <c r="AB107" i="8"/>
  <c r="AB117" i="8"/>
  <c r="AD124" i="8"/>
  <c r="AC124" i="8"/>
  <c r="AB124" i="8"/>
  <c r="AD131" i="8"/>
  <c r="AC134" i="8"/>
  <c r="AD141" i="8"/>
  <c r="AE193" i="8"/>
  <c r="AD193" i="8"/>
  <c r="AB230" i="8"/>
  <c r="AC243" i="8"/>
  <c r="AB246" i="8"/>
  <c r="AD340" i="8"/>
  <c r="AB386" i="8"/>
  <c r="AB407" i="8"/>
  <c r="AB495" i="8"/>
  <c r="AD12" i="8"/>
  <c r="AB26" i="8"/>
  <c r="AD65" i="8"/>
  <c r="AE65" i="8"/>
  <c r="AC89" i="8"/>
  <c r="AC96" i="8"/>
  <c r="AE99" i="8"/>
  <c r="AB110" i="8"/>
  <c r="AC117" i="8"/>
  <c r="AE124" i="8"/>
  <c r="AD206" i="8"/>
  <c r="AC206" i="8"/>
  <c r="AB206" i="8"/>
  <c r="AD222" i="8"/>
  <c r="AC222" i="8"/>
  <c r="AE222" i="8"/>
  <c r="AD243" i="8"/>
  <c r="AE255" i="8"/>
  <c r="AD255" i="8"/>
  <c r="AC255" i="8"/>
  <c r="AE322" i="8"/>
  <c r="AD322" i="8"/>
  <c r="AC322" i="8"/>
  <c r="AC394" i="8"/>
  <c r="AE407" i="8"/>
  <c r="AD423" i="8"/>
  <c r="AC423" i="8"/>
  <c r="AE423" i="8"/>
  <c r="AB423" i="8"/>
  <c r="AE470" i="8"/>
  <c r="AD470" i="8"/>
  <c r="AB16" i="8"/>
  <c r="AB72" i="8"/>
  <c r="AB83" i="8"/>
  <c r="AB93" i="8"/>
  <c r="AD96" i="8"/>
  <c r="AD117" i="8"/>
  <c r="AC169" i="8"/>
  <c r="AB226" i="8"/>
  <c r="AE382" i="8"/>
  <c r="AD382" i="8"/>
  <c r="AC382" i="8"/>
  <c r="AB382" i="8"/>
  <c r="AD386" i="8"/>
  <c r="AB420" i="8"/>
  <c r="AE458" i="8"/>
  <c r="AD458" i="8"/>
  <c r="AC458" i="8"/>
  <c r="AB466" i="8"/>
  <c r="AC16" i="8"/>
  <c r="AD26" i="8"/>
  <c r="AD41" i="8"/>
  <c r="AE41" i="8"/>
  <c r="AC65" i="8"/>
  <c r="AC72" i="8"/>
  <c r="AE75" i="8"/>
  <c r="AB132" i="8"/>
  <c r="AC157" i="8"/>
  <c r="AD170" i="8"/>
  <c r="AB170" i="8"/>
  <c r="AC170" i="8"/>
  <c r="AE194" i="8"/>
  <c r="AD194" i="8"/>
  <c r="AC194" i="8"/>
  <c r="AB194" i="8"/>
  <c r="AB210" i="8"/>
  <c r="AB219" i="8"/>
  <c r="AC226" i="8"/>
  <c r="AC251" i="8"/>
  <c r="AB251" i="8"/>
  <c r="AE383" i="8"/>
  <c r="AD383" i="8"/>
  <c r="AB411" i="8"/>
  <c r="AC420" i="8"/>
  <c r="AC466" i="8"/>
  <c r="AB24" i="8"/>
  <c r="AB48" i="8"/>
  <c r="AB59" i="8"/>
  <c r="AB69" i="8"/>
  <c r="AD72" i="8"/>
  <c r="AD101" i="8"/>
  <c r="AE101" i="8"/>
  <c r="AE135" i="8"/>
  <c r="AD143" i="8"/>
  <c r="AB202" i="8"/>
  <c r="AB207" i="8"/>
  <c r="AC272" i="8"/>
  <c r="AB272" i="8"/>
  <c r="AE303" i="8"/>
  <c r="AE312" i="8"/>
  <c r="AD312" i="8"/>
  <c r="AB370" i="8"/>
  <c r="AC416" i="8"/>
  <c r="AB416" i="8"/>
  <c r="AE447" i="8"/>
  <c r="AE467" i="8"/>
  <c r="AD467" i="8"/>
  <c r="AD27" i="8"/>
  <c r="AB27" i="8"/>
  <c r="AC27" i="8"/>
  <c r="AD111" i="8"/>
  <c r="AC111" i="8"/>
  <c r="AB111" i="8"/>
  <c r="AB129" i="8"/>
  <c r="AD132" i="8"/>
  <c r="AE143" i="8"/>
  <c r="AB147" i="8"/>
  <c r="AE171" i="8"/>
  <c r="AD171" i="8"/>
  <c r="AC171" i="8"/>
  <c r="AD179" i="8"/>
  <c r="AB183" i="8"/>
  <c r="AB186" i="8"/>
  <c r="AC202" i="8"/>
  <c r="AE236" i="8"/>
  <c r="AD236" i="8"/>
  <c r="AC236" i="8"/>
  <c r="AB236" i="8"/>
  <c r="AD272" i="8"/>
  <c r="AD279" i="8"/>
  <c r="AC279" i="8"/>
  <c r="AE279" i="8"/>
  <c r="AB300" i="8"/>
  <c r="AD304" i="8"/>
  <c r="AE304" i="8"/>
  <c r="AC304" i="8"/>
  <c r="AE358" i="8"/>
  <c r="AD358" i="8"/>
  <c r="AC370" i="8"/>
  <c r="AC383" i="8"/>
  <c r="AD408" i="8"/>
  <c r="AD416" i="8"/>
  <c r="AC428" i="8"/>
  <c r="AB428" i="8"/>
  <c r="AD432" i="8"/>
  <c r="AE436" i="8"/>
  <c r="AD436" i="8"/>
  <c r="AC455" i="8"/>
  <c r="AB467" i="8"/>
  <c r="AE489" i="8"/>
  <c r="AD489" i="8"/>
  <c r="AE497" i="8"/>
  <c r="AD497" i="8"/>
  <c r="AC497" i="8"/>
  <c r="AB21" i="8"/>
  <c r="AD24" i="8"/>
  <c r="AE27" i="8"/>
  <c r="AE31" i="8"/>
  <c r="AB45" i="8"/>
  <c r="AD48" i="8"/>
  <c r="AD52" i="8"/>
  <c r="AC52" i="8"/>
  <c r="AB52" i="8"/>
  <c r="AD59" i="8"/>
  <c r="AC62" i="8"/>
  <c r="AD69" i="8"/>
  <c r="AE77" i="8"/>
  <c r="AD77" i="8"/>
  <c r="AC101" i="8"/>
  <c r="AC108" i="8"/>
  <c r="AE111" i="8"/>
  <c r="AC119" i="8"/>
  <c r="AB122" i="8"/>
  <c r="AC129" i="8"/>
  <c r="AE136" i="8"/>
  <c r="AC147" i="8"/>
  <c r="AB150" i="8"/>
  <c r="AB163" i="8"/>
  <c r="AC166" i="8"/>
  <c r="AB171" i="8"/>
  <c r="AE179" i="8"/>
  <c r="AC183" i="8"/>
  <c r="AB190" i="8"/>
  <c r="AD199" i="8"/>
  <c r="AD202" i="8"/>
  <c r="AD228" i="8"/>
  <c r="AB228" i="8"/>
  <c r="AC228" i="8"/>
  <c r="AD264" i="8"/>
  <c r="AE264" i="8"/>
  <c r="AC264" i="8"/>
  <c r="AE272" i="8"/>
  <c r="AC276" i="8"/>
  <c r="AB279" i="8"/>
  <c r="AE292" i="8"/>
  <c r="AD292" i="8"/>
  <c r="AC292" i="8"/>
  <c r="AB292" i="8"/>
  <c r="AC300" i="8"/>
  <c r="AB304" i="8"/>
  <c r="AC312" i="8"/>
  <c r="AD339" i="8"/>
  <c r="AC339" i="8"/>
  <c r="AB358" i="8"/>
  <c r="AD371" i="8"/>
  <c r="AC371" i="8"/>
  <c r="AE401" i="8"/>
  <c r="AD401" i="8"/>
  <c r="AE416" i="8"/>
  <c r="AD428" i="8"/>
  <c r="AE432" i="8"/>
  <c r="AB436" i="8"/>
  <c r="AB448" i="8"/>
  <c r="AD451" i="8"/>
  <c r="AC451" i="8"/>
  <c r="AD455" i="8"/>
  <c r="AB463" i="8"/>
  <c r="AC467" i="8"/>
  <c r="AC476" i="8"/>
  <c r="AB476" i="8"/>
  <c r="AE476" i="8"/>
  <c r="AD476" i="8"/>
  <c r="AB489" i="8"/>
  <c r="AB497" i="8"/>
  <c r="AC21" i="8"/>
  <c r="AE28" i="8"/>
  <c r="AD28" i="8"/>
  <c r="AC28" i="8"/>
  <c r="AB38" i="8"/>
  <c r="AC45" i="8"/>
  <c r="AE52" i="8"/>
  <c r="AD62" i="8"/>
  <c r="AB77" i="8"/>
  <c r="AB84" i="8"/>
  <c r="AD87" i="8"/>
  <c r="AB87" i="8"/>
  <c r="AC87" i="8"/>
  <c r="AB95" i="8"/>
  <c r="AB105" i="8"/>
  <c r="AD108" i="8"/>
  <c r="AD112" i="8"/>
  <c r="AC112" i="8"/>
  <c r="AB112" i="8"/>
  <c r="AD119" i="8"/>
  <c r="AC122" i="8"/>
  <c r="AD129" i="8"/>
  <c r="AE137" i="8"/>
  <c r="AD137" i="8"/>
  <c r="AB144" i="8"/>
  <c r="AD147" i="8"/>
  <c r="AE154" i="8"/>
  <c r="AD154" i="8"/>
  <c r="AC154" i="8"/>
  <c r="AB154" i="8"/>
  <c r="AC163" i="8"/>
  <c r="AD166" i="8"/>
  <c r="AD183" i="8"/>
  <c r="AB216" i="8"/>
  <c r="AE228" i="8"/>
  <c r="AE241" i="8"/>
  <c r="AD241" i="8"/>
  <c r="AC241" i="8"/>
  <c r="AB241" i="8"/>
  <c r="AB264" i="8"/>
  <c r="AE273" i="8"/>
  <c r="AD273" i="8"/>
  <c r="AD276" i="8"/>
  <c r="AC296" i="8"/>
  <c r="AB296" i="8"/>
  <c r="AE296" i="8"/>
  <c r="AD300" i="8"/>
  <c r="AC320" i="8"/>
  <c r="AB320" i="8"/>
  <c r="AB339" i="8"/>
  <c r="AE346" i="8"/>
  <c r="AD346" i="8"/>
  <c r="AC346" i="8"/>
  <c r="AB346" i="8"/>
  <c r="AE350" i="8"/>
  <c r="AC350" i="8"/>
  <c r="AD350" i="8"/>
  <c r="AB350" i="8"/>
  <c r="AC358" i="8"/>
  <c r="AB367" i="8"/>
  <c r="AB371" i="8"/>
  <c r="AB401" i="8"/>
  <c r="AC404" i="8"/>
  <c r="AB404" i="8"/>
  <c r="AE404" i="8"/>
  <c r="AD404" i="8"/>
  <c r="AE428" i="8"/>
  <c r="AC436" i="8"/>
  <c r="AB441" i="8"/>
  <c r="AC448" i="8"/>
  <c r="AB451" i="8"/>
  <c r="AC463" i="8"/>
  <c r="AE472" i="8"/>
  <c r="AD472" i="8"/>
  <c r="AC472" i="8"/>
  <c r="AB472" i="8"/>
  <c r="AE477" i="8"/>
  <c r="AC477" i="8"/>
  <c r="AD477" i="8"/>
  <c r="AB477" i="8"/>
  <c r="AC489" i="8"/>
  <c r="AB28" i="8"/>
  <c r="AD45" i="8"/>
  <c r="AD53" i="8"/>
  <c r="AE53" i="8"/>
  <c r="AC77" i="8"/>
  <c r="AC84" i="8"/>
  <c r="AE87" i="8"/>
  <c r="AC105" i="8"/>
  <c r="AE112" i="8"/>
  <c r="AB137" i="8"/>
  <c r="AC155" i="8"/>
  <c r="AB155" i="8"/>
  <c r="AE200" i="8"/>
  <c r="AC200" i="8"/>
  <c r="AD200" i="8"/>
  <c r="AE229" i="8"/>
  <c r="AD229" i="8"/>
  <c r="AE233" i="8"/>
  <c r="AD233" i="8"/>
  <c r="AC233" i="8"/>
  <c r="AB273" i="8"/>
  <c r="AE281" i="8"/>
  <c r="AD281" i="8"/>
  <c r="AC281" i="8"/>
  <c r="AB281" i="8"/>
  <c r="AE285" i="8"/>
  <c r="AD285" i="8"/>
  <c r="AB293" i="8"/>
  <c r="AD296" i="8"/>
  <c r="AE309" i="8"/>
  <c r="AD309" i="8"/>
  <c r="AC309" i="8"/>
  <c r="AD320" i="8"/>
  <c r="AE328" i="8"/>
  <c r="AD328" i="8"/>
  <c r="AE339" i="8"/>
  <c r="AE347" i="8"/>
  <c r="AD347" i="8"/>
  <c r="AD351" i="8"/>
  <c r="AC351" i="8"/>
  <c r="AE359" i="8"/>
  <c r="AD359" i="8"/>
  <c r="AC359" i="8"/>
  <c r="AB359" i="8"/>
  <c r="AE371" i="8"/>
  <c r="AC392" i="8"/>
  <c r="AB392" i="8"/>
  <c r="AE392" i="8"/>
  <c r="AC401" i="8"/>
  <c r="AE405" i="8"/>
  <c r="AD405" i="8"/>
  <c r="AC405" i="8"/>
  <c r="AB405" i="8"/>
  <c r="AD429" i="8"/>
  <c r="AC429" i="8"/>
  <c r="AD448" i="8"/>
  <c r="AE451" i="8"/>
  <c r="AD463" i="8"/>
  <c r="AE473" i="8"/>
  <c r="AD473" i="8"/>
  <c r="AE478" i="8"/>
  <c r="AD478" i="8"/>
  <c r="AE161" i="8"/>
  <c r="AD161" i="8"/>
  <c r="AE262" i="8"/>
  <c r="AD262" i="8"/>
  <c r="AC266" i="8"/>
  <c r="AB266" i="8"/>
  <c r="AD379" i="8"/>
  <c r="AC379" i="8"/>
  <c r="AE34" i="8"/>
  <c r="AC34" i="8"/>
  <c r="AD34" i="8"/>
  <c r="AB158" i="8"/>
  <c r="AB161" i="8"/>
  <c r="AB168" i="8"/>
  <c r="AE211" i="8"/>
  <c r="AD211" i="8"/>
  <c r="AD214" i="8"/>
  <c r="AC214" i="8"/>
  <c r="AB214" i="8"/>
  <c r="AB218" i="8"/>
  <c r="AB224" i="8"/>
  <c r="AB252" i="8"/>
  <c r="AB262" i="8"/>
  <c r="AD266" i="8"/>
  <c r="AC284" i="8"/>
  <c r="AB284" i="8"/>
  <c r="AD288" i="8"/>
  <c r="AC288" i="8"/>
  <c r="AE299" i="8"/>
  <c r="AD299" i="8"/>
  <c r="AC302" i="8"/>
  <c r="AB302" i="8"/>
  <c r="AE365" i="8"/>
  <c r="AD365" i="8"/>
  <c r="AC365" i="8"/>
  <c r="AB365" i="8"/>
  <c r="AB379" i="8"/>
  <c r="AB395" i="8"/>
  <c r="AB417" i="8"/>
  <c r="AE461" i="8"/>
  <c r="AD461" i="8"/>
  <c r="AC461" i="8"/>
  <c r="AB475" i="8"/>
  <c r="AE480" i="8"/>
  <c r="AD480" i="8"/>
  <c r="AC480" i="8"/>
  <c r="AB34" i="8"/>
  <c r="AB43" i="8"/>
  <c r="AE46" i="8"/>
  <c r="AC46" i="8"/>
  <c r="AD46" i="8"/>
  <c r="AB55" i="8"/>
  <c r="AE58" i="8"/>
  <c r="AC58" i="8"/>
  <c r="AD58" i="8"/>
  <c r="AB67" i="8"/>
  <c r="AE70" i="8"/>
  <c r="AC70" i="8"/>
  <c r="AD70" i="8"/>
  <c r="AB79" i="8"/>
  <c r="AE82" i="8"/>
  <c r="AD82" i="8"/>
  <c r="AC82" i="8"/>
  <c r="AB91" i="8"/>
  <c r="AE94" i="8"/>
  <c r="AC94" i="8"/>
  <c r="AD94" i="8"/>
  <c r="AB103" i="8"/>
  <c r="AE106" i="8"/>
  <c r="AC106" i="8"/>
  <c r="AD106" i="8"/>
  <c r="AB115" i="8"/>
  <c r="AE118" i="8"/>
  <c r="AD118" i="8"/>
  <c r="AC118" i="8"/>
  <c r="AB127" i="8"/>
  <c r="AE130" i="8"/>
  <c r="AD130" i="8"/>
  <c r="AC130" i="8"/>
  <c r="AB139" i="8"/>
  <c r="AE142" i="8"/>
  <c r="AC142" i="8"/>
  <c r="AD142" i="8"/>
  <c r="AC158" i="8"/>
  <c r="AC161" i="8"/>
  <c r="AC168" i="8"/>
  <c r="AE175" i="8"/>
  <c r="AD175" i="8"/>
  <c r="AD178" i="8"/>
  <c r="AC178" i="8"/>
  <c r="AB178" i="8"/>
  <c r="AB182" i="8"/>
  <c r="AB188" i="8"/>
  <c r="AB211" i="8"/>
  <c r="AE214" i="8"/>
  <c r="AC218" i="8"/>
  <c r="AB221" i="8"/>
  <c r="AC224" i="8"/>
  <c r="AC227" i="8"/>
  <c r="AB227" i="8"/>
  <c r="AB238" i="8"/>
  <c r="AC252" i="8"/>
  <c r="AC262" i="8"/>
  <c r="AE266" i="8"/>
  <c r="AD284" i="8"/>
  <c r="AB288" i="8"/>
  <c r="AB299" i="8"/>
  <c r="AD302" i="8"/>
  <c r="AC316" i="8"/>
  <c r="AB316" i="8"/>
  <c r="AE316" i="8"/>
  <c r="AD316" i="8"/>
  <c r="AD357" i="8"/>
  <c r="AC357" i="8"/>
  <c r="AE379" i="8"/>
  <c r="AE384" i="8"/>
  <c r="AC384" i="8"/>
  <c r="AD384" i="8"/>
  <c r="AB384" i="8"/>
  <c r="AB391" i="8"/>
  <c r="AC395" i="8"/>
  <c r="AC417" i="8"/>
  <c r="AB461" i="8"/>
  <c r="AC475" i="8"/>
  <c r="AB480" i="8"/>
  <c r="AE17" i="8"/>
  <c r="AD17" i="8"/>
  <c r="AB46" i="8"/>
  <c r="AB58" i="8"/>
  <c r="AB70" i="8"/>
  <c r="AB82" i="8"/>
  <c r="AB94" i="8"/>
  <c r="AB106" i="8"/>
  <c r="AB118" i="8"/>
  <c r="AB130" i="8"/>
  <c r="AB142" i="8"/>
  <c r="AB152" i="8"/>
  <c r="AB175" i="8"/>
  <c r="AE178" i="8"/>
  <c r="AC188" i="8"/>
  <c r="AC191" i="8"/>
  <c r="AB191" i="8"/>
  <c r="AC211" i="8"/>
  <c r="AC215" i="8"/>
  <c r="AB215" i="8"/>
  <c r="AD224" i="8"/>
  <c r="AD227" i="8"/>
  <c r="AC238" i="8"/>
  <c r="AD252" i="8"/>
  <c r="AE263" i="8"/>
  <c r="AD263" i="8"/>
  <c r="AD267" i="8"/>
  <c r="AC267" i="8"/>
  <c r="AE267" i="8"/>
  <c r="AE284" i="8"/>
  <c r="AE288" i="8"/>
  <c r="AC299" i="8"/>
  <c r="AE302" i="8"/>
  <c r="AE310" i="8"/>
  <c r="AD310" i="8"/>
  <c r="AC310" i="8"/>
  <c r="AB310" i="8"/>
  <c r="AD324" i="8"/>
  <c r="AC324" i="8"/>
  <c r="AE331" i="8"/>
  <c r="AD331" i="8"/>
  <c r="AC331" i="8"/>
  <c r="AB357" i="8"/>
  <c r="AC380" i="8"/>
  <c r="AB380" i="8"/>
  <c r="AE439" i="8"/>
  <c r="AD439" i="8"/>
  <c r="AC439" i="8"/>
  <c r="AC488" i="8"/>
  <c r="AB488" i="8"/>
  <c r="AE286" i="8"/>
  <c r="AD286" i="8"/>
  <c r="AE307" i="8"/>
  <c r="AD307" i="8"/>
  <c r="AD335" i="8"/>
  <c r="AC335" i="8"/>
  <c r="AC344" i="8"/>
  <c r="AB344" i="8"/>
  <c r="AC368" i="8"/>
  <c r="AB368" i="8"/>
  <c r="AE368" i="8"/>
  <c r="AD368" i="8"/>
  <c r="AC396" i="8"/>
  <c r="AB396" i="8"/>
  <c r="AE418" i="8"/>
  <c r="AD418" i="8"/>
  <c r="AC418" i="8"/>
  <c r="AB418" i="8"/>
  <c r="AD443" i="8"/>
  <c r="AC443" i="8"/>
  <c r="AC464" i="8"/>
  <c r="AB464" i="8"/>
  <c r="AE145" i="8"/>
  <c r="AD145" i="8"/>
  <c r="AC203" i="8"/>
  <c r="AB203" i="8"/>
  <c r="AB242" i="8"/>
  <c r="AE253" i="8"/>
  <c r="AD253" i="8"/>
  <c r="AE274" i="8"/>
  <c r="AD274" i="8"/>
  <c r="AC274" i="8"/>
  <c r="AE298" i="8"/>
  <c r="AD298" i="8"/>
  <c r="AB307" i="8"/>
  <c r="AB353" i="8"/>
  <c r="AB372" i="8"/>
  <c r="AB381" i="8"/>
  <c r="AD393" i="8"/>
  <c r="AC393" i="8"/>
  <c r="AD415" i="8"/>
  <c r="AC415" i="8"/>
  <c r="AB427" i="8"/>
  <c r="AD464" i="8"/>
  <c r="AB20" i="8"/>
  <c r="AB32" i="8"/>
  <c r="AB44" i="8"/>
  <c r="AB56" i="8"/>
  <c r="AB68" i="8"/>
  <c r="AB80" i="8"/>
  <c r="AB92" i="8"/>
  <c r="AB104" i="8"/>
  <c r="AB116" i="8"/>
  <c r="AB128" i="8"/>
  <c r="AB140" i="8"/>
  <c r="AB145" i="8"/>
  <c r="AB159" i="8"/>
  <c r="AB195" i="8"/>
  <c r="AD203" i="8"/>
  <c r="AB231" i="8"/>
  <c r="AC242" i="8"/>
  <c r="AC250" i="8"/>
  <c r="AB253" i="8"/>
  <c r="AB268" i="8"/>
  <c r="AE271" i="8"/>
  <c r="AD271" i="8"/>
  <c r="AB274" i="8"/>
  <c r="AC286" i="8"/>
  <c r="AB295" i="8"/>
  <c r="AB298" i="8"/>
  <c r="AC307" i="8"/>
  <c r="AB323" i="8"/>
  <c r="AE329" i="8"/>
  <c r="AD329" i="8"/>
  <c r="AE335" i="8"/>
  <c r="AE344" i="8"/>
  <c r="AC353" i="8"/>
  <c r="AC356" i="8"/>
  <c r="AB356" i="8"/>
  <c r="AB369" i="8"/>
  <c r="AC372" i="8"/>
  <c r="AD375" i="8"/>
  <c r="AC375" i="8"/>
  <c r="AC381" i="8"/>
  <c r="AB393" i="8"/>
  <c r="AE396" i="8"/>
  <c r="AE406" i="8"/>
  <c r="AD406" i="8"/>
  <c r="AC412" i="8"/>
  <c r="AB415" i="8"/>
  <c r="AB419" i="8"/>
  <c r="AC427" i="8"/>
  <c r="AE437" i="8"/>
  <c r="AD437" i="8"/>
  <c r="AE443" i="8"/>
  <c r="AB456" i="8"/>
  <c r="AE464" i="8"/>
  <c r="AC468" i="8"/>
  <c r="AB468" i="8"/>
  <c r="AE490" i="8"/>
  <c r="AD490" i="8"/>
  <c r="AC490" i="8"/>
  <c r="AB490" i="8"/>
  <c r="AC167" i="8"/>
  <c r="AB167" i="8"/>
  <c r="AE181" i="8"/>
  <c r="AD181" i="8"/>
  <c r="AE217" i="8"/>
  <c r="AD217" i="8"/>
  <c r="AC239" i="8"/>
  <c r="AB239" i="8"/>
  <c r="AB250" i="8"/>
  <c r="AC280" i="8"/>
  <c r="AB280" i="8"/>
  <c r="AB286" i="8"/>
  <c r="AB335" i="8"/>
  <c r="AD344" i="8"/>
  <c r="AD387" i="8"/>
  <c r="AC387" i="8"/>
  <c r="AD396" i="8"/>
  <c r="AB412" i="8"/>
  <c r="AB443" i="8"/>
  <c r="AC145" i="8"/>
  <c r="AD162" i="8"/>
  <c r="AC162" i="8"/>
  <c r="AE167" i="8"/>
  <c r="AC181" i="8"/>
  <c r="AD198" i="8"/>
  <c r="AC198" i="8"/>
  <c r="AE203" i="8"/>
  <c r="AC217" i="8"/>
  <c r="AD234" i="8"/>
  <c r="AC234" i="8"/>
  <c r="AE239" i="8"/>
  <c r="AC253" i="8"/>
  <c r="AB271" i="8"/>
  <c r="AE280" i="8"/>
  <c r="AC298" i="8"/>
  <c r="AC308" i="8"/>
  <c r="AB308" i="8"/>
  <c r="AB317" i="8"/>
  <c r="AB326" i="8"/>
  <c r="AB329" i="8"/>
  <c r="AC332" i="8"/>
  <c r="AB332" i="8"/>
  <c r="AE332" i="8"/>
  <c r="AD332" i="8"/>
  <c r="AD353" i="8"/>
  <c r="AD356" i="8"/>
  <c r="AB375" i="8"/>
  <c r="AE387" i="8"/>
  <c r="AE393" i="8"/>
  <c r="AB406" i="8"/>
  <c r="AD412" i="8"/>
  <c r="AE415" i="8"/>
  <c r="AB434" i="8"/>
  <c r="AB437" i="8"/>
  <c r="AC440" i="8"/>
  <c r="AB440" i="8"/>
  <c r="AE440" i="8"/>
  <c r="AD440" i="8"/>
  <c r="AD459" i="8"/>
  <c r="AC459" i="8"/>
  <c r="AD465" i="8"/>
  <c r="AC465" i="8"/>
  <c r="AD468" i="8"/>
  <c r="AB484" i="8"/>
  <c r="AD487" i="8"/>
  <c r="AC487" i="8"/>
  <c r="AD291" i="8"/>
  <c r="AC291" i="8"/>
  <c r="AB269" i="8"/>
  <c r="AD327" i="8"/>
  <c r="AC327" i="8"/>
  <c r="AD363" i="8"/>
  <c r="AC363" i="8"/>
  <c r="AD399" i="8"/>
  <c r="AC399" i="8"/>
  <c r="AD435" i="8"/>
  <c r="AC435" i="8"/>
  <c r="AD471" i="8"/>
  <c r="AC471" i="8"/>
  <c r="R85" i="8"/>
  <c r="R194" i="8"/>
  <c r="P493" i="8"/>
  <c r="F422" i="8"/>
  <c r="F198" i="8"/>
  <c r="M203" i="8" s="1"/>
  <c r="O189" i="8"/>
  <c r="F158" i="8"/>
  <c r="Q157" i="8" s="1"/>
  <c r="F126" i="8"/>
  <c r="M131" i="8" s="1"/>
  <c r="K113" i="8"/>
  <c r="F106" i="8"/>
  <c r="K61" i="8"/>
  <c r="F302" i="8"/>
  <c r="F418" i="8"/>
  <c r="F30" i="8"/>
  <c r="F334" i="8"/>
  <c r="F18" i="8"/>
  <c r="J18" i="8" s="1"/>
  <c r="F289" i="8"/>
  <c r="F241" i="8"/>
  <c r="M240" i="8" s="1"/>
  <c r="F205" i="8"/>
  <c r="F133" i="8"/>
  <c r="F109" i="8"/>
  <c r="F449" i="8"/>
  <c r="R448" i="8" s="1"/>
  <c r="F437" i="8"/>
  <c r="P445" i="8" s="1"/>
  <c r="F425" i="8"/>
  <c r="F389" i="8"/>
  <c r="F377" i="8"/>
  <c r="F341" i="8"/>
  <c r="F333" i="8"/>
  <c r="T345" i="8" s="1"/>
  <c r="F269" i="8"/>
  <c r="F233" i="8"/>
  <c r="F221" i="8"/>
  <c r="Q220" i="8" s="1"/>
  <c r="F185" i="8"/>
  <c r="L184" i="8" s="1"/>
  <c r="F85" i="8"/>
  <c r="F73" i="8"/>
  <c r="R83" i="8" s="1"/>
  <c r="F37" i="8"/>
  <c r="F25" i="8"/>
  <c r="F9" i="8"/>
  <c r="F453" i="8"/>
  <c r="F441" i="8"/>
  <c r="F429" i="8"/>
  <c r="F405" i="8"/>
  <c r="F393" i="8"/>
  <c r="S404" i="8" s="1"/>
  <c r="F373" i="8"/>
  <c r="N379" i="8" s="1"/>
  <c r="F329" i="8"/>
  <c r="F46" i="8"/>
  <c r="J180" i="8"/>
  <c r="F470" i="8"/>
  <c r="F398" i="8"/>
  <c r="F297" i="8"/>
  <c r="F277" i="8"/>
  <c r="F265" i="8"/>
  <c r="F245" i="8"/>
  <c r="F237" i="8"/>
  <c r="K236" i="8" s="1"/>
  <c r="F213" i="8"/>
  <c r="F157" i="8"/>
  <c r="J159" i="8" s="1"/>
  <c r="F97" i="8"/>
  <c r="F421" i="8"/>
  <c r="F397" i="8"/>
  <c r="F357" i="8"/>
  <c r="O238" i="8"/>
  <c r="T74" i="8"/>
  <c r="F419" i="8"/>
  <c r="L423" i="8" s="1"/>
  <c r="F50" i="8"/>
  <c r="F38" i="8"/>
  <c r="S37" i="8" s="1"/>
  <c r="F34" i="8"/>
  <c r="F26" i="8"/>
  <c r="O25" i="8" s="1"/>
  <c r="F22" i="8"/>
  <c r="T34" i="8" s="1"/>
  <c r="F10" i="8"/>
  <c r="F450" i="8"/>
  <c r="F446" i="8"/>
  <c r="F438" i="8"/>
  <c r="F434" i="8"/>
  <c r="Q433" i="8" s="1"/>
  <c r="F426" i="8"/>
  <c r="F414" i="8"/>
  <c r="F406" i="8"/>
  <c r="F402" i="8"/>
  <c r="I402" i="8" s="1"/>
  <c r="F394" i="8"/>
  <c r="F390" i="8"/>
  <c r="T389" i="8" s="1"/>
  <c r="F382" i="8"/>
  <c r="R392" i="8" s="1"/>
  <c r="F378" i="8"/>
  <c r="F358" i="8"/>
  <c r="F350" i="8"/>
  <c r="F346" i="8"/>
  <c r="F338" i="8"/>
  <c r="N344" i="8" s="1"/>
  <c r="F326" i="8"/>
  <c r="F314" i="8"/>
  <c r="F477" i="8"/>
  <c r="F465" i="8"/>
  <c r="K464" i="8" s="1"/>
  <c r="F6" i="8"/>
  <c r="T18" i="8" s="1"/>
  <c r="F308" i="8"/>
  <c r="O307" i="8" s="1"/>
  <c r="F296" i="8"/>
  <c r="F280" i="8"/>
  <c r="F260" i="8"/>
  <c r="F252" i="8"/>
  <c r="I236" i="8"/>
  <c r="F232" i="8"/>
  <c r="F224" i="8"/>
  <c r="O223" i="8" s="1"/>
  <c r="F208" i="8"/>
  <c r="F196" i="8"/>
  <c r="L195" i="8" s="1"/>
  <c r="F184" i="8"/>
  <c r="F176" i="8"/>
  <c r="F168" i="8"/>
  <c r="T167" i="8" s="1"/>
  <c r="F164" i="8"/>
  <c r="S163" i="8" s="1"/>
  <c r="F156" i="8"/>
  <c r="F144" i="8"/>
  <c r="O151" i="8" s="1"/>
  <c r="F140" i="8"/>
  <c r="F136" i="8"/>
  <c r="F124" i="8"/>
  <c r="F116" i="8"/>
  <c r="M121" i="8" s="1"/>
  <c r="F112" i="8"/>
  <c r="M117" i="8" s="1"/>
  <c r="F88" i="8"/>
  <c r="R98" i="8" s="1"/>
  <c r="F76" i="8"/>
  <c r="F68" i="8"/>
  <c r="O67" i="8" s="1"/>
  <c r="F64" i="8"/>
  <c r="F56" i="8"/>
  <c r="Q61" i="8"/>
  <c r="F200" i="8"/>
  <c r="F360" i="8"/>
  <c r="M365" i="8" s="1"/>
  <c r="S299" i="8"/>
  <c r="F2" i="8"/>
  <c r="F48" i="8"/>
  <c r="F40" i="8"/>
  <c r="F36" i="8"/>
  <c r="O35" i="8" s="1"/>
  <c r="F28" i="8"/>
  <c r="F24" i="8"/>
  <c r="F20" i="8"/>
  <c r="K19" i="8" s="1"/>
  <c r="F12" i="8"/>
  <c r="J12" i="8" s="1"/>
  <c r="F8" i="8"/>
  <c r="F452" i="8"/>
  <c r="K455" i="8" s="1"/>
  <c r="F448" i="8"/>
  <c r="F444" i="8"/>
  <c r="F440" i="8"/>
  <c r="F436" i="8"/>
  <c r="K439" i="8" s="1"/>
  <c r="F428" i="8"/>
  <c r="L427" i="8" s="1"/>
  <c r="F420" i="8"/>
  <c r="S419" i="8" s="1"/>
  <c r="F412" i="8"/>
  <c r="F408" i="8"/>
  <c r="K407" i="8" s="1"/>
  <c r="F404" i="8"/>
  <c r="S415" i="8" s="1"/>
  <c r="F400" i="8"/>
  <c r="Q399" i="8" s="1"/>
  <c r="F396" i="8"/>
  <c r="F392" i="8"/>
  <c r="F388" i="8"/>
  <c r="F384" i="8"/>
  <c r="R394" i="8" s="1"/>
  <c r="F380" i="8"/>
  <c r="F376" i="8"/>
  <c r="F372" i="8"/>
  <c r="J372" i="8" s="1"/>
  <c r="F364" i="8"/>
  <c r="K367" i="8" s="1"/>
  <c r="F356" i="8"/>
  <c r="M355" i="8" s="1"/>
  <c r="F352" i="8"/>
  <c r="F348" i="8"/>
  <c r="J350" i="8" s="1"/>
  <c r="F344" i="8"/>
  <c r="F340" i="8"/>
  <c r="F332" i="8"/>
  <c r="K335" i="8" s="1"/>
  <c r="F324" i="8"/>
  <c r="F320" i="8"/>
  <c r="F316" i="8"/>
  <c r="F312" i="8"/>
  <c r="F478" i="8"/>
  <c r="T477" i="8" s="1"/>
  <c r="F466" i="8"/>
  <c r="F462" i="8"/>
  <c r="R472" i="8" s="1"/>
  <c r="I441" i="8"/>
  <c r="O39" i="8"/>
  <c r="K257" i="8"/>
  <c r="M257" i="8"/>
  <c r="O257" i="8"/>
  <c r="K219" i="8"/>
  <c r="I220" i="8"/>
  <c r="T219" i="8"/>
  <c r="P219" i="8"/>
  <c r="S219" i="8"/>
  <c r="M219" i="8"/>
  <c r="L203" i="8"/>
  <c r="I204" i="8"/>
  <c r="T203" i="8"/>
  <c r="K203" i="8"/>
  <c r="R203" i="8"/>
  <c r="Q203" i="8"/>
  <c r="P203" i="8"/>
  <c r="M151" i="8"/>
  <c r="J152" i="8"/>
  <c r="S151" i="8"/>
  <c r="K151" i="8"/>
  <c r="L131" i="8"/>
  <c r="S131" i="8"/>
  <c r="Q131" i="8"/>
  <c r="J132" i="8"/>
  <c r="K123" i="8"/>
  <c r="K95" i="8"/>
  <c r="J22" i="8"/>
  <c r="K339" i="8"/>
  <c r="F291" i="8"/>
  <c r="N217" i="8"/>
  <c r="O152" i="8"/>
  <c r="I153" i="8"/>
  <c r="T468" i="8"/>
  <c r="I181" i="8"/>
  <c r="Q180" i="8"/>
  <c r="P180" i="8"/>
  <c r="F475" i="8"/>
  <c r="S15" i="8"/>
  <c r="L15" i="8"/>
  <c r="K239" i="8"/>
  <c r="S239" i="8"/>
  <c r="I240" i="8"/>
  <c r="P239" i="8"/>
  <c r="L239" i="8"/>
  <c r="T213" i="8"/>
  <c r="N213" i="8"/>
  <c r="R213" i="8"/>
  <c r="Q213" i="8"/>
  <c r="S344" i="8"/>
  <c r="P344" i="8"/>
  <c r="F311" i="8"/>
  <c r="J192" i="8"/>
  <c r="Q191" i="8"/>
  <c r="P191" i="8"/>
  <c r="K191" i="8"/>
  <c r="K117" i="8"/>
  <c r="Q117" i="8"/>
  <c r="O117" i="8"/>
  <c r="P92" i="8"/>
  <c r="P101" i="8"/>
  <c r="T80" i="8"/>
  <c r="S191" i="8"/>
  <c r="S364" i="8"/>
  <c r="T309" i="8"/>
  <c r="O283" i="8"/>
  <c r="S283" i="8"/>
  <c r="N237" i="8"/>
  <c r="M237" i="8"/>
  <c r="Q237" i="8"/>
  <c r="O218" i="8"/>
  <c r="O490" i="8"/>
  <c r="I483" i="8"/>
  <c r="T495" i="8"/>
  <c r="L487" i="8"/>
  <c r="S494" i="8"/>
  <c r="K486" i="8"/>
  <c r="P491" i="8"/>
  <c r="F57" i="8"/>
  <c r="J155" i="8"/>
  <c r="M352" i="8"/>
  <c r="L352" i="8"/>
  <c r="O352" i="8"/>
  <c r="N352" i="8"/>
  <c r="T352" i="8"/>
  <c r="N307" i="8"/>
  <c r="O271" i="8"/>
  <c r="K271" i="8"/>
  <c r="N271" i="8"/>
  <c r="J272" i="8"/>
  <c r="Q263" i="8"/>
  <c r="M263" i="8"/>
  <c r="M269" i="8"/>
  <c r="J252" i="8"/>
  <c r="T251" i="8"/>
  <c r="Q251" i="8"/>
  <c r="N251" i="8"/>
  <c r="O251" i="8"/>
  <c r="I208" i="8"/>
  <c r="N207" i="8"/>
  <c r="T207" i="8"/>
  <c r="L187" i="8"/>
  <c r="N187" i="8"/>
  <c r="M187" i="8"/>
  <c r="O187" i="8"/>
  <c r="M193" i="8"/>
  <c r="R198" i="8"/>
  <c r="T139" i="8"/>
  <c r="S103" i="8"/>
  <c r="O103" i="8"/>
  <c r="J84" i="8"/>
  <c r="S83" i="8"/>
  <c r="P83" i="8"/>
  <c r="J86" i="8"/>
  <c r="J400" i="8"/>
  <c r="M137" i="8"/>
  <c r="Q52" i="8"/>
  <c r="P52" i="8"/>
  <c r="I53" i="8"/>
  <c r="S52" i="8"/>
  <c r="P61" i="8"/>
  <c r="S171" i="8"/>
  <c r="T171" i="8"/>
  <c r="M177" i="8"/>
  <c r="N43" i="8"/>
  <c r="S43" i="8"/>
  <c r="P43" i="8"/>
  <c r="I44" i="8"/>
  <c r="I462" i="8"/>
  <c r="P300" i="8"/>
  <c r="M71" i="8"/>
  <c r="T71" i="8"/>
  <c r="R71" i="8"/>
  <c r="J72" i="8"/>
  <c r="Q71" i="8"/>
  <c r="L71" i="8"/>
  <c r="K422" i="8"/>
  <c r="J423" i="8"/>
  <c r="Q422" i="8"/>
  <c r="N422" i="8"/>
  <c r="R200" i="8"/>
  <c r="O200" i="8"/>
  <c r="N200" i="8"/>
  <c r="T200" i="8"/>
  <c r="M200" i="8"/>
  <c r="P200" i="8"/>
  <c r="J201" i="8"/>
  <c r="R191" i="8"/>
  <c r="F305" i="8"/>
  <c r="F293" i="8"/>
  <c r="F281" i="8"/>
  <c r="F249" i="8"/>
  <c r="F229" i="8"/>
  <c r="F209" i="8"/>
  <c r="L213" i="8" s="1"/>
  <c r="F189" i="8"/>
  <c r="L193" i="8" s="1"/>
  <c r="F169" i="8"/>
  <c r="P177" i="8" s="1"/>
  <c r="F149" i="8"/>
  <c r="Q158" i="8" s="1"/>
  <c r="F141" i="8"/>
  <c r="F129" i="8"/>
  <c r="F121" i="8"/>
  <c r="F69" i="8"/>
  <c r="I70" i="8" s="1"/>
  <c r="F41" i="8"/>
  <c r="F21" i="8"/>
  <c r="R31" i="8" s="1"/>
  <c r="F413" i="8"/>
  <c r="F401" i="8"/>
  <c r="F369" i="8"/>
  <c r="F325" i="8"/>
  <c r="R335" i="8" s="1"/>
  <c r="T494" i="8"/>
  <c r="S493" i="8"/>
  <c r="F354" i="8"/>
  <c r="N198" i="8"/>
  <c r="M277" i="8"/>
  <c r="S327" i="8"/>
  <c r="P327" i="8"/>
  <c r="L218" i="8"/>
  <c r="T218" i="8"/>
  <c r="S218" i="8"/>
  <c r="O295" i="8"/>
  <c r="N295" i="8"/>
  <c r="L159" i="8"/>
  <c r="I160" i="8"/>
  <c r="Q159" i="8"/>
  <c r="O159" i="8"/>
  <c r="S159" i="8"/>
  <c r="J160" i="8"/>
  <c r="M119" i="8"/>
  <c r="O119" i="8"/>
  <c r="S119" i="8"/>
  <c r="R119" i="8"/>
  <c r="J120" i="8"/>
  <c r="T119" i="8"/>
  <c r="M91" i="8"/>
  <c r="O91" i="8"/>
  <c r="N63" i="8"/>
  <c r="J316" i="8"/>
  <c r="K315" i="8"/>
  <c r="N316" i="8"/>
  <c r="L103" i="8"/>
  <c r="S449" i="8"/>
  <c r="I450" i="8"/>
  <c r="F327" i="8"/>
  <c r="P335" i="8" s="1"/>
  <c r="S227" i="8"/>
  <c r="M227" i="8"/>
  <c r="L227" i="8"/>
  <c r="P227" i="8"/>
  <c r="O227" i="8"/>
  <c r="L164" i="8"/>
  <c r="I165" i="8"/>
  <c r="N164" i="8"/>
  <c r="O164" i="8"/>
  <c r="O335" i="8"/>
  <c r="J110" i="8"/>
  <c r="R109" i="8"/>
  <c r="Q423" i="8"/>
  <c r="O423" i="8"/>
  <c r="I424" i="8"/>
  <c r="F379" i="8"/>
  <c r="O313" i="8"/>
  <c r="K313" i="8"/>
  <c r="O15" i="8"/>
  <c r="L192" i="8"/>
  <c r="I193" i="8"/>
  <c r="Q192" i="8"/>
  <c r="R192" i="8"/>
  <c r="T192" i="8"/>
  <c r="S192" i="8"/>
  <c r="T288" i="8"/>
  <c r="L288" i="8"/>
  <c r="P276" i="8"/>
  <c r="L276" i="8"/>
  <c r="I265" i="8"/>
  <c r="N264" i="8"/>
  <c r="R264" i="8"/>
  <c r="K244" i="8"/>
  <c r="Q244" i="8"/>
  <c r="L244" i="8"/>
  <c r="I245" i="8"/>
  <c r="S244" i="8"/>
  <c r="M244" i="8"/>
  <c r="J241" i="8"/>
  <c r="I241" i="8"/>
  <c r="T240" i="8"/>
  <c r="I242" i="8"/>
  <c r="P249" i="8"/>
  <c r="J237" i="8"/>
  <c r="M236" i="8"/>
  <c r="L236" i="8"/>
  <c r="P236" i="8"/>
  <c r="I237" i="8"/>
  <c r="L220" i="8"/>
  <c r="P156" i="8"/>
  <c r="P132" i="8"/>
  <c r="L36" i="8"/>
  <c r="J37" i="8"/>
  <c r="N452" i="8"/>
  <c r="K452" i="8"/>
  <c r="T428" i="8"/>
  <c r="I421" i="8"/>
  <c r="I393" i="8"/>
  <c r="T392" i="8"/>
  <c r="P388" i="8"/>
  <c r="L376" i="8"/>
  <c r="O372" i="8"/>
  <c r="N340" i="8"/>
  <c r="T340" i="8"/>
  <c r="K291" i="8"/>
  <c r="O291" i="8"/>
  <c r="M291" i="8"/>
  <c r="R291" i="8"/>
  <c r="T31" i="8"/>
  <c r="Q31" i="8"/>
  <c r="S31" i="8"/>
  <c r="J32" i="8"/>
  <c r="R117" i="8"/>
  <c r="M125" i="8"/>
  <c r="I126" i="8"/>
  <c r="S125" i="8"/>
  <c r="F51" i="8"/>
  <c r="J53" i="8" s="1"/>
  <c r="N113" i="8"/>
  <c r="K243" i="8"/>
  <c r="J244" i="8"/>
  <c r="O243" i="8"/>
  <c r="L243" i="8"/>
  <c r="T243" i="8"/>
  <c r="R243" i="8"/>
  <c r="F212" i="8"/>
  <c r="O219" i="8" s="1"/>
  <c r="I196" i="8"/>
  <c r="R175" i="8"/>
  <c r="F128" i="8"/>
  <c r="F100" i="8"/>
  <c r="K103" i="8" s="1"/>
  <c r="T55" i="8"/>
  <c r="M55" i="8"/>
  <c r="M439" i="8"/>
  <c r="S407" i="8"/>
  <c r="F480" i="8"/>
  <c r="O385" i="8"/>
  <c r="S385" i="8"/>
  <c r="N333" i="8"/>
  <c r="K105" i="8"/>
  <c r="F79" i="8"/>
  <c r="T91" i="8" s="1"/>
  <c r="T49" i="8"/>
  <c r="S81" i="8"/>
  <c r="F304" i="8"/>
  <c r="F467" i="8"/>
  <c r="K437" i="8"/>
  <c r="F359" i="8"/>
  <c r="Q253" i="8"/>
  <c r="L253" i="8"/>
  <c r="K253" i="8"/>
  <c r="P253" i="8"/>
  <c r="K234" i="8"/>
  <c r="J235" i="8"/>
  <c r="L234" i="8"/>
  <c r="N234" i="8"/>
  <c r="L198" i="8"/>
  <c r="P198" i="8"/>
  <c r="K198" i="8"/>
  <c r="F125" i="8"/>
  <c r="J78" i="8"/>
  <c r="L57" i="8"/>
  <c r="K57" i="8"/>
  <c r="F23" i="8"/>
  <c r="J25" i="8" s="1"/>
  <c r="F463" i="8"/>
  <c r="F455" i="8"/>
  <c r="T365" i="8"/>
  <c r="I366" i="8"/>
  <c r="R357" i="8"/>
  <c r="Q357" i="8"/>
  <c r="F349" i="8"/>
  <c r="K352" i="8" s="1"/>
  <c r="K206" i="8"/>
  <c r="N206" i="8"/>
  <c r="M206" i="8"/>
  <c r="S206" i="8"/>
  <c r="T206" i="8"/>
  <c r="O206" i="8"/>
  <c r="O197" i="8"/>
  <c r="M197" i="8"/>
  <c r="S177" i="8"/>
  <c r="T177" i="8"/>
  <c r="I67" i="8"/>
  <c r="L66" i="8"/>
  <c r="J11" i="8"/>
  <c r="Q55" i="8"/>
  <c r="N371" i="8"/>
  <c r="I478" i="8"/>
  <c r="P477" i="8"/>
  <c r="Q487" i="8"/>
  <c r="F445" i="8"/>
  <c r="F323" i="8"/>
  <c r="F279" i="8"/>
  <c r="F271" i="8"/>
  <c r="I272" i="8" s="1"/>
  <c r="S205" i="8"/>
  <c r="I206" i="8"/>
  <c r="F187" i="8"/>
  <c r="I188" i="8" s="1"/>
  <c r="F105" i="8"/>
  <c r="F77" i="8"/>
  <c r="N83" i="8" s="1"/>
  <c r="T65" i="8"/>
  <c r="R65" i="8"/>
  <c r="O65" i="8"/>
  <c r="L65" i="8"/>
  <c r="F39" i="8"/>
  <c r="N10" i="8"/>
  <c r="R182" i="8"/>
  <c r="F431" i="8"/>
  <c r="F387" i="8"/>
  <c r="J368" i="8"/>
  <c r="I368" i="8"/>
  <c r="O179" i="8"/>
  <c r="M179" i="8"/>
  <c r="F117" i="8"/>
  <c r="K287" i="8"/>
  <c r="J288" i="8"/>
  <c r="M287" i="8"/>
  <c r="S287" i="8"/>
  <c r="K275" i="8"/>
  <c r="M275" i="8"/>
  <c r="S275" i="8"/>
  <c r="O275" i="8"/>
  <c r="F248" i="8"/>
  <c r="K251" i="8" s="1"/>
  <c r="L215" i="8"/>
  <c r="T215" i="8"/>
  <c r="S215" i="8"/>
  <c r="K183" i="8"/>
  <c r="S183" i="8"/>
  <c r="M111" i="8"/>
  <c r="Q111" i="8"/>
  <c r="L111" i="8"/>
  <c r="T111" i="8"/>
  <c r="O111" i="8"/>
  <c r="O95" i="8"/>
  <c r="Q95" i="8"/>
  <c r="S95" i="8"/>
  <c r="F80" i="8"/>
  <c r="P51" i="8"/>
  <c r="O51" i="8"/>
  <c r="J52" i="8"/>
  <c r="S51" i="8"/>
  <c r="R51" i="8"/>
  <c r="L23" i="8"/>
  <c r="O403" i="8"/>
  <c r="N403" i="8"/>
  <c r="M375" i="8"/>
  <c r="P297" i="8"/>
  <c r="Q297" i="8"/>
  <c r="S297" i="8"/>
  <c r="K245" i="8"/>
  <c r="F171" i="8"/>
  <c r="F59" i="8"/>
  <c r="F259" i="8"/>
  <c r="L230" i="8"/>
  <c r="I231" i="8"/>
  <c r="S230" i="8"/>
  <c r="R230" i="8"/>
  <c r="T202" i="8"/>
  <c r="J203" i="8"/>
  <c r="Q202" i="8"/>
  <c r="O202" i="8"/>
  <c r="K202" i="8"/>
  <c r="R202" i="8"/>
  <c r="F179" i="8"/>
  <c r="J181" i="8" s="1"/>
  <c r="F147" i="8"/>
  <c r="S158" i="8" s="1"/>
  <c r="F119" i="8"/>
  <c r="N98" i="8"/>
  <c r="T98" i="8"/>
  <c r="P74" i="8"/>
  <c r="O74" i="8"/>
  <c r="L74" i="8"/>
  <c r="J35" i="8"/>
  <c r="Q34" i="8"/>
  <c r="O18" i="8"/>
  <c r="T394" i="8"/>
  <c r="J347" i="8"/>
  <c r="N346" i="8"/>
  <c r="R346" i="8"/>
  <c r="N460" i="8"/>
  <c r="L460" i="8"/>
  <c r="Q285" i="8"/>
  <c r="P285" i="8"/>
  <c r="J286" i="8"/>
  <c r="I286" i="8"/>
  <c r="L285" i="8"/>
  <c r="S269" i="8"/>
  <c r="J270" i="8"/>
  <c r="F113" i="8"/>
  <c r="M37" i="8"/>
  <c r="J38" i="8"/>
  <c r="Q37" i="8"/>
  <c r="P158" i="8"/>
  <c r="S182" i="8"/>
  <c r="M249" i="8"/>
  <c r="R476" i="8"/>
  <c r="F411" i="8"/>
  <c r="F303" i="8"/>
  <c r="N309" i="8" s="1"/>
  <c r="F285" i="8"/>
  <c r="Q294" i="8" s="1"/>
  <c r="L194" i="8"/>
  <c r="J195" i="8"/>
  <c r="S194" i="8"/>
  <c r="O194" i="8"/>
  <c r="N194" i="8"/>
  <c r="I195" i="8"/>
  <c r="T194" i="8"/>
  <c r="F167" i="8"/>
  <c r="T179" i="8" s="1"/>
  <c r="J46" i="8"/>
  <c r="K125" i="8"/>
  <c r="T305" i="8"/>
  <c r="L305" i="8"/>
  <c r="T249" i="8"/>
  <c r="I250" i="8"/>
  <c r="S249" i="8"/>
  <c r="K241" i="8"/>
  <c r="J242" i="8"/>
  <c r="R241" i="8"/>
  <c r="N241" i="8"/>
  <c r="L241" i="8"/>
  <c r="P241" i="8"/>
  <c r="F222" i="8"/>
  <c r="J190" i="8"/>
  <c r="P189" i="8"/>
  <c r="J182" i="8"/>
  <c r="I182" i="8"/>
  <c r="Q181" i="8"/>
  <c r="F154" i="8"/>
  <c r="Q121" i="8"/>
  <c r="J122" i="8"/>
  <c r="K121" i="8"/>
  <c r="O121" i="8"/>
  <c r="M113" i="8"/>
  <c r="Q113" i="8"/>
  <c r="M101" i="8"/>
  <c r="M61" i="8"/>
  <c r="L61" i="8"/>
  <c r="J62" i="8"/>
  <c r="S61" i="8"/>
  <c r="Q53" i="8"/>
  <c r="K53" i="8"/>
  <c r="I22" i="8"/>
  <c r="F458" i="8"/>
  <c r="L445" i="8"/>
  <c r="Q445" i="8"/>
  <c r="O445" i="8"/>
  <c r="J414" i="8"/>
  <c r="I414" i="8"/>
  <c r="N401" i="8"/>
  <c r="M393" i="8"/>
  <c r="T381" i="8"/>
  <c r="F362" i="8"/>
  <c r="L349" i="8"/>
  <c r="Q349" i="8"/>
  <c r="S349" i="8"/>
  <c r="M337" i="8"/>
  <c r="J465" i="8"/>
  <c r="P464" i="8"/>
  <c r="F399" i="8"/>
  <c r="F391" i="8"/>
  <c r="K394" i="8" s="1"/>
  <c r="F381" i="8"/>
  <c r="O388" i="8" s="1"/>
  <c r="F355" i="8"/>
  <c r="L345" i="8"/>
  <c r="J194" i="8"/>
  <c r="T193" i="8"/>
  <c r="S193" i="8"/>
  <c r="R193" i="8"/>
  <c r="K193" i="8"/>
  <c r="I194" i="8"/>
  <c r="F175" i="8"/>
  <c r="T165" i="8"/>
  <c r="F17" i="8"/>
  <c r="K7" i="8"/>
  <c r="M23" i="8"/>
  <c r="Q189" i="8"/>
  <c r="P215" i="8"/>
  <c r="P243" i="8"/>
  <c r="Q249" i="8"/>
  <c r="Q305" i="8"/>
  <c r="O421" i="8"/>
  <c r="M421" i="8"/>
  <c r="F335" i="8"/>
  <c r="N341" i="8" s="1"/>
  <c r="F247" i="8"/>
  <c r="L251" i="8" s="1"/>
  <c r="F227" i="8"/>
  <c r="T239" i="8" s="1"/>
  <c r="O106" i="8"/>
  <c r="J107" i="8"/>
  <c r="K69" i="8"/>
  <c r="S69" i="8"/>
  <c r="R69" i="8"/>
  <c r="O69" i="8"/>
  <c r="T69" i="8"/>
  <c r="P69" i="8"/>
  <c r="O299" i="8"/>
  <c r="R299" i="8"/>
  <c r="L299" i="8"/>
  <c r="N299" i="8"/>
  <c r="J280" i="8"/>
  <c r="I280" i="8"/>
  <c r="O279" i="8"/>
  <c r="S279" i="8"/>
  <c r="Q267" i="8"/>
  <c r="K267" i="8"/>
  <c r="O235" i="8"/>
  <c r="L235" i="8"/>
  <c r="O147" i="8"/>
  <c r="J150" i="8"/>
  <c r="Q135" i="8"/>
  <c r="P135" i="8"/>
  <c r="K135" i="8"/>
  <c r="S107" i="8"/>
  <c r="I108" i="8"/>
  <c r="P107" i="8"/>
  <c r="K107" i="8"/>
  <c r="F60" i="8"/>
  <c r="N47" i="8"/>
  <c r="K47" i="8"/>
  <c r="T47" i="8"/>
  <c r="R47" i="8"/>
  <c r="S47" i="8"/>
  <c r="F432" i="8"/>
  <c r="P440" i="8" s="1"/>
  <c r="N395" i="8"/>
  <c r="K395" i="8"/>
  <c r="O379" i="8"/>
  <c r="S379" i="8"/>
  <c r="Q379" i="8"/>
  <c r="T379" i="8"/>
  <c r="K379" i="8"/>
  <c r="M363" i="8"/>
  <c r="O363" i="8"/>
  <c r="I348" i="8"/>
  <c r="S347" i="8"/>
  <c r="O347" i="8"/>
  <c r="N347" i="8"/>
  <c r="Q347" i="8"/>
  <c r="J348" i="8"/>
  <c r="R347" i="8"/>
  <c r="L331" i="8"/>
  <c r="F464" i="8"/>
  <c r="I342" i="8"/>
  <c r="S341" i="8"/>
  <c r="O341" i="8"/>
  <c r="F161" i="8"/>
  <c r="K164" i="8" s="1"/>
  <c r="S311" i="8"/>
  <c r="P294" i="8"/>
  <c r="M294" i="8"/>
  <c r="J295" i="8"/>
  <c r="R294" i="8"/>
  <c r="N294" i="8"/>
  <c r="F267" i="8"/>
  <c r="L271" i="8" s="1"/>
  <c r="K238" i="8"/>
  <c r="J239" i="8"/>
  <c r="N238" i="8"/>
  <c r="R238" i="8"/>
  <c r="K210" i="8"/>
  <c r="J211" i="8"/>
  <c r="I211" i="8"/>
  <c r="Q210" i="8"/>
  <c r="S210" i="8"/>
  <c r="R210" i="8"/>
  <c r="N210" i="8"/>
  <c r="O210" i="8"/>
  <c r="L182" i="8"/>
  <c r="I183" i="8"/>
  <c r="J183" i="8"/>
  <c r="M158" i="8"/>
  <c r="K158" i="8"/>
  <c r="R158" i="8"/>
  <c r="N158" i="8"/>
  <c r="M154" i="8"/>
  <c r="N154" i="8"/>
  <c r="L154" i="8"/>
  <c r="I127" i="8"/>
  <c r="T126" i="8"/>
  <c r="N126" i="8"/>
  <c r="L126" i="8"/>
  <c r="P126" i="8"/>
  <c r="F91" i="8"/>
  <c r="J93" i="8" s="1"/>
  <c r="F71" i="8"/>
  <c r="T83" i="8" s="1"/>
  <c r="R42" i="8"/>
  <c r="O42" i="8"/>
  <c r="P42" i="8"/>
  <c r="J43" i="8"/>
  <c r="F443" i="8"/>
  <c r="P451" i="8" s="1"/>
  <c r="L418" i="8"/>
  <c r="F371" i="8"/>
  <c r="T318" i="8"/>
  <c r="M469" i="8"/>
  <c r="F403" i="8"/>
  <c r="T415" i="8" s="1"/>
  <c r="F261" i="8"/>
  <c r="F65" i="8"/>
  <c r="N71" i="8" s="1"/>
  <c r="Q17" i="8"/>
  <c r="M17" i="8"/>
  <c r="N189" i="8"/>
  <c r="F451" i="8"/>
  <c r="F442" i="8"/>
  <c r="R452" i="8" s="1"/>
  <c r="F321" i="8"/>
  <c r="F139" i="8"/>
  <c r="F131" i="8"/>
  <c r="F101" i="8"/>
  <c r="F7" i="8"/>
  <c r="P75" i="8"/>
  <c r="R106" i="8"/>
  <c r="N111" i="8"/>
  <c r="P202" i="8"/>
  <c r="J216" i="8"/>
  <c r="R249" i="8"/>
  <c r="F479" i="8"/>
  <c r="F460" i="8"/>
  <c r="P468" i="8" s="1"/>
  <c r="F313" i="8"/>
  <c r="F283" i="8"/>
  <c r="L287" i="8" s="1"/>
  <c r="F177" i="8"/>
  <c r="F137" i="8"/>
  <c r="Q149" i="8"/>
  <c r="F481" i="8"/>
  <c r="F415" i="8"/>
  <c r="F307" i="8"/>
  <c r="F234" i="8"/>
  <c r="J236" i="8" s="1"/>
  <c r="F484" i="8"/>
  <c r="F472" i="8"/>
  <c r="F427" i="8"/>
  <c r="N433" i="8" s="1"/>
  <c r="F263" i="8"/>
  <c r="F256" i="8"/>
  <c r="O263" i="8" s="1"/>
  <c r="F243" i="8"/>
  <c r="J245" i="8" s="1"/>
  <c r="F163" i="8"/>
  <c r="F143" i="8"/>
  <c r="F83" i="8"/>
  <c r="P91" i="8" s="1"/>
  <c r="F55" i="8"/>
  <c r="S66" i="8" s="1"/>
  <c r="F15" i="8"/>
  <c r="K472" i="8"/>
  <c r="T485" i="8"/>
  <c r="I473" i="8"/>
  <c r="F447" i="8"/>
  <c r="P455" i="8" s="1"/>
  <c r="L369" i="8"/>
  <c r="K369" i="8"/>
  <c r="F351" i="8"/>
  <c r="F251" i="8"/>
  <c r="L209" i="8"/>
  <c r="K209" i="8"/>
  <c r="T209" i="8"/>
  <c r="Q209" i="8"/>
  <c r="P209" i="8"/>
  <c r="F191" i="8"/>
  <c r="K194" i="8" s="1"/>
  <c r="R169" i="8"/>
  <c r="P169" i="8"/>
  <c r="F123" i="8"/>
  <c r="F103" i="8"/>
  <c r="F63" i="8"/>
  <c r="F262" i="8"/>
  <c r="Q271" i="8" s="1"/>
  <c r="F142" i="8"/>
  <c r="O149" i="8" s="1"/>
  <c r="O93" i="8"/>
  <c r="F42" i="8"/>
  <c r="F318" i="8"/>
  <c r="F383" i="8"/>
  <c r="P391" i="8" s="1"/>
  <c r="F282" i="8"/>
  <c r="Q291" i="8" s="1"/>
  <c r="F49" i="8"/>
  <c r="K52" i="8" s="1"/>
  <c r="F471" i="8"/>
  <c r="F459" i="8"/>
  <c r="Q468" i="8" s="1"/>
  <c r="F375" i="8"/>
  <c r="L379" i="8" s="1"/>
  <c r="F363" i="8"/>
  <c r="N369" i="8" s="1"/>
  <c r="F331" i="8"/>
  <c r="F299" i="8"/>
  <c r="J301" i="8" s="1"/>
  <c r="F275" i="8"/>
  <c r="P283" i="8" s="1"/>
  <c r="F223" i="8"/>
  <c r="T235" i="8" s="1"/>
  <c r="F135" i="8"/>
  <c r="L139" i="8" s="1"/>
  <c r="F115" i="8"/>
  <c r="R125" i="8" s="1"/>
  <c r="S93" i="8"/>
  <c r="F435" i="8"/>
  <c r="R445" i="8" s="1"/>
  <c r="F339" i="8"/>
  <c r="F151" i="8"/>
  <c r="L129" i="8"/>
  <c r="K129" i="8"/>
  <c r="T129" i="8"/>
  <c r="Q129" i="8"/>
  <c r="S129" i="8"/>
  <c r="F29" i="8"/>
  <c r="F3" i="8"/>
  <c r="F290" i="8"/>
  <c r="F186" i="8"/>
  <c r="F14" i="8"/>
  <c r="J16" i="8" s="1"/>
  <c r="F217" i="8"/>
  <c r="F309" i="8"/>
  <c r="F273" i="8"/>
  <c r="T285" i="8" s="1"/>
  <c r="F257" i="8"/>
  <c r="F225" i="8"/>
  <c r="F197" i="8"/>
  <c r="F173" i="8"/>
  <c r="O180" i="8" s="1"/>
  <c r="F89" i="8"/>
  <c r="F61" i="8"/>
  <c r="F33" i="8"/>
  <c r="F5" i="8"/>
  <c r="K8" i="8" s="1"/>
  <c r="F457" i="8"/>
  <c r="F433" i="8"/>
  <c r="I434" i="8" s="1"/>
  <c r="F409" i="8"/>
  <c r="F385" i="8"/>
  <c r="F361" i="8"/>
  <c r="N367" i="8" s="1"/>
  <c r="F337" i="8"/>
  <c r="N343" i="8" s="1"/>
  <c r="F476" i="8"/>
  <c r="M481" i="8" s="1"/>
  <c r="F468" i="8"/>
  <c r="F439" i="8"/>
  <c r="T451" i="8" s="1"/>
  <c r="F407" i="8"/>
  <c r="F343" i="8"/>
  <c r="F287" i="8"/>
  <c r="F255" i="8"/>
  <c r="F215" i="8"/>
  <c r="I216" i="8" s="1"/>
  <c r="F95" i="8"/>
  <c r="P103" i="8" s="1"/>
  <c r="F47" i="8"/>
  <c r="L51" i="8" s="1"/>
  <c r="F27" i="8"/>
  <c r="F111" i="8"/>
  <c r="P119" i="8" s="1"/>
  <c r="F87" i="8"/>
  <c r="M92" i="8" s="1"/>
  <c r="F31" i="8"/>
  <c r="J231" i="7"/>
  <c r="J196" i="7"/>
  <c r="J148" i="7"/>
  <c r="J137" i="7"/>
  <c r="J173" i="7"/>
  <c r="J269" i="7"/>
  <c r="J264" i="7"/>
  <c r="J207" i="7"/>
  <c r="J255" i="7"/>
  <c r="J228" i="7"/>
  <c r="J288" i="7"/>
  <c r="J243" i="7"/>
  <c r="J208" i="7"/>
  <c r="J160" i="7"/>
  <c r="J99" i="7"/>
  <c r="J49" i="7"/>
  <c r="J91" i="7"/>
  <c r="J24" i="7"/>
  <c r="B63" i="7"/>
  <c r="E63" i="7"/>
  <c r="J73" i="7"/>
  <c r="E41" i="7"/>
  <c r="B53" i="7"/>
  <c r="E53" i="7" s="1"/>
  <c r="E56" i="7"/>
  <c r="E259" i="7"/>
  <c r="B259" i="7"/>
  <c r="E115" i="7"/>
  <c r="J12" i="7"/>
  <c r="E18" i="7"/>
  <c r="E51" i="7"/>
  <c r="B104" i="7"/>
  <c r="E104" i="7"/>
  <c r="J120" i="7"/>
  <c r="B188" i="7"/>
  <c r="E188" i="7"/>
  <c r="B75" i="7"/>
  <c r="E75" i="7"/>
  <c r="J86" i="7"/>
  <c r="J128" i="7"/>
  <c r="B18" i="7"/>
  <c r="E37" i="7"/>
  <c r="J84" i="7"/>
  <c r="J248" i="7"/>
  <c r="I10" i="7"/>
  <c r="J10" i="7" s="1"/>
  <c r="M10" i="7" s="1"/>
  <c r="O10" i="7" s="1"/>
  <c r="B38" i="7"/>
  <c r="E38" i="7" s="1"/>
  <c r="J85" i="7"/>
  <c r="E27" i="7"/>
  <c r="B41" i="7"/>
  <c r="J222" i="7"/>
  <c r="B61" i="7"/>
  <c r="E61" i="7" s="1"/>
  <c r="E39" i="7"/>
  <c r="E26" i="7"/>
  <c r="E29" i="7"/>
  <c r="E97" i="7"/>
  <c r="B158" i="7"/>
  <c r="E158" i="7"/>
  <c r="J199" i="7"/>
  <c r="E117" i="7"/>
  <c r="J136" i="7"/>
  <c r="E113" i="7"/>
  <c r="B25" i="7"/>
  <c r="E25" i="7" s="1"/>
  <c r="E28" i="7"/>
  <c r="E108" i="7"/>
  <c r="B108" i="7"/>
  <c r="B113" i="7"/>
  <c r="J149" i="7"/>
  <c r="E233" i="7"/>
  <c r="G10" i="7"/>
  <c r="K10" i="7" s="1"/>
  <c r="B42" i="7"/>
  <c r="E42" i="7" s="1"/>
  <c r="B13" i="7"/>
  <c r="E13" i="7" s="1"/>
  <c r="B16" i="7"/>
  <c r="E16" i="7" s="1"/>
  <c r="B30" i="7"/>
  <c r="E30" i="7"/>
  <c r="B37" i="7"/>
  <c r="E62" i="7"/>
  <c r="E90" i="7"/>
  <c r="J187" i="7"/>
  <c r="J212" i="7"/>
  <c r="B77" i="7"/>
  <c r="E77" i="7" s="1"/>
  <c r="B80" i="7"/>
  <c r="E80" i="7"/>
  <c r="B145" i="7"/>
  <c r="E145" i="7" s="1"/>
  <c r="E206" i="7"/>
  <c r="E234" i="7"/>
  <c r="B234" i="7"/>
  <c r="B79" i="7"/>
  <c r="E79" i="7"/>
  <c r="B151" i="7"/>
  <c r="E151" i="7" s="1"/>
  <c r="B177" i="7"/>
  <c r="E177" i="7" s="1"/>
  <c r="B14" i="7"/>
  <c r="E14" i="7" s="1"/>
  <c r="B17" i="7"/>
  <c r="E17" i="7" s="1"/>
  <c r="E58" i="7"/>
  <c r="E125" i="7"/>
  <c r="E260" i="7"/>
  <c r="E74" i="7"/>
  <c r="J303" i="7"/>
  <c r="B78" i="7"/>
  <c r="E78" i="7" s="1"/>
  <c r="B27" i="7"/>
  <c r="E33" i="7"/>
  <c r="B39" i="7"/>
  <c r="E44" i="7"/>
  <c r="J135" i="7"/>
  <c r="E140" i="7"/>
  <c r="B155" i="7"/>
  <c r="E155" i="7"/>
  <c r="B206" i="7"/>
  <c r="B81" i="7"/>
  <c r="E81" i="7"/>
  <c r="E89" i="7"/>
  <c r="B89" i="7"/>
  <c r="B115" i="7"/>
  <c r="B117" i="7"/>
  <c r="J164" i="7"/>
  <c r="J195" i="7"/>
  <c r="B83" i="7"/>
  <c r="E83" i="7" s="1"/>
  <c r="E87" i="7"/>
  <c r="B105" i="7"/>
  <c r="E105" i="7" s="1"/>
  <c r="E309" i="7"/>
  <c r="E50" i="7"/>
  <c r="J98" i="7"/>
  <c r="B19" i="7"/>
  <c r="E19" i="7" s="1"/>
  <c r="B54" i="7"/>
  <c r="E54" i="7" s="1"/>
  <c r="B101" i="7"/>
  <c r="E101" i="7" s="1"/>
  <c r="B119" i="7"/>
  <c r="E119" i="7" s="1"/>
  <c r="J152" i="7"/>
  <c r="E94" i="7"/>
  <c r="E107" i="7"/>
  <c r="E122" i="7"/>
  <c r="B130" i="7"/>
  <c r="E130" i="7" s="1"/>
  <c r="E132" i="7"/>
  <c r="E169" i="7"/>
  <c r="B169" i="7"/>
  <c r="B197" i="7"/>
  <c r="E197" i="7" s="1"/>
  <c r="E272" i="7"/>
  <c r="B283" i="7"/>
  <c r="E283" i="7" s="1"/>
  <c r="B43" i="7"/>
  <c r="E43" i="7" s="1"/>
  <c r="E31" i="7"/>
  <c r="B32" i="7"/>
  <c r="E32" i="7" s="1"/>
  <c r="B44" i="7"/>
  <c r="E55" i="7"/>
  <c r="B56" i="7"/>
  <c r="B114" i="7"/>
  <c r="E114" i="7" s="1"/>
  <c r="E121" i="7"/>
  <c r="B126" i="7"/>
  <c r="E126" i="7" s="1"/>
  <c r="B140" i="7"/>
  <c r="J230" i="7"/>
  <c r="B307" i="7"/>
  <c r="E307" i="7" s="1"/>
  <c r="B96" i="7"/>
  <c r="E96" i="7" s="1"/>
  <c r="J144" i="7"/>
  <c r="B20" i="7"/>
  <c r="E20" i="7" s="1"/>
  <c r="B21" i="7"/>
  <c r="E21" i="7" s="1"/>
  <c r="B33" i="7"/>
  <c r="B45" i="7"/>
  <c r="E45" i="7" s="1"/>
  <c r="B57" i="7"/>
  <c r="E57" i="7" s="1"/>
  <c r="E100" i="7"/>
  <c r="E106" i="7"/>
  <c r="B121" i="7"/>
  <c r="B123" i="7"/>
  <c r="E123" i="7"/>
  <c r="E150" i="7"/>
  <c r="J163" i="7"/>
  <c r="B233" i="7"/>
  <c r="J276" i="7"/>
  <c r="J293" i="7"/>
  <c r="B170" i="7"/>
  <c r="E170" i="7" s="1"/>
  <c r="B22" i="7"/>
  <c r="E22" i="7" s="1"/>
  <c r="B34" i="7"/>
  <c r="E34" i="7" s="1"/>
  <c r="B46" i="7"/>
  <c r="E46" i="7" s="1"/>
  <c r="B58" i="7"/>
  <c r="E88" i="7"/>
  <c r="B103" i="7"/>
  <c r="E103" i="7" s="1"/>
  <c r="E131" i="7"/>
  <c r="E171" i="7"/>
  <c r="B171" i="7"/>
  <c r="E184" i="7"/>
  <c r="B184" i="7"/>
  <c r="J279" i="7"/>
  <c r="J290" i="7"/>
  <c r="B245" i="7"/>
  <c r="E245" i="7" s="1"/>
  <c r="E92" i="7"/>
  <c r="E95" i="7"/>
  <c r="E159" i="7"/>
  <c r="B225" i="7"/>
  <c r="E225" i="7" s="1"/>
  <c r="E138" i="7"/>
  <c r="J176" i="7"/>
  <c r="J185" i="7"/>
  <c r="E249" i="7"/>
  <c r="J282" i="7"/>
  <c r="E154" i="7"/>
  <c r="E133" i="7"/>
  <c r="B154" i="7"/>
  <c r="J209" i="7"/>
  <c r="E274" i="7"/>
  <c r="B274" i="7"/>
  <c r="J284" i="7"/>
  <c r="B142" i="7"/>
  <c r="E142" i="7" s="1"/>
  <c r="J218" i="7"/>
  <c r="J252" i="7"/>
  <c r="J257" i="7"/>
  <c r="B260" i="7"/>
  <c r="J295" i="7"/>
  <c r="J305" i="7"/>
  <c r="E129" i="7"/>
  <c r="B165" i="7"/>
  <c r="E165" i="7" s="1"/>
  <c r="J193" i="7"/>
  <c r="B168" i="7"/>
  <c r="E168" i="7" s="1"/>
  <c r="E247" i="7"/>
  <c r="B175" i="7"/>
  <c r="E175" i="7" s="1"/>
  <c r="E297" i="7"/>
  <c r="E157" i="7"/>
  <c r="E161" i="7"/>
  <c r="B167" i="7"/>
  <c r="E167" i="7" s="1"/>
  <c r="J201" i="7"/>
  <c r="B211" i="7"/>
  <c r="E211" i="7" s="1"/>
  <c r="B215" i="7"/>
  <c r="E215" i="7" s="1"/>
  <c r="B256" i="7"/>
  <c r="E256" i="7" s="1"/>
  <c r="B97" i="7"/>
  <c r="B129" i="7"/>
  <c r="B183" i="7"/>
  <c r="E183" i="7" s="1"/>
  <c r="E219" i="7"/>
  <c r="B309" i="7"/>
  <c r="B166" i="7"/>
  <c r="E166" i="7" s="1"/>
  <c r="B172" i="7"/>
  <c r="E172" i="7" s="1"/>
  <c r="B219" i="7"/>
  <c r="E162" i="7"/>
  <c r="E205" i="7"/>
  <c r="E216" i="7"/>
  <c r="E226" i="7"/>
  <c r="B226" i="7"/>
  <c r="J254" i="7"/>
  <c r="J258" i="7"/>
  <c r="B281" i="7"/>
  <c r="E281" i="7"/>
  <c r="B304" i="7"/>
  <c r="E304" i="7" s="1"/>
  <c r="E174" i="7"/>
  <c r="E190" i="7"/>
  <c r="J241" i="7"/>
  <c r="B250" i="7"/>
  <c r="E250" i="7" s="1"/>
  <c r="E267" i="7"/>
  <c r="B271" i="7"/>
  <c r="E271" i="7" s="1"/>
  <c r="B236" i="7"/>
  <c r="E236" i="7" s="1"/>
  <c r="B261" i="7"/>
  <c r="E261" i="7" s="1"/>
  <c r="B267" i="7"/>
  <c r="J294" i="7"/>
  <c r="E189" i="7"/>
  <c r="B204" i="7"/>
  <c r="E204" i="7" s="1"/>
  <c r="E229" i="7"/>
  <c r="E286" i="7"/>
  <c r="E292" i="7"/>
  <c r="B292" i="7"/>
  <c r="B275" i="7"/>
  <c r="E275" i="7" s="1"/>
  <c r="B203" i="7"/>
  <c r="E203" i="7" s="1"/>
  <c r="B214" i="7"/>
  <c r="E214" i="7" s="1"/>
  <c r="B272" i="7"/>
  <c r="B202" i="7"/>
  <c r="E202" i="7" s="1"/>
  <c r="E227" i="7"/>
  <c r="B232" i="7"/>
  <c r="E232" i="7" s="1"/>
  <c r="J246" i="7"/>
  <c r="E194" i="7"/>
  <c r="E285" i="7"/>
  <c r="J306" i="7"/>
  <c r="B308" i="7"/>
  <c r="E308" i="7" s="1"/>
  <c r="B287" i="7"/>
  <c r="E287" i="7" s="1"/>
  <c r="E291" i="7"/>
  <c r="B291" i="7"/>
  <c r="E296" i="7"/>
  <c r="E298" i="7"/>
  <c r="B263" i="7"/>
  <c r="E263" i="7" s="1"/>
  <c r="E280" i="7"/>
  <c r="B311" i="7"/>
  <c r="E311" i="7" s="1"/>
  <c r="B224" i="7"/>
  <c r="E224" i="7" s="1"/>
  <c r="B244" i="7"/>
  <c r="E244" i="7" s="1"/>
  <c r="E240" i="7"/>
  <c r="E262" i="7"/>
  <c r="B273" i="7"/>
  <c r="E273" i="7" s="1"/>
  <c r="E310" i="7"/>
  <c r="E238" i="7"/>
  <c r="E268" i="7"/>
  <c r="E299" i="7"/>
  <c r="B299" i="7"/>
  <c r="B310" i="7"/>
  <c r="G12" i="4"/>
  <c r="M12" i="4"/>
  <c r="H22" i="4"/>
  <c r="H293" i="4"/>
  <c r="H238" i="4"/>
  <c r="H210" i="4"/>
  <c r="H137" i="4"/>
  <c r="H307" i="4"/>
  <c r="I307" i="4" s="1"/>
  <c r="H220" i="4"/>
  <c r="I220" i="4" s="1"/>
  <c r="E217" i="4"/>
  <c r="H217" i="4" s="1"/>
  <c r="I217" i="4" s="1"/>
  <c r="E200" i="4"/>
  <c r="H200" i="4" s="1"/>
  <c r="H178" i="4"/>
  <c r="E133" i="4"/>
  <c r="H133" i="4" s="1"/>
  <c r="E109" i="4"/>
  <c r="H109" i="4" s="1"/>
  <c r="I109" i="4" s="1"/>
  <c r="J109" i="4" s="1"/>
  <c r="E84" i="4"/>
  <c r="H243" i="4"/>
  <c r="H18" i="4"/>
  <c r="E288" i="4"/>
  <c r="E285" i="4"/>
  <c r="H188" i="4"/>
  <c r="H139" i="4"/>
  <c r="H132" i="4"/>
  <c r="H108" i="4"/>
  <c r="I108" i="4" s="1"/>
  <c r="H101" i="4"/>
  <c r="H212" i="4"/>
  <c r="H222" i="4"/>
  <c r="H232" i="4"/>
  <c r="H23" i="4"/>
  <c r="I23" i="4" s="1"/>
  <c r="J23" i="4" s="1"/>
  <c r="H246" i="4"/>
  <c r="H288" i="4"/>
  <c r="H285" i="4"/>
  <c r="I285" i="4" s="1"/>
  <c r="J285" i="4" s="1"/>
  <c r="H29" i="4"/>
  <c r="I29" i="4" s="1"/>
  <c r="H271" i="4"/>
  <c r="I271" i="4" s="1"/>
  <c r="H254" i="4"/>
  <c r="H244" i="4"/>
  <c r="I244" i="4" s="1"/>
  <c r="J244" i="4" s="1"/>
  <c r="H202" i="4"/>
  <c r="I202" i="4" s="1"/>
  <c r="E188" i="4"/>
  <c r="H177" i="4"/>
  <c r="I177" i="4" s="1"/>
  <c r="J177" i="4" s="1"/>
  <c r="E163" i="4"/>
  <c r="H163" i="4" s="1"/>
  <c r="H153" i="4"/>
  <c r="I153" i="4" s="1"/>
  <c r="E139" i="4"/>
  <c r="E101" i="4"/>
  <c r="H97" i="4"/>
  <c r="I97" i="4" s="1"/>
  <c r="H71" i="4"/>
  <c r="B157" i="4"/>
  <c r="E157" i="4"/>
  <c r="H157" i="4" s="1"/>
  <c r="E105" i="4"/>
  <c r="H105" i="4" s="1"/>
  <c r="I105" i="4" s="1"/>
  <c r="E160" i="4"/>
  <c r="H160" i="4" s="1"/>
  <c r="E195" i="4"/>
  <c r="H195" i="4" s="1"/>
  <c r="I195" i="4" s="1"/>
  <c r="H169" i="4"/>
  <c r="I169" i="4" s="1"/>
  <c r="J169" i="4" s="1"/>
  <c r="E156" i="4"/>
  <c r="H156" i="4" s="1"/>
  <c r="I156" i="4" s="1"/>
  <c r="E239" i="4"/>
  <c r="H239" i="4" s="1"/>
  <c r="H211" i="4"/>
  <c r="H110" i="4"/>
  <c r="B230" i="4"/>
  <c r="E230" i="4"/>
  <c r="H230" i="4" s="1"/>
  <c r="I230" i="4" s="1"/>
  <c r="H299" i="4"/>
  <c r="H235" i="4"/>
  <c r="H221" i="4"/>
  <c r="B303" i="4"/>
  <c r="E303" i="4" s="1"/>
  <c r="H303" i="4" s="1"/>
  <c r="I303" i="4" s="1"/>
  <c r="J303" i="4" s="1"/>
  <c r="H10" i="4"/>
  <c r="I10" i="4" s="1"/>
  <c r="G10" i="4"/>
  <c r="E24" i="4"/>
  <c r="H24" i="4" s="1"/>
  <c r="H295" i="4"/>
  <c r="E14" i="4"/>
  <c r="H14" i="4" s="1"/>
  <c r="I14" i="4" s="1"/>
  <c r="J14" i="4" s="1"/>
  <c r="H309" i="4"/>
  <c r="I309" i="4" s="1"/>
  <c r="H298" i="4"/>
  <c r="I298" i="4" s="1"/>
  <c r="H305" i="4"/>
  <c r="H264" i="4"/>
  <c r="H311" i="4"/>
  <c r="H82" i="4"/>
  <c r="H297" i="4"/>
  <c r="I297" i="4" s="1"/>
  <c r="J297" i="4" s="1"/>
  <c r="H247" i="4"/>
  <c r="I247" i="4" s="1"/>
  <c r="B228" i="4"/>
  <c r="E228" i="4"/>
  <c r="H228" i="4" s="1"/>
  <c r="I228" i="4" s="1"/>
  <c r="J228" i="4" s="1"/>
  <c r="H96" i="4"/>
  <c r="E54" i="4"/>
  <c r="H54" i="4" s="1"/>
  <c r="I54" i="4" s="1"/>
  <c r="J54" i="4" s="1"/>
  <c r="H36" i="4"/>
  <c r="B225" i="4"/>
  <c r="E225" i="4"/>
  <c r="H225" i="4"/>
  <c r="H21" i="4"/>
  <c r="B26" i="4"/>
  <c r="E26" i="4" s="1"/>
  <c r="B193" i="4"/>
  <c r="E193" i="4"/>
  <c r="H193" i="4" s="1"/>
  <c r="I193" i="4" s="1"/>
  <c r="H106" i="4"/>
  <c r="I16" i="4"/>
  <c r="J16" i="4" s="1"/>
  <c r="E270" i="4"/>
  <c r="H270" i="4" s="1"/>
  <c r="I270" i="4" s="1"/>
  <c r="H250" i="4"/>
  <c r="B85" i="4"/>
  <c r="E85" i="4"/>
  <c r="H85" i="4" s="1"/>
  <c r="I85" i="4" s="1"/>
  <c r="J85" i="4" s="1"/>
  <c r="H81" i="4"/>
  <c r="I81" i="4" s="1"/>
  <c r="J81" i="4" s="1"/>
  <c r="H30" i="4"/>
  <c r="I30" i="4" s="1"/>
  <c r="J30" i="4" s="1"/>
  <c r="H19" i="4"/>
  <c r="I19" i="4" s="1"/>
  <c r="J19" i="4" s="1"/>
  <c r="E25" i="4"/>
  <c r="H25" i="4" s="1"/>
  <c r="I25" i="4" s="1"/>
  <c r="H283" i="4"/>
  <c r="B196" i="4"/>
  <c r="E196" i="4"/>
  <c r="H196" i="4" s="1"/>
  <c r="H119" i="4"/>
  <c r="H143" i="4"/>
  <c r="H84" i="4"/>
  <c r="I84" i="4" s="1"/>
  <c r="E78" i="4"/>
  <c r="H78" i="4" s="1"/>
  <c r="I78" i="4" s="1"/>
  <c r="J78" i="4" s="1"/>
  <c r="E162" i="4"/>
  <c r="H162" i="4" s="1"/>
  <c r="I162" i="4" s="1"/>
  <c r="E242" i="4"/>
  <c r="H242" i="4" s="1"/>
  <c r="I181" i="4"/>
  <c r="J181" i="4" s="1"/>
  <c r="I304" i="4"/>
  <c r="J304" i="4" s="1"/>
  <c r="E126" i="4"/>
  <c r="H126" i="4" s="1"/>
  <c r="I126" i="4" s="1"/>
  <c r="J126" i="4" s="1"/>
  <c r="E90" i="4"/>
  <c r="H90" i="4" s="1"/>
  <c r="I90" i="4" s="1"/>
  <c r="J90" i="4" s="1"/>
  <c r="E297" i="4"/>
  <c r="E216" i="4"/>
  <c r="H216" i="4" s="1"/>
  <c r="E213" i="4"/>
  <c r="H213" i="4" s="1"/>
  <c r="I213" i="4" s="1"/>
  <c r="J213" i="4" s="1"/>
  <c r="E204" i="4"/>
  <c r="H204" i="4" s="1"/>
  <c r="I204" i="4" s="1"/>
  <c r="J204" i="4" s="1"/>
  <c r="E167" i="4"/>
  <c r="H167" i="4" s="1"/>
  <c r="E164" i="4"/>
  <c r="H164" i="4" s="1"/>
  <c r="I164" i="4" s="1"/>
  <c r="E145" i="4"/>
  <c r="H145" i="4" s="1"/>
  <c r="E73" i="4"/>
  <c r="H73" i="4" s="1"/>
  <c r="I73" i="4" s="1"/>
  <c r="E42" i="4"/>
  <c r="E20" i="4"/>
  <c r="H20" i="4" s="1"/>
  <c r="I20" i="4" s="1"/>
  <c r="E241" i="4"/>
  <c r="H241" i="4" s="1"/>
  <c r="I241" i="4" s="1"/>
  <c r="E252" i="4"/>
  <c r="H252" i="4" s="1"/>
  <c r="I252" i="4" s="1"/>
  <c r="E190" i="4"/>
  <c r="H190" i="4" s="1"/>
  <c r="E128" i="4"/>
  <c r="H128" i="4" s="1"/>
  <c r="I128" i="4" s="1"/>
  <c r="I69" i="4"/>
  <c r="J69" i="4" s="1"/>
  <c r="E45" i="4"/>
  <c r="H45" i="4" s="1"/>
  <c r="H275" i="4"/>
  <c r="I275" i="4" s="1"/>
  <c r="J275" i="4" s="1"/>
  <c r="I11" i="4"/>
  <c r="E272" i="4"/>
  <c r="H272" i="4" s="1"/>
  <c r="I272" i="4" s="1"/>
  <c r="I269" i="4"/>
  <c r="J269" i="4" s="1"/>
  <c r="E102" i="4"/>
  <c r="E66" i="4"/>
  <c r="H66" i="4" s="1"/>
  <c r="I66" i="4" s="1"/>
  <c r="I283" i="4"/>
  <c r="J283" i="4" s="1"/>
  <c r="I15" i="4"/>
  <c r="I28" i="4"/>
  <c r="J28" i="4" s="1"/>
  <c r="I129" i="4"/>
  <c r="J129" i="4" s="1"/>
  <c r="I44" i="4"/>
  <c r="I255" i="4"/>
  <c r="J255" i="4" s="1"/>
  <c r="I161" i="4"/>
  <c r="J161" i="4" s="1"/>
  <c r="I148" i="4"/>
  <c r="J148" i="4" s="1"/>
  <c r="B32" i="4"/>
  <c r="E32" i="4" s="1"/>
  <c r="H32" i="4" s="1"/>
  <c r="I210" i="4"/>
  <c r="I188" i="4"/>
  <c r="I243" i="4"/>
  <c r="B300" i="4"/>
  <c r="E300" i="4" s="1"/>
  <c r="H300" i="4" s="1"/>
  <c r="I256" i="4"/>
  <c r="B305" i="4"/>
  <c r="E305" i="4" s="1"/>
  <c r="J173" i="4"/>
  <c r="I282" i="4"/>
  <c r="J31" i="4"/>
  <c r="I278" i="4"/>
  <c r="I258" i="4"/>
  <c r="B294" i="4"/>
  <c r="E294" i="4" s="1"/>
  <c r="H294" i="4" s="1"/>
  <c r="B284" i="4"/>
  <c r="E284" i="4" s="1"/>
  <c r="H284" i="4" s="1"/>
  <c r="B296" i="4"/>
  <c r="E296" i="4" s="1"/>
  <c r="H296" i="4" s="1"/>
  <c r="B286" i="4"/>
  <c r="E286" i="4" s="1"/>
  <c r="H286" i="4" s="1"/>
  <c r="I260" i="4"/>
  <c r="I232" i="4"/>
  <c r="I229" i="4"/>
  <c r="I266" i="4"/>
  <c r="I200" i="4"/>
  <c r="I288" i="4"/>
  <c r="I238" i="4"/>
  <c r="J312" i="4"/>
  <c r="B299" i="4"/>
  <c r="E299" i="4" s="1"/>
  <c r="I290" i="4"/>
  <c r="B223" i="4"/>
  <c r="E223" i="4"/>
  <c r="H223" i="4" s="1"/>
  <c r="E301" i="4"/>
  <c r="H301" i="4" s="1"/>
  <c r="B274" i="4"/>
  <c r="E274" i="4" s="1"/>
  <c r="H274" i="4" s="1"/>
  <c r="B180" i="4"/>
  <c r="E180" i="4"/>
  <c r="H180" i="4" s="1"/>
  <c r="J65" i="4"/>
  <c r="B280" i="4"/>
  <c r="E280" i="4"/>
  <c r="H280" i="4" s="1"/>
  <c r="I133" i="4"/>
  <c r="B314" i="4"/>
  <c r="E314" i="4"/>
  <c r="H314" i="4" s="1"/>
  <c r="E310" i="4"/>
  <c r="H310" i="4" s="1"/>
  <c r="B192" i="4"/>
  <c r="E192" i="4" s="1"/>
  <c r="H192" i="4" s="1"/>
  <c r="B189" i="4"/>
  <c r="E189" i="4"/>
  <c r="H189" i="4" s="1"/>
  <c r="B292" i="4"/>
  <c r="E292" i="4" s="1"/>
  <c r="H292" i="4" s="1"/>
  <c r="B91" i="4"/>
  <c r="E91" i="4" s="1"/>
  <c r="H91" i="4" s="1"/>
  <c r="E277" i="4"/>
  <c r="H277" i="4" s="1"/>
  <c r="B289" i="4"/>
  <c r="E289" i="4" s="1"/>
  <c r="H289" i="4" s="1"/>
  <c r="E251" i="4"/>
  <c r="H251" i="4" s="1"/>
  <c r="I226" i="4"/>
  <c r="I96" i="4"/>
  <c r="E291" i="4"/>
  <c r="H291" i="4" s="1"/>
  <c r="I273" i="4"/>
  <c r="E236" i="4"/>
  <c r="H236" i="4" s="1"/>
  <c r="B175" i="4"/>
  <c r="E175" i="4" s="1"/>
  <c r="H175" i="4" s="1"/>
  <c r="E313" i="4"/>
  <c r="H313" i="4" s="1"/>
  <c r="B302" i="4"/>
  <c r="E302" i="4" s="1"/>
  <c r="H302" i="4" s="1"/>
  <c r="B262" i="4"/>
  <c r="E262" i="4" s="1"/>
  <c r="H262" i="4" s="1"/>
  <c r="B279" i="4"/>
  <c r="E279" i="4"/>
  <c r="H279" i="4" s="1"/>
  <c r="B268" i="4"/>
  <c r="E268" i="4" s="1"/>
  <c r="H268" i="4" s="1"/>
  <c r="E249" i="4"/>
  <c r="H249" i="4" s="1"/>
  <c r="E205" i="4"/>
  <c r="H205" i="4" s="1"/>
  <c r="E306" i="4"/>
  <c r="H306" i="4" s="1"/>
  <c r="I214" i="4"/>
  <c r="E203" i="4"/>
  <c r="H203" i="4" s="1"/>
  <c r="B187" i="4"/>
  <c r="E187" i="4"/>
  <c r="H187" i="4" s="1"/>
  <c r="I176" i="4"/>
  <c r="J113" i="4"/>
  <c r="I83" i="4"/>
  <c r="B172" i="4"/>
  <c r="E172" i="4" s="1"/>
  <c r="H172" i="4" s="1"/>
  <c r="B130" i="4"/>
  <c r="E130" i="4" s="1"/>
  <c r="H130" i="4" s="1"/>
  <c r="B107" i="4"/>
  <c r="E107" i="4" s="1"/>
  <c r="H107" i="4" s="1"/>
  <c r="E197" i="4"/>
  <c r="H197" i="4" s="1"/>
  <c r="I152" i="4"/>
  <c r="B103" i="4"/>
  <c r="E103" i="4" s="1"/>
  <c r="H103" i="4" s="1"/>
  <c r="B57" i="4"/>
  <c r="E57" i="4" s="1"/>
  <c r="H57" i="4" s="1"/>
  <c r="B267" i="4"/>
  <c r="E267" i="4" s="1"/>
  <c r="H267" i="4" s="1"/>
  <c r="E265" i="4"/>
  <c r="H265" i="4" s="1"/>
  <c r="E240" i="4"/>
  <c r="H240" i="4" s="1"/>
  <c r="E218" i="4"/>
  <c r="H218" i="4" s="1"/>
  <c r="B199" i="4"/>
  <c r="E199" i="4" s="1"/>
  <c r="H199" i="4" s="1"/>
  <c r="B261" i="4"/>
  <c r="E261" i="4" s="1"/>
  <c r="H261" i="4" s="1"/>
  <c r="B206" i="4"/>
  <c r="E206" i="4" s="1"/>
  <c r="H206" i="4" s="1"/>
  <c r="J193" i="4"/>
  <c r="I132" i="4"/>
  <c r="B308" i="4"/>
  <c r="E308" i="4" s="1"/>
  <c r="H308" i="4" s="1"/>
  <c r="B276" i="4"/>
  <c r="E276" i="4" s="1"/>
  <c r="H276" i="4" s="1"/>
  <c r="E257" i="4"/>
  <c r="H257" i="4" s="1"/>
  <c r="B158" i="4"/>
  <c r="E158" i="4"/>
  <c r="H158" i="4" s="1"/>
  <c r="B112" i="4"/>
  <c r="E112" i="4" s="1"/>
  <c r="H112" i="4" s="1"/>
  <c r="B194" i="4"/>
  <c r="E194" i="4" s="1"/>
  <c r="H194" i="4" s="1"/>
  <c r="B170" i="4"/>
  <c r="E170" i="4" s="1"/>
  <c r="H170" i="4" s="1"/>
  <c r="B147" i="4"/>
  <c r="E147" i="4" s="1"/>
  <c r="H147" i="4" s="1"/>
  <c r="I117" i="4"/>
  <c r="I60" i="4"/>
  <c r="I39" i="4"/>
  <c r="B182" i="4"/>
  <c r="E182" i="4"/>
  <c r="H182" i="4" s="1"/>
  <c r="I149" i="4"/>
  <c r="J44" i="4"/>
  <c r="E250" i="4"/>
  <c r="E235" i="4"/>
  <c r="J121" i="4"/>
  <c r="E219" i="4"/>
  <c r="H219" i="4" s="1"/>
  <c r="B245" i="4"/>
  <c r="E245" i="4" s="1"/>
  <c r="H245" i="4" s="1"/>
  <c r="B124" i="4"/>
  <c r="E124" i="4" s="1"/>
  <c r="H124" i="4" s="1"/>
  <c r="B99" i="4"/>
  <c r="E99" i="4" s="1"/>
  <c r="H99" i="4" s="1"/>
  <c r="E231" i="4"/>
  <c r="H231" i="4" s="1"/>
  <c r="J153" i="4"/>
  <c r="B233" i="4"/>
  <c r="E233" i="4" s="1"/>
  <c r="H233" i="4" s="1"/>
  <c r="B142" i="4"/>
  <c r="E142" i="4" s="1"/>
  <c r="H142" i="4" s="1"/>
  <c r="B140" i="4"/>
  <c r="E140" i="4" s="1"/>
  <c r="H140" i="4" s="1"/>
  <c r="B68" i="4"/>
  <c r="E68" i="4" s="1"/>
  <c r="H68" i="4" s="1"/>
  <c r="E185" i="4"/>
  <c r="H185" i="4" s="1"/>
  <c r="E174" i="4"/>
  <c r="H174" i="4" s="1"/>
  <c r="B168" i="4"/>
  <c r="E168" i="4"/>
  <c r="H168" i="4" s="1"/>
  <c r="J125" i="4"/>
  <c r="B118" i="4"/>
  <c r="E118" i="4" s="1"/>
  <c r="H118" i="4" s="1"/>
  <c r="J97" i="4"/>
  <c r="B43" i="4"/>
  <c r="E43" i="4" s="1"/>
  <c r="H43" i="4" s="1"/>
  <c r="I37" i="4"/>
  <c r="E264" i="4"/>
  <c r="E237" i="4"/>
  <c r="H237" i="4" s="1"/>
  <c r="E211" i="4"/>
  <c r="E183" i="4"/>
  <c r="H183" i="4" s="1"/>
  <c r="E120" i="4"/>
  <c r="H120" i="4" s="1"/>
  <c r="B100" i="4"/>
  <c r="E100" i="4" s="1"/>
  <c r="H100" i="4" s="1"/>
  <c r="B80" i="4"/>
  <c r="E80" i="4" s="1"/>
  <c r="H80" i="4" s="1"/>
  <c r="E53" i="4"/>
  <c r="H53" i="4" s="1"/>
  <c r="E227" i="4"/>
  <c r="H227" i="4" s="1"/>
  <c r="B224" i="4"/>
  <c r="E224" i="4" s="1"/>
  <c r="H224" i="4" s="1"/>
  <c r="B198" i="4"/>
  <c r="E198" i="4" s="1"/>
  <c r="H198" i="4" s="1"/>
  <c r="E155" i="4"/>
  <c r="H155" i="4" s="1"/>
  <c r="B127" i="4"/>
  <c r="E127" i="4" s="1"/>
  <c r="H127" i="4" s="1"/>
  <c r="B110" i="4"/>
  <c r="E110" i="4" s="1"/>
  <c r="I92" i="4"/>
  <c r="B221" i="4"/>
  <c r="E221" i="4" s="1"/>
  <c r="E186" i="4"/>
  <c r="H186" i="4" s="1"/>
  <c r="E179" i="4"/>
  <c r="H179" i="4" s="1"/>
  <c r="E87" i="4"/>
  <c r="H87" i="4" s="1"/>
  <c r="I47" i="4"/>
  <c r="B215" i="4"/>
  <c r="E215" i="4" s="1"/>
  <c r="H215" i="4" s="1"/>
  <c r="B171" i="4"/>
  <c r="E171" i="4" s="1"/>
  <c r="H171" i="4" s="1"/>
  <c r="E150" i="4"/>
  <c r="H150" i="4" s="1"/>
  <c r="E144" i="4"/>
  <c r="H144" i="4" s="1"/>
  <c r="E209" i="4"/>
  <c r="H209" i="4" s="1"/>
  <c r="E123" i="4"/>
  <c r="H123" i="4" s="1"/>
  <c r="E49" i="4"/>
  <c r="H49" i="4" s="1"/>
  <c r="E36" i="4"/>
  <c r="B75" i="4"/>
  <c r="E75" i="4" s="1"/>
  <c r="H75" i="4" s="1"/>
  <c r="B59" i="4"/>
  <c r="E59" i="4" s="1"/>
  <c r="H59" i="4" s="1"/>
  <c r="E40" i="4"/>
  <c r="H40" i="4" s="1"/>
  <c r="E159" i="4"/>
  <c r="H159" i="4" s="1"/>
  <c r="B135" i="4"/>
  <c r="E135" i="4" s="1"/>
  <c r="H135" i="4" s="1"/>
  <c r="E56" i="4"/>
  <c r="H56" i="4" s="1"/>
  <c r="B122" i="4"/>
  <c r="E122" i="4" s="1"/>
  <c r="H122" i="4" s="1"/>
  <c r="E138" i="4"/>
  <c r="H138" i="4" s="1"/>
  <c r="E131" i="4"/>
  <c r="H131" i="4" s="1"/>
  <c r="E111" i="4"/>
  <c r="H111" i="4" s="1"/>
  <c r="B52" i="4"/>
  <c r="E52" i="4" s="1"/>
  <c r="H52" i="4" s="1"/>
  <c r="E50" i="4"/>
  <c r="H50" i="4" s="1"/>
  <c r="E151" i="4"/>
  <c r="H151" i="4" s="1"/>
  <c r="B146" i="4"/>
  <c r="E146" i="4"/>
  <c r="H146" i="4" s="1"/>
  <c r="E136" i="4"/>
  <c r="H136" i="4" s="1"/>
  <c r="E116" i="4"/>
  <c r="H116" i="4" s="1"/>
  <c r="E95" i="4"/>
  <c r="H95" i="4" s="1"/>
  <c r="E88" i="4"/>
  <c r="H88" i="4" s="1"/>
  <c r="E79" i="4"/>
  <c r="H79" i="4" s="1"/>
  <c r="E46" i="4"/>
  <c r="H46" i="4" s="1"/>
  <c r="E33" i="4"/>
  <c r="H33" i="4" s="1"/>
  <c r="B166" i="4"/>
  <c r="E166" i="4" s="1"/>
  <c r="H166" i="4" s="1"/>
  <c r="E104" i="4"/>
  <c r="H104" i="4" s="1"/>
  <c r="E72" i="4"/>
  <c r="H72" i="4" s="1"/>
  <c r="E63" i="4"/>
  <c r="H63" i="4" s="1"/>
  <c r="E35" i="4"/>
  <c r="H35" i="4" s="1"/>
  <c r="B134" i="4"/>
  <c r="E134" i="4"/>
  <c r="H134" i="4" s="1"/>
  <c r="B154" i="4"/>
  <c r="E154" i="4" s="1"/>
  <c r="H154" i="4" s="1"/>
  <c r="E114" i="4"/>
  <c r="H114" i="4" s="1"/>
  <c r="E58" i="4"/>
  <c r="H58" i="4" s="1"/>
  <c r="E34" i="4"/>
  <c r="H34" i="4" s="1"/>
  <c r="E106" i="4"/>
  <c r="E94" i="4"/>
  <c r="H94" i="4" s="1"/>
  <c r="E82" i="4"/>
  <c r="E70" i="4"/>
  <c r="H70" i="4" s="1"/>
  <c r="E41" i="4"/>
  <c r="H41" i="4" s="1"/>
  <c r="E98" i="4"/>
  <c r="H98" i="4" s="1"/>
  <c r="E86" i="4"/>
  <c r="H86" i="4" s="1"/>
  <c r="E74" i="4"/>
  <c r="H74" i="4" s="1"/>
  <c r="E62" i="4"/>
  <c r="H62" i="4" s="1"/>
  <c r="E55" i="4"/>
  <c r="H55" i="4" s="1"/>
  <c r="E48" i="4"/>
  <c r="H48" i="4" s="1"/>
  <c r="E38" i="4"/>
  <c r="H38" i="4" s="1"/>
  <c r="B17" i="4"/>
  <c r="E17" i="4" s="1"/>
  <c r="E21" i="4"/>
  <c r="I18" i="4"/>
  <c r="E27" i="4"/>
  <c r="H27" i="4" s="1"/>
  <c r="J15" i="4"/>
  <c r="I22" i="4"/>
  <c r="E12" i="4"/>
  <c r="E11" i="4"/>
  <c r="H236" i="3"/>
  <c r="H336" i="3"/>
  <c r="H316" i="3"/>
  <c r="H451" i="3"/>
  <c r="H403" i="3"/>
  <c r="H335" i="3"/>
  <c r="H204" i="3"/>
  <c r="H287" i="3"/>
  <c r="H163" i="3"/>
  <c r="H391" i="3"/>
  <c r="H323" i="3"/>
  <c r="H103" i="3"/>
  <c r="H292" i="3"/>
  <c r="H179" i="3"/>
  <c r="H366" i="3"/>
  <c r="H318" i="3"/>
  <c r="H234" i="3"/>
  <c r="H182" i="3"/>
  <c r="H170" i="3"/>
  <c r="H22" i="3"/>
  <c r="H10" i="3"/>
  <c r="H428" i="3"/>
  <c r="H436" i="3"/>
  <c r="H408" i="3"/>
  <c r="H199" i="3"/>
  <c r="H80" i="3"/>
  <c r="H427" i="3"/>
  <c r="H407" i="3"/>
  <c r="H360" i="3"/>
  <c r="H187" i="3"/>
  <c r="H155" i="3"/>
  <c r="H120" i="3"/>
  <c r="H44" i="3"/>
  <c r="H384" i="3"/>
  <c r="H383" i="3"/>
  <c r="H344" i="3"/>
  <c r="H95" i="3"/>
  <c r="H479" i="3"/>
  <c r="H343" i="3"/>
  <c r="H284" i="3"/>
  <c r="H223" i="3"/>
  <c r="H71" i="3"/>
  <c r="H7" i="3"/>
  <c r="H420" i="3"/>
  <c r="H168" i="3"/>
  <c r="H382" i="3"/>
  <c r="H346" i="3"/>
  <c r="H334" i="3"/>
  <c r="H254" i="3"/>
  <c r="H206" i="3"/>
  <c r="H190" i="3"/>
  <c r="H150" i="3"/>
  <c r="H138" i="3"/>
  <c r="H86" i="3"/>
  <c r="H62" i="3"/>
  <c r="H42" i="3"/>
  <c r="H30" i="3"/>
  <c r="H6" i="3"/>
  <c r="H400" i="3"/>
  <c r="H351" i="3"/>
  <c r="H283" i="3"/>
  <c r="H122" i="3"/>
  <c r="H27" i="3"/>
  <c r="H291" i="3"/>
  <c r="H405" i="3"/>
  <c r="H357" i="3"/>
  <c r="H333" i="3"/>
  <c r="H325" i="3"/>
  <c r="H313" i="3"/>
  <c r="H253" i="3"/>
  <c r="H213" i="3"/>
  <c r="H157" i="3"/>
  <c r="H145" i="3"/>
  <c r="H117" i="3"/>
  <c r="H97" i="3"/>
  <c r="H85" i="3"/>
  <c r="H81" i="3"/>
  <c r="H49" i="3"/>
  <c r="H21" i="3"/>
  <c r="H9" i="3"/>
  <c r="H484" i="3"/>
  <c r="H475" i="3"/>
  <c r="H435" i="3"/>
  <c r="H377" i="3"/>
  <c r="H359" i="3"/>
  <c r="H319" i="3"/>
  <c r="H228" i="3"/>
  <c r="H219" i="3"/>
  <c r="H35" i="3"/>
  <c r="H25" i="3"/>
  <c r="H13" i="3"/>
  <c r="H376" i="3"/>
  <c r="H324" i="3"/>
  <c r="H315" i="3"/>
  <c r="H148" i="3"/>
  <c r="H83" i="3"/>
  <c r="H51" i="3"/>
  <c r="H462" i="3"/>
  <c r="H430" i="3"/>
  <c r="H362" i="3"/>
  <c r="H326" i="3"/>
  <c r="H314" i="3"/>
  <c r="H294" i="3"/>
  <c r="H218" i="3"/>
  <c r="H174" i="3"/>
  <c r="H118" i="3"/>
  <c r="H102" i="3"/>
  <c r="H300" i="3"/>
  <c r="H188" i="3"/>
  <c r="H453" i="3"/>
  <c r="H415" i="3"/>
  <c r="H368" i="3"/>
  <c r="H207" i="3"/>
  <c r="H175" i="3"/>
  <c r="H141" i="3"/>
  <c r="H119" i="3"/>
  <c r="H109" i="3"/>
  <c r="H87" i="3"/>
  <c r="H191" i="3"/>
  <c r="H446" i="3"/>
  <c r="H311" i="3"/>
  <c r="H189" i="3"/>
  <c r="H246" i="3"/>
  <c r="H33" i="3"/>
  <c r="H409" i="3"/>
  <c r="H149" i="3"/>
  <c r="H129" i="3"/>
  <c r="H41" i="3"/>
  <c r="H349" i="3"/>
  <c r="H273" i="3"/>
  <c r="H474" i="3"/>
  <c r="H441" i="3"/>
  <c r="H289" i="3"/>
  <c r="H233" i="3"/>
  <c r="H156" i="3"/>
  <c r="H468" i="3"/>
  <c r="H224" i="3"/>
  <c r="H176" i="3"/>
  <c r="H140" i="3"/>
  <c r="H32" i="3"/>
  <c r="H12" i="3"/>
  <c r="H465" i="3"/>
  <c r="H137" i="3"/>
  <c r="H78" i="3"/>
  <c r="H472" i="3"/>
  <c r="H448" i="3"/>
  <c r="H389" i="3"/>
  <c r="H271" i="3"/>
  <c r="H96" i="3"/>
  <c r="H464" i="3"/>
  <c r="H456" i="3"/>
  <c r="H397" i="3"/>
  <c r="H371" i="3"/>
  <c r="H251" i="3"/>
  <c r="H241" i="3"/>
  <c r="H221" i="3"/>
  <c r="H164" i="3"/>
  <c r="H105" i="3"/>
  <c r="H20" i="3"/>
  <c r="H444" i="3"/>
  <c r="H276" i="3"/>
  <c r="H200" i="3"/>
  <c r="H92" i="3"/>
  <c r="H443" i="3"/>
  <c r="H431" i="3"/>
  <c r="H263" i="3"/>
  <c r="H215" i="3"/>
  <c r="H139" i="3"/>
  <c r="H91" i="3"/>
  <c r="H67" i="3"/>
  <c r="H31" i="3"/>
  <c r="H471" i="3"/>
  <c r="H447" i="3"/>
  <c r="H413" i="3"/>
  <c r="H345" i="3"/>
  <c r="H212" i="3"/>
  <c r="H181" i="3"/>
  <c r="H172" i="3"/>
  <c r="H65" i="3"/>
  <c r="H36" i="3"/>
  <c r="H28" i="3"/>
  <c r="H238" i="3"/>
  <c r="H74" i="3"/>
  <c r="H445" i="3"/>
  <c r="H301" i="3"/>
  <c r="H73" i="3"/>
  <c r="H417" i="3"/>
  <c r="H401" i="3"/>
  <c r="H299" i="3"/>
  <c r="H433" i="3"/>
  <c r="H265" i="3"/>
  <c r="H225" i="3"/>
  <c r="H167" i="3"/>
  <c r="H59" i="3"/>
  <c r="H392" i="3"/>
  <c r="H216" i="3"/>
  <c r="H60" i="3"/>
  <c r="H24" i="3"/>
  <c r="H457" i="3"/>
  <c r="H381" i="3"/>
  <c r="H68" i="3"/>
  <c r="H372" i="3"/>
  <c r="H331" i="3"/>
  <c r="H173" i="3"/>
  <c r="H57" i="3"/>
  <c r="H480" i="3"/>
  <c r="H463" i="3"/>
  <c r="H429" i="3"/>
  <c r="H404" i="3"/>
  <c r="H387" i="3"/>
  <c r="H337" i="3"/>
  <c r="H259" i="3"/>
  <c r="H249" i="3"/>
  <c r="H220" i="3"/>
  <c r="H211" i="3"/>
  <c r="H201" i="3"/>
  <c r="H180" i="3"/>
  <c r="H134" i="3"/>
  <c r="H298" i="3"/>
  <c r="H214" i="3"/>
  <c r="H58" i="3"/>
  <c r="H262" i="3"/>
  <c r="H126" i="3"/>
  <c r="H422" i="3"/>
  <c r="H90" i="3"/>
  <c r="H442" i="3"/>
  <c r="H166" i="3"/>
  <c r="H106" i="3"/>
  <c r="H278" i="3"/>
  <c r="H388" i="3"/>
  <c r="H112" i="3"/>
  <c r="H350" i="3"/>
  <c r="H482" i="3"/>
  <c r="H460" i="3"/>
  <c r="H439" i="3"/>
  <c r="H432" i="3"/>
  <c r="H402" i="3"/>
  <c r="H394" i="3"/>
  <c r="H370" i="3"/>
  <c r="H363" i="3"/>
  <c r="H356" i="3"/>
  <c r="H310" i="3"/>
  <c r="H248" i="3"/>
  <c r="H222" i="3"/>
  <c r="H158" i="3"/>
  <c r="H98" i="3"/>
  <c r="H210" i="3"/>
  <c r="H450" i="3"/>
  <c r="H322" i="3"/>
  <c r="H374" i="3"/>
  <c r="H434" i="3"/>
  <c r="H373" i="3"/>
  <c r="H290" i="3"/>
  <c r="H242" i="3"/>
  <c r="H26" i="3"/>
  <c r="H304" i="3"/>
  <c r="H258" i="3"/>
  <c r="H94" i="3"/>
  <c r="H50" i="3"/>
  <c r="H144" i="3"/>
  <c r="H93" i="3"/>
  <c r="H266" i="3"/>
  <c r="H240" i="3"/>
  <c r="H48" i="3"/>
  <c r="H416" i="3"/>
  <c r="H302" i="3"/>
  <c r="H239" i="3"/>
  <c r="H195" i="3"/>
  <c r="H135" i="3"/>
  <c r="H82" i="3"/>
  <c r="H72" i="3"/>
  <c r="H64" i="3"/>
  <c r="H56" i="3"/>
  <c r="H47" i="3"/>
  <c r="H458" i="3"/>
  <c r="H202" i="3"/>
  <c r="H414" i="3"/>
  <c r="H338" i="3"/>
  <c r="H478" i="3"/>
  <c r="H330" i="3"/>
  <c r="H306" i="3"/>
  <c r="H18" i="3"/>
  <c r="H226" i="3"/>
  <c r="H34" i="3"/>
  <c r="H476" i="3"/>
  <c r="H440" i="3"/>
  <c r="H364" i="3"/>
  <c r="H410" i="3"/>
  <c r="H303" i="3"/>
  <c r="H232" i="3"/>
  <c r="H136" i="3"/>
  <c r="H40" i="3"/>
  <c r="H481" i="3"/>
  <c r="H466" i="3"/>
  <c r="H459" i="3"/>
  <c r="H452" i="3"/>
  <c r="H438" i="3"/>
  <c r="H423" i="3"/>
  <c r="H393" i="3"/>
  <c r="H369" i="3"/>
  <c r="H355" i="3"/>
  <c r="H348" i="3"/>
  <c r="H332" i="3"/>
  <c r="H309" i="3"/>
  <c r="H286" i="3"/>
  <c r="H279" i="3"/>
  <c r="H264" i="3"/>
  <c r="H255" i="3"/>
  <c r="H247" i="3"/>
  <c r="H159" i="3"/>
  <c r="H99" i="3"/>
  <c r="H29" i="3"/>
  <c r="H4" i="3"/>
  <c r="H419" i="3"/>
  <c r="H308" i="3"/>
  <c r="H171" i="3"/>
  <c r="H2" i="3"/>
  <c r="H425" i="3"/>
  <c r="H412" i="3"/>
  <c r="H399" i="3"/>
  <c r="H386" i="3"/>
  <c r="H353" i="3"/>
  <c r="H340" i="3"/>
  <c r="H327" i="3"/>
  <c r="H288" i="3"/>
  <c r="H268" i="3"/>
  <c r="H193" i="3"/>
  <c r="H185" i="3"/>
  <c r="H162" i="3"/>
  <c r="H131" i="3"/>
  <c r="H116" i="3"/>
  <c r="H77" i="3"/>
  <c r="H321" i="3"/>
  <c r="H275" i="3"/>
  <c r="H194" i="3"/>
  <c r="H178" i="3"/>
  <c r="H101" i="3"/>
  <c r="H485" i="3"/>
  <c r="H473" i="3"/>
  <c r="H467" i="3"/>
  <c r="H461" i="3"/>
  <c r="H449" i="3"/>
  <c r="H437" i="3"/>
  <c r="H418" i="3"/>
  <c r="H307" i="3"/>
  <c r="H274" i="3"/>
  <c r="H260" i="3"/>
  <c r="H245" i="3"/>
  <c r="H208" i="3"/>
  <c r="H192" i="3"/>
  <c r="H177" i="3"/>
  <c r="H146" i="3"/>
  <c r="H123" i="3"/>
  <c r="H100" i="3"/>
  <c r="H15" i="3"/>
  <c r="H354" i="3"/>
  <c r="H209" i="3"/>
  <c r="H63" i="3"/>
  <c r="H424" i="3"/>
  <c r="H411" i="3"/>
  <c r="H385" i="3"/>
  <c r="H365" i="3"/>
  <c r="H352" i="3"/>
  <c r="H339" i="3"/>
  <c r="H280" i="3"/>
  <c r="H267" i="3"/>
  <c r="H184" i="3"/>
  <c r="H130" i="3"/>
  <c r="H114" i="3"/>
  <c r="H76" i="3"/>
  <c r="H257" i="3"/>
  <c r="H244" i="3"/>
  <c r="H231" i="3"/>
  <c r="H197" i="3"/>
  <c r="H183" i="3"/>
  <c r="H161" i="3"/>
  <c r="H147" i="3"/>
  <c r="H125" i="3"/>
  <c r="H111" i="3"/>
  <c r="H89" i="3"/>
  <c r="H75" i="3"/>
  <c r="H53" i="3"/>
  <c r="H39" i="3"/>
  <c r="H17" i="3"/>
  <c r="H3" i="3"/>
  <c r="H341" i="3"/>
  <c r="H329" i="3"/>
  <c r="H317" i="3"/>
  <c r="H305" i="3"/>
  <c r="H293" i="3"/>
  <c r="H281" i="3"/>
  <c r="H269" i="3"/>
  <c r="H256" i="3"/>
  <c r="H243" i="3"/>
  <c r="H196" i="3"/>
  <c r="H160" i="3"/>
  <c r="H124" i="3"/>
  <c r="H88" i="3"/>
  <c r="H52" i="3"/>
  <c r="H16" i="3"/>
  <c r="G22" i="2" a="1"/>
  <c r="I417" i="8" l="1"/>
  <c r="N423" i="8"/>
  <c r="S428" i="8"/>
  <c r="M422" i="8"/>
  <c r="L416" i="8"/>
  <c r="N416" i="8"/>
  <c r="J419" i="8"/>
  <c r="S53" i="8"/>
  <c r="K45" i="8"/>
  <c r="K269" i="8"/>
  <c r="M271" i="8"/>
  <c r="Q275" i="8"/>
  <c r="S265" i="8"/>
  <c r="T265" i="8"/>
  <c r="M265" i="8"/>
  <c r="J266" i="8"/>
  <c r="O265" i="8"/>
  <c r="J268" i="8"/>
  <c r="J253" i="8"/>
  <c r="R252" i="8"/>
  <c r="P252" i="8"/>
  <c r="L257" i="8"/>
  <c r="R263" i="8"/>
  <c r="S264" i="8"/>
  <c r="N252" i="8"/>
  <c r="I254" i="8"/>
  <c r="T252" i="8"/>
  <c r="I470" i="8"/>
  <c r="L469" i="8"/>
  <c r="T482" i="8"/>
  <c r="O469" i="8"/>
  <c r="T429" i="8"/>
  <c r="P47" i="8"/>
  <c r="K42" i="8"/>
  <c r="R212" i="8"/>
  <c r="M73" i="8"/>
  <c r="Q83" i="8"/>
  <c r="Q73" i="8"/>
  <c r="S73" i="8"/>
  <c r="J74" i="8"/>
  <c r="N73" i="8"/>
  <c r="O73" i="8"/>
  <c r="K77" i="8"/>
  <c r="I75" i="8"/>
  <c r="K73" i="8"/>
  <c r="I74" i="8"/>
  <c r="S85" i="8"/>
  <c r="J134" i="8"/>
  <c r="N133" i="8"/>
  <c r="S133" i="8"/>
  <c r="K133" i="8"/>
  <c r="Q133" i="8"/>
  <c r="P133" i="8"/>
  <c r="O133" i="8"/>
  <c r="S145" i="8"/>
  <c r="O201" i="8"/>
  <c r="J204" i="8"/>
  <c r="L206" i="8"/>
  <c r="S213" i="8"/>
  <c r="M201" i="8"/>
  <c r="I203" i="8"/>
  <c r="Q201" i="8"/>
  <c r="P201" i="8"/>
  <c r="S201" i="8"/>
  <c r="I202" i="8"/>
  <c r="N201" i="8"/>
  <c r="K205" i="8"/>
  <c r="J202" i="8"/>
  <c r="M415" i="8"/>
  <c r="M409" i="8"/>
  <c r="K409" i="8"/>
  <c r="T409" i="8"/>
  <c r="J410" i="8"/>
  <c r="T422" i="8"/>
  <c r="P409" i="8"/>
  <c r="O409" i="8"/>
  <c r="Q409" i="8"/>
  <c r="K413" i="8"/>
  <c r="R420" i="8"/>
  <c r="N301" i="8"/>
  <c r="K301" i="8"/>
  <c r="Q301" i="8"/>
  <c r="O364" i="8"/>
  <c r="R367" i="8"/>
  <c r="Q356" i="8"/>
  <c r="P210" i="8"/>
  <c r="R187" i="8"/>
  <c r="M182" i="8"/>
  <c r="O225" i="8"/>
  <c r="I221" i="8"/>
  <c r="R91" i="8"/>
  <c r="I219" i="8"/>
  <c r="M234" i="8"/>
  <c r="N235" i="8"/>
  <c r="Q307" i="8"/>
  <c r="L80" i="8"/>
  <c r="M259" i="8"/>
  <c r="Q269" i="8"/>
  <c r="J260" i="8"/>
  <c r="O365" i="8"/>
  <c r="M357" i="8"/>
  <c r="L357" i="8"/>
  <c r="T357" i="8"/>
  <c r="J452" i="8"/>
  <c r="M455" i="8"/>
  <c r="T449" i="8"/>
  <c r="I298" i="8"/>
  <c r="T297" i="8"/>
  <c r="M297" i="8"/>
  <c r="J300" i="8"/>
  <c r="L297" i="8"/>
  <c r="M77" i="8"/>
  <c r="S77" i="8"/>
  <c r="I78" i="8"/>
  <c r="Q77" i="8"/>
  <c r="R77" i="8"/>
  <c r="M83" i="8"/>
  <c r="S149" i="8"/>
  <c r="R137" i="8"/>
  <c r="T137" i="8"/>
  <c r="O137" i="8"/>
  <c r="Q137" i="8"/>
  <c r="K137" i="8"/>
  <c r="Q147" i="8"/>
  <c r="O213" i="8"/>
  <c r="Q205" i="8"/>
  <c r="Q215" i="8"/>
  <c r="N205" i="8"/>
  <c r="I207" i="8"/>
  <c r="L210" i="8"/>
  <c r="R205" i="8"/>
  <c r="Q283" i="8"/>
  <c r="Q273" i="8"/>
  <c r="S285" i="8"/>
  <c r="P273" i="8"/>
  <c r="J274" i="8"/>
  <c r="M273" i="8"/>
  <c r="J13" i="8"/>
  <c r="K12" i="8"/>
  <c r="P12" i="8"/>
  <c r="T300" i="8"/>
  <c r="N300" i="8"/>
  <c r="R273" i="8"/>
  <c r="S17" i="8"/>
  <c r="R318" i="8"/>
  <c r="R154" i="8"/>
  <c r="R305" i="8"/>
  <c r="M18" i="8"/>
  <c r="K297" i="8"/>
  <c r="M419" i="8"/>
  <c r="T205" i="8"/>
  <c r="S477" i="8"/>
  <c r="J358" i="8"/>
  <c r="O427" i="8"/>
  <c r="O340" i="8"/>
  <c r="S220" i="8"/>
  <c r="K449" i="8"/>
  <c r="I301" i="8"/>
  <c r="R217" i="8"/>
  <c r="S24" i="8"/>
  <c r="K55" i="8"/>
  <c r="I56" i="8"/>
  <c r="J56" i="8"/>
  <c r="Q65" i="8"/>
  <c r="Q155" i="8"/>
  <c r="S155" i="8"/>
  <c r="O155" i="8"/>
  <c r="I156" i="8"/>
  <c r="R155" i="8"/>
  <c r="O287" i="8"/>
  <c r="M279" i="8"/>
  <c r="K279" i="8"/>
  <c r="T377" i="8"/>
  <c r="R377" i="8"/>
  <c r="Q377" i="8"/>
  <c r="P377" i="8"/>
  <c r="R388" i="8"/>
  <c r="J380" i="8"/>
  <c r="M9" i="8"/>
  <c r="M15" i="8"/>
  <c r="I11" i="8"/>
  <c r="P420" i="8"/>
  <c r="J421" i="8"/>
  <c r="L420" i="8"/>
  <c r="K420" i="8"/>
  <c r="K49" i="8"/>
  <c r="Q45" i="8"/>
  <c r="L45" i="8"/>
  <c r="N91" i="8"/>
  <c r="N84" i="8"/>
  <c r="R84" i="8"/>
  <c r="S84" i="8"/>
  <c r="J108" i="8"/>
  <c r="T105" i="8"/>
  <c r="S105" i="8"/>
  <c r="J106" i="8"/>
  <c r="I107" i="8"/>
  <c r="S117" i="8"/>
  <c r="O113" i="8"/>
  <c r="O349" i="8"/>
  <c r="L346" i="8"/>
  <c r="R352" i="8"/>
  <c r="M341" i="8"/>
  <c r="L341" i="8"/>
  <c r="J342" i="8"/>
  <c r="O81" i="8"/>
  <c r="I82" i="8"/>
  <c r="K85" i="8"/>
  <c r="Q91" i="8"/>
  <c r="T158" i="8"/>
  <c r="K149" i="8"/>
  <c r="O145" i="8"/>
  <c r="R209" i="8"/>
  <c r="Q219" i="8"/>
  <c r="M215" i="8"/>
  <c r="K213" i="8"/>
  <c r="I210" i="8"/>
  <c r="O285" i="8"/>
  <c r="S277" i="8"/>
  <c r="O277" i="8"/>
  <c r="M283" i="8"/>
  <c r="Q287" i="8"/>
  <c r="J278" i="8"/>
  <c r="T277" i="8"/>
  <c r="T44" i="8"/>
  <c r="Q44" i="8"/>
  <c r="O44" i="8"/>
  <c r="N44" i="8"/>
  <c r="I45" i="8"/>
  <c r="J45" i="8"/>
  <c r="N51" i="8"/>
  <c r="L44" i="8"/>
  <c r="O52" i="8"/>
  <c r="J210" i="8"/>
  <c r="S472" i="8"/>
  <c r="K316" i="8"/>
  <c r="I295" i="8"/>
  <c r="K389" i="8"/>
  <c r="J298" i="8"/>
  <c r="J10" i="8"/>
  <c r="J206" i="8"/>
  <c r="T385" i="8"/>
  <c r="P427" i="8"/>
  <c r="J449" i="8"/>
  <c r="T220" i="8"/>
  <c r="M300" i="8"/>
  <c r="Q217" i="8"/>
  <c r="I98" i="8"/>
  <c r="P416" i="8"/>
  <c r="R407" i="8"/>
  <c r="N74" i="8"/>
  <c r="M67" i="8"/>
  <c r="I68" i="8"/>
  <c r="J70" i="8"/>
  <c r="L372" i="8"/>
  <c r="N372" i="8"/>
  <c r="N373" i="8"/>
  <c r="M379" i="8"/>
  <c r="J374" i="8"/>
  <c r="P80" i="8"/>
  <c r="L85" i="8"/>
  <c r="N80" i="8"/>
  <c r="Q373" i="8"/>
  <c r="P372" i="8"/>
  <c r="J310" i="8"/>
  <c r="J412" i="8"/>
  <c r="M411" i="8"/>
  <c r="K75" i="8"/>
  <c r="Q85" i="8"/>
  <c r="O75" i="8"/>
  <c r="J76" i="8"/>
  <c r="S75" i="8"/>
  <c r="O393" i="8"/>
  <c r="J396" i="8"/>
  <c r="I93" i="8"/>
  <c r="S92" i="8"/>
  <c r="R92" i="8"/>
  <c r="M98" i="8"/>
  <c r="R103" i="8"/>
  <c r="T93" i="8"/>
  <c r="K373" i="8"/>
  <c r="P385" i="8"/>
  <c r="S423" i="8"/>
  <c r="O259" i="8"/>
  <c r="Q465" i="8"/>
  <c r="L465" i="8"/>
  <c r="T465" i="8"/>
  <c r="N472" i="8"/>
  <c r="I420" i="8"/>
  <c r="O419" i="8"/>
  <c r="N419" i="8"/>
  <c r="O191" i="8"/>
  <c r="P192" i="8"/>
  <c r="M183" i="8"/>
  <c r="Q193" i="8"/>
  <c r="R183" i="8"/>
  <c r="M401" i="8"/>
  <c r="J402" i="8"/>
  <c r="K401" i="8"/>
  <c r="L401" i="8"/>
  <c r="S401" i="8"/>
  <c r="L149" i="8"/>
  <c r="N144" i="8"/>
  <c r="Q154" i="8"/>
  <c r="N151" i="8"/>
  <c r="P144" i="8"/>
  <c r="T27" i="8"/>
  <c r="K277" i="8"/>
  <c r="J356" i="8"/>
  <c r="S109" i="8"/>
  <c r="Q259" i="8"/>
  <c r="O97" i="8"/>
  <c r="T489" i="8"/>
  <c r="P485" i="8"/>
  <c r="Q486" i="8"/>
  <c r="O476" i="8"/>
  <c r="R487" i="8"/>
  <c r="R332" i="8"/>
  <c r="M332" i="8"/>
  <c r="L332" i="8"/>
  <c r="Q332" i="8"/>
  <c r="J174" i="8"/>
  <c r="J417" i="8"/>
  <c r="I278" i="8"/>
  <c r="R75" i="8"/>
  <c r="O381" i="8"/>
  <c r="N161" i="8"/>
  <c r="S488" i="8"/>
  <c r="I315" i="8"/>
  <c r="N131" i="8"/>
  <c r="O132" i="8"/>
  <c r="I12" i="8"/>
  <c r="S97" i="8"/>
  <c r="S313" i="8"/>
  <c r="M189" i="8"/>
  <c r="I310" i="8"/>
  <c r="P173" i="8"/>
  <c r="K169" i="8"/>
  <c r="Q389" i="8"/>
  <c r="P277" i="8"/>
  <c r="M395" i="8"/>
  <c r="M75" i="8"/>
  <c r="J148" i="8"/>
  <c r="P106" i="8"/>
  <c r="K81" i="8"/>
  <c r="M161" i="8"/>
  <c r="P476" i="8"/>
  <c r="I172" i="8"/>
  <c r="R181" i="8"/>
  <c r="L373" i="8"/>
  <c r="O253" i="8"/>
  <c r="Q105" i="8"/>
  <c r="N72" i="8"/>
  <c r="S377" i="8"/>
  <c r="K273" i="8"/>
  <c r="Q25" i="8"/>
  <c r="K397" i="8"/>
  <c r="N19" i="8"/>
  <c r="J453" i="8"/>
  <c r="P376" i="8"/>
  <c r="N376" i="8"/>
  <c r="I377" i="8"/>
  <c r="S376" i="8"/>
  <c r="R376" i="8"/>
  <c r="L381" i="8"/>
  <c r="J336" i="8"/>
  <c r="M333" i="8"/>
  <c r="I334" i="8"/>
  <c r="J334" i="8"/>
  <c r="K337" i="8"/>
  <c r="R344" i="8"/>
  <c r="T346" i="8"/>
  <c r="M351" i="8"/>
  <c r="I353" i="8"/>
  <c r="L351" i="8"/>
  <c r="N351" i="8"/>
  <c r="S351" i="8"/>
  <c r="J352" i="8"/>
  <c r="K23" i="8"/>
  <c r="R34" i="8"/>
  <c r="O31" i="8"/>
  <c r="T23" i="8"/>
  <c r="M167" i="8"/>
  <c r="O167" i="8"/>
  <c r="I157" i="8"/>
  <c r="N156" i="8"/>
  <c r="Q230" i="8"/>
  <c r="N220" i="8"/>
  <c r="P89" i="8"/>
  <c r="S89" i="8"/>
  <c r="K89" i="8"/>
  <c r="P98" i="8"/>
  <c r="O89" i="8"/>
  <c r="M89" i="8"/>
  <c r="J92" i="8"/>
  <c r="Q293" i="8"/>
  <c r="M293" i="8"/>
  <c r="M299" i="8"/>
  <c r="S34" i="8"/>
  <c r="N259" i="8"/>
  <c r="P364" i="8"/>
  <c r="S367" i="8"/>
  <c r="Q355" i="8"/>
  <c r="S187" i="8"/>
  <c r="M181" i="8"/>
  <c r="L180" i="8"/>
  <c r="Q175" i="8"/>
  <c r="R33" i="8"/>
  <c r="I35" i="8"/>
  <c r="O33" i="8"/>
  <c r="T33" i="8"/>
  <c r="S33" i="8"/>
  <c r="P394" i="8"/>
  <c r="Q385" i="8"/>
  <c r="Q75" i="8"/>
  <c r="O460" i="8"/>
  <c r="J231" i="8"/>
  <c r="L205" i="8"/>
  <c r="K372" i="8"/>
  <c r="N363" i="8"/>
  <c r="J364" i="8"/>
  <c r="M369" i="8"/>
  <c r="Q97" i="8"/>
  <c r="K87" i="8"/>
  <c r="K468" i="8"/>
  <c r="O472" i="8"/>
  <c r="S464" i="8"/>
  <c r="R418" i="8"/>
  <c r="K147" i="8"/>
  <c r="S373" i="8"/>
  <c r="O373" i="8"/>
  <c r="S67" i="8"/>
  <c r="O203" i="8"/>
  <c r="S195" i="8"/>
  <c r="T195" i="8"/>
  <c r="O195" i="8"/>
  <c r="S49" i="8"/>
  <c r="N49" i="8"/>
  <c r="M49" i="8"/>
  <c r="P49" i="8"/>
  <c r="Q49" i="8"/>
  <c r="N418" i="8"/>
  <c r="P182" i="8"/>
  <c r="N202" i="8"/>
  <c r="Q81" i="8"/>
  <c r="N355" i="8"/>
  <c r="J276" i="8"/>
  <c r="L283" i="8"/>
  <c r="P287" i="8"/>
  <c r="P373" i="8"/>
  <c r="J68" i="8"/>
  <c r="J146" i="8"/>
  <c r="N227" i="8"/>
  <c r="J26" i="8"/>
  <c r="N180" i="8"/>
  <c r="M413" i="8"/>
  <c r="Q27" i="8"/>
  <c r="I19" i="8"/>
  <c r="N17" i="8"/>
  <c r="L17" i="8"/>
  <c r="N477" i="8"/>
  <c r="O369" i="8"/>
  <c r="Q277" i="8"/>
  <c r="J127" i="8"/>
  <c r="I184" i="8"/>
  <c r="I394" i="8"/>
  <c r="S101" i="8"/>
  <c r="J294" i="8"/>
  <c r="K476" i="8"/>
  <c r="S375" i="8"/>
  <c r="Q183" i="8"/>
  <c r="M373" i="8"/>
  <c r="N105" i="8"/>
  <c r="I372" i="8"/>
  <c r="M133" i="8"/>
  <c r="M72" i="8"/>
  <c r="O377" i="8"/>
  <c r="S143" i="8"/>
  <c r="K44" i="8"/>
  <c r="S271" i="8"/>
  <c r="O273" i="8"/>
  <c r="R144" i="8"/>
  <c r="M209" i="8"/>
  <c r="P218" i="8"/>
  <c r="K296" i="8"/>
  <c r="L296" i="8"/>
  <c r="P296" i="8"/>
  <c r="T296" i="8"/>
  <c r="L8" i="8"/>
  <c r="Q18" i="8"/>
  <c r="J424" i="8"/>
  <c r="I423" i="8"/>
  <c r="L421" i="8"/>
  <c r="I422" i="8"/>
  <c r="S421" i="8"/>
  <c r="Q171" i="8"/>
  <c r="P161" i="8"/>
  <c r="L161" i="8"/>
  <c r="Q161" i="8"/>
  <c r="K161" i="8"/>
  <c r="S161" i="8"/>
  <c r="J162" i="8"/>
  <c r="J220" i="8"/>
  <c r="K217" i="8"/>
  <c r="S217" i="8"/>
  <c r="O217" i="8"/>
  <c r="Q227" i="8"/>
  <c r="T230" i="8"/>
  <c r="Q245" i="8"/>
  <c r="P245" i="8"/>
  <c r="K249" i="8"/>
  <c r="L245" i="8"/>
  <c r="O245" i="8"/>
  <c r="I246" i="8"/>
  <c r="N245" i="8"/>
  <c r="S257" i="8"/>
  <c r="M245" i="8"/>
  <c r="L201" i="8"/>
  <c r="O169" i="8"/>
  <c r="S461" i="8"/>
  <c r="N468" i="8"/>
  <c r="T461" i="8"/>
  <c r="N34" i="8"/>
  <c r="L27" i="8"/>
  <c r="J28" i="8"/>
  <c r="T225" i="8"/>
  <c r="N212" i="8"/>
  <c r="I94" i="8"/>
  <c r="J96" i="8"/>
  <c r="T106" i="8"/>
  <c r="Q103" i="8"/>
  <c r="L98" i="8"/>
  <c r="M93" i="8"/>
  <c r="Q165" i="8"/>
  <c r="M171" i="8"/>
  <c r="N165" i="8"/>
  <c r="I166" i="8"/>
  <c r="Q225" i="8"/>
  <c r="M225" i="8"/>
  <c r="R236" i="8"/>
  <c r="N225" i="8"/>
  <c r="S225" i="8"/>
  <c r="Q235" i="8"/>
  <c r="L225" i="8"/>
  <c r="P234" i="8"/>
  <c r="P305" i="8"/>
  <c r="O305" i="8"/>
  <c r="S305" i="8"/>
  <c r="K93" i="8"/>
  <c r="R165" i="8"/>
  <c r="R355" i="8"/>
  <c r="O77" i="8"/>
  <c r="M461" i="8"/>
  <c r="N42" i="8"/>
  <c r="I36" i="8"/>
  <c r="L42" i="8"/>
  <c r="T37" i="8"/>
  <c r="S173" i="8"/>
  <c r="R484" i="8"/>
  <c r="S473" i="8"/>
  <c r="I474" i="8"/>
  <c r="T473" i="8"/>
  <c r="M490" i="8"/>
  <c r="N491" i="8"/>
  <c r="S484" i="8"/>
  <c r="J487" i="8"/>
  <c r="O492" i="8"/>
  <c r="O484" i="8"/>
  <c r="M429" i="8"/>
  <c r="R429" i="8"/>
  <c r="P429" i="8"/>
  <c r="L429" i="8"/>
  <c r="O429" i="8"/>
  <c r="N429" i="8"/>
  <c r="I99" i="8"/>
  <c r="M97" i="8"/>
  <c r="P97" i="8"/>
  <c r="L97" i="8"/>
  <c r="K97" i="8"/>
  <c r="J98" i="8"/>
  <c r="T182" i="8"/>
  <c r="Q179" i="8"/>
  <c r="L169" i="8"/>
  <c r="J172" i="8"/>
  <c r="J170" i="8"/>
  <c r="M169" i="8"/>
  <c r="Q169" i="8"/>
  <c r="K229" i="8"/>
  <c r="L229" i="8"/>
  <c r="J230" i="8"/>
  <c r="I230" i="8"/>
  <c r="Q229" i="8"/>
  <c r="S229" i="8"/>
  <c r="P238" i="8"/>
  <c r="S309" i="8"/>
  <c r="K309" i="8"/>
  <c r="Q309" i="8"/>
  <c r="S169" i="8"/>
  <c r="S389" i="8"/>
  <c r="I76" i="8"/>
  <c r="S165" i="8"/>
  <c r="P81" i="8"/>
  <c r="S476" i="8"/>
  <c r="L77" i="8"/>
  <c r="I146" i="8"/>
  <c r="K351" i="8"/>
  <c r="K71" i="8"/>
  <c r="P309" i="8"/>
  <c r="M477" i="8"/>
  <c r="S489" i="8"/>
  <c r="S39" i="8"/>
  <c r="L39" i="8"/>
  <c r="T405" i="8"/>
  <c r="P405" i="8"/>
  <c r="O405" i="8"/>
  <c r="S405" i="8"/>
  <c r="K405" i="8"/>
  <c r="R405" i="8"/>
  <c r="P314" i="8"/>
  <c r="R316" i="8"/>
  <c r="J319" i="8"/>
  <c r="M53" i="8"/>
  <c r="P53" i="8"/>
  <c r="O61" i="8"/>
  <c r="T53" i="8"/>
  <c r="I54" i="8"/>
  <c r="J54" i="8"/>
  <c r="R53" i="8"/>
  <c r="O101" i="8"/>
  <c r="M107" i="8"/>
  <c r="Q101" i="8"/>
  <c r="L106" i="8"/>
  <c r="K173" i="8"/>
  <c r="O173" i="8"/>
  <c r="I239" i="8"/>
  <c r="L237" i="8"/>
  <c r="M243" i="8"/>
  <c r="S237" i="8"/>
  <c r="N244" i="8"/>
  <c r="J240" i="8"/>
  <c r="J238" i="8"/>
  <c r="O237" i="8"/>
  <c r="N159" i="8"/>
  <c r="L152" i="8"/>
  <c r="N152" i="8"/>
  <c r="T169" i="8"/>
  <c r="Q279" i="8"/>
  <c r="M202" i="8"/>
  <c r="P167" i="8"/>
  <c r="S65" i="8"/>
  <c r="T85" i="8"/>
  <c r="M346" i="8"/>
  <c r="S352" i="8"/>
  <c r="P349" i="8"/>
  <c r="K344" i="8"/>
  <c r="I341" i="8"/>
  <c r="T173" i="8"/>
  <c r="L259" i="8"/>
  <c r="Q93" i="8"/>
  <c r="N173" i="8"/>
  <c r="N209" i="8"/>
  <c r="S369" i="8"/>
  <c r="M149" i="8"/>
  <c r="P154" i="8"/>
  <c r="T238" i="8"/>
  <c r="P341" i="8"/>
  <c r="M235" i="8"/>
  <c r="O177" i="8"/>
  <c r="L393" i="8"/>
  <c r="J34" i="8"/>
  <c r="K101" i="8"/>
  <c r="S181" i="8"/>
  <c r="R229" i="8"/>
  <c r="O293" i="8"/>
  <c r="N476" i="8"/>
  <c r="M285" i="8"/>
  <c r="J75" i="8"/>
  <c r="J246" i="8"/>
  <c r="N183" i="8"/>
  <c r="I466" i="8"/>
  <c r="O85" i="8"/>
  <c r="N357" i="8"/>
  <c r="O105" i="8"/>
  <c r="K371" i="8"/>
  <c r="R163" i="8"/>
  <c r="T313" i="8"/>
  <c r="K5" i="8"/>
  <c r="P63" i="8"/>
  <c r="K43" i="8"/>
  <c r="M103" i="8"/>
  <c r="R307" i="8"/>
  <c r="T144" i="8"/>
  <c r="R80" i="8"/>
  <c r="Q239" i="8"/>
  <c r="S397" i="8"/>
  <c r="R35" i="8"/>
  <c r="N31" i="8"/>
  <c r="N24" i="8"/>
  <c r="O24" i="8"/>
  <c r="L424" i="8"/>
  <c r="J420" i="8"/>
  <c r="Q494" i="8"/>
  <c r="I28" i="8"/>
  <c r="I144" i="8"/>
  <c r="O328" i="8"/>
  <c r="T418" i="8"/>
  <c r="O443" i="8"/>
  <c r="J112" i="8"/>
  <c r="T57" i="8"/>
  <c r="Q119" i="8"/>
  <c r="O435" i="8"/>
  <c r="O63" i="8"/>
  <c r="J64" i="8"/>
  <c r="R63" i="8"/>
  <c r="L300" i="8"/>
  <c r="Q396" i="8"/>
  <c r="N396" i="8"/>
  <c r="I37" i="8"/>
  <c r="S36" i="8"/>
  <c r="S388" i="8"/>
  <c r="L29" i="8"/>
  <c r="L311" i="8"/>
  <c r="O47" i="8"/>
  <c r="O215" i="8"/>
  <c r="P207" i="8"/>
  <c r="M207" i="8"/>
  <c r="P422" i="8"/>
  <c r="J416" i="8"/>
  <c r="T413" i="8"/>
  <c r="O413" i="8"/>
  <c r="N489" i="8"/>
  <c r="L482" i="8"/>
  <c r="M488" i="8"/>
  <c r="R493" i="8"/>
  <c r="M482" i="8"/>
  <c r="O57" i="8"/>
  <c r="P66" i="8"/>
  <c r="L347" i="8"/>
  <c r="I34" i="8"/>
  <c r="M347" i="8"/>
  <c r="S71" i="8"/>
  <c r="N66" i="8"/>
  <c r="M69" i="8"/>
  <c r="K181" i="8"/>
  <c r="J312" i="8"/>
  <c r="J404" i="8"/>
  <c r="P164" i="8"/>
  <c r="M315" i="8"/>
  <c r="Q315" i="8"/>
  <c r="O315" i="8"/>
  <c r="Q439" i="8"/>
  <c r="J440" i="8"/>
  <c r="S439" i="8"/>
  <c r="P325" i="8"/>
  <c r="M325" i="8"/>
  <c r="L325" i="8"/>
  <c r="I376" i="8"/>
  <c r="O375" i="8"/>
  <c r="P375" i="8"/>
  <c r="J376" i="8"/>
  <c r="P418" i="8"/>
  <c r="S241" i="8"/>
  <c r="O249" i="8"/>
  <c r="S253" i="8"/>
  <c r="Q416" i="8"/>
  <c r="T73" i="8"/>
  <c r="L355" i="8"/>
  <c r="M42" i="8"/>
  <c r="N318" i="8"/>
  <c r="K111" i="8"/>
  <c r="R409" i="8"/>
  <c r="M311" i="8"/>
  <c r="M313" i="8"/>
  <c r="Q363" i="8"/>
  <c r="M213" i="8"/>
  <c r="N443" i="8"/>
  <c r="P435" i="8"/>
  <c r="M109" i="8"/>
  <c r="I110" i="8"/>
  <c r="I178" i="8"/>
  <c r="S189" i="8"/>
  <c r="Q177" i="8"/>
  <c r="K177" i="8"/>
  <c r="N171" i="8"/>
  <c r="M164" i="8"/>
  <c r="S164" i="8"/>
  <c r="P39" i="8"/>
  <c r="I90" i="8"/>
  <c r="R39" i="8"/>
  <c r="Q375" i="8"/>
  <c r="L318" i="8"/>
  <c r="K182" i="8"/>
  <c r="L238" i="8"/>
  <c r="Q413" i="8"/>
  <c r="S121" i="8"/>
  <c r="K311" i="8"/>
  <c r="O109" i="8"/>
  <c r="T164" i="8"/>
  <c r="S207" i="8"/>
  <c r="Q492" i="8"/>
  <c r="V492" i="8" s="1"/>
  <c r="T210" i="8"/>
  <c r="T440" i="8"/>
  <c r="I289" i="8"/>
  <c r="P288" i="8"/>
  <c r="I114" i="8"/>
  <c r="S113" i="8"/>
  <c r="J114" i="8"/>
  <c r="K252" i="8"/>
  <c r="M387" i="8"/>
  <c r="Q123" i="8"/>
  <c r="S232" i="8"/>
  <c r="I18" i="8"/>
  <c r="N125" i="8"/>
  <c r="L449" i="8"/>
  <c r="M397" i="8"/>
  <c r="M345" i="8"/>
  <c r="S416" i="8"/>
  <c r="O268" i="8"/>
  <c r="N81" i="8"/>
  <c r="Q405" i="8"/>
  <c r="L12" i="8"/>
  <c r="O129" i="8"/>
  <c r="P347" i="8"/>
  <c r="M344" i="8"/>
  <c r="S301" i="8"/>
  <c r="Q299" i="8"/>
  <c r="I159" i="8"/>
  <c r="Q425" i="8"/>
  <c r="P425" i="8"/>
  <c r="O481" i="8"/>
  <c r="S157" i="8"/>
  <c r="AD5" i="8"/>
  <c r="AJ7" i="8" s="1"/>
  <c r="T314" i="8"/>
  <c r="N314" i="8"/>
  <c r="O329" i="8"/>
  <c r="O297" i="8"/>
  <c r="K29" i="8"/>
  <c r="R340" i="8"/>
  <c r="L96" i="8"/>
  <c r="O489" i="8"/>
  <c r="J138" i="8"/>
  <c r="S147" i="8"/>
  <c r="J136" i="8"/>
  <c r="Q145" i="8"/>
  <c r="P366" i="8"/>
  <c r="I367" i="8"/>
  <c r="J478" i="8"/>
  <c r="N482" i="8"/>
  <c r="K66" i="8"/>
  <c r="N69" i="8"/>
  <c r="I485" i="8"/>
  <c r="N321" i="8"/>
  <c r="K318" i="8"/>
  <c r="Q331" i="8"/>
  <c r="O135" i="8"/>
  <c r="P345" i="8"/>
  <c r="Q337" i="8"/>
  <c r="S433" i="8"/>
  <c r="P484" i="8"/>
  <c r="T419" i="8"/>
  <c r="M29" i="8"/>
  <c r="L327" i="8"/>
  <c r="T335" i="8"/>
  <c r="R27" i="8"/>
  <c r="N455" i="8"/>
  <c r="L392" i="8"/>
  <c r="T436" i="8"/>
  <c r="S96" i="8"/>
  <c r="Q184" i="8"/>
  <c r="J317" i="8"/>
  <c r="R223" i="8"/>
  <c r="R327" i="8"/>
  <c r="N424" i="8"/>
  <c r="M157" i="8"/>
  <c r="T344" i="8"/>
  <c r="R440" i="8"/>
  <c r="M339" i="8"/>
  <c r="L344" i="8"/>
  <c r="S339" i="8"/>
  <c r="O339" i="8"/>
  <c r="L144" i="8"/>
  <c r="Q139" i="8"/>
  <c r="M145" i="8"/>
  <c r="S139" i="8"/>
  <c r="S263" i="8"/>
  <c r="M251" i="8"/>
  <c r="K349" i="8"/>
  <c r="R349" i="8"/>
  <c r="I350" i="8"/>
  <c r="Q455" i="8"/>
  <c r="S445" i="8"/>
  <c r="M445" i="8"/>
  <c r="O252" i="8"/>
  <c r="L249" i="8"/>
  <c r="T257" i="8"/>
  <c r="P244" i="8"/>
  <c r="O244" i="8"/>
  <c r="S197" i="8"/>
  <c r="L197" i="8"/>
  <c r="J198" i="8"/>
  <c r="N461" i="8"/>
  <c r="M460" i="8"/>
  <c r="M19" i="8"/>
  <c r="L453" i="8"/>
  <c r="K453" i="8"/>
  <c r="P490" i="8"/>
  <c r="T481" i="8"/>
  <c r="S481" i="8"/>
  <c r="M487" i="8"/>
  <c r="I97" i="8"/>
  <c r="N103" i="8"/>
  <c r="L101" i="8"/>
  <c r="R107" i="8"/>
  <c r="T97" i="8"/>
  <c r="K84" i="8"/>
  <c r="I85" i="8"/>
  <c r="P291" i="8"/>
  <c r="R293" i="8"/>
  <c r="J330" i="8"/>
  <c r="T109" i="8"/>
  <c r="N488" i="8"/>
  <c r="T156" i="8"/>
  <c r="Q156" i="8"/>
  <c r="P165" i="8"/>
  <c r="S156" i="8"/>
  <c r="N329" i="8"/>
  <c r="M51" i="8"/>
  <c r="T275" i="8"/>
  <c r="K392" i="8"/>
  <c r="P93" i="8"/>
  <c r="I425" i="8"/>
  <c r="T323" i="8"/>
  <c r="S323" i="8"/>
  <c r="O323" i="8"/>
  <c r="J124" i="8"/>
  <c r="O131" i="8"/>
  <c r="J126" i="8"/>
  <c r="S231" i="8"/>
  <c r="S243" i="8"/>
  <c r="O239" i="8"/>
  <c r="K235" i="8"/>
  <c r="K376" i="8"/>
  <c r="M372" i="8"/>
  <c r="J474" i="8"/>
  <c r="O321" i="8"/>
  <c r="T42" i="8"/>
  <c r="Q443" i="8"/>
  <c r="O37" i="8"/>
  <c r="L489" i="8"/>
  <c r="J157" i="8"/>
  <c r="K485" i="8"/>
  <c r="R424" i="8"/>
  <c r="Q152" i="8"/>
  <c r="T123" i="8"/>
  <c r="O391" i="8"/>
  <c r="S391" i="8"/>
  <c r="Q401" i="8"/>
  <c r="L199" i="8"/>
  <c r="Q199" i="8"/>
  <c r="O199" i="8"/>
  <c r="O207" i="8"/>
  <c r="I200" i="8"/>
  <c r="S199" i="8"/>
  <c r="I201" i="8"/>
  <c r="Q106" i="8"/>
  <c r="J233" i="8"/>
  <c r="O232" i="8"/>
  <c r="M238" i="8"/>
  <c r="N232" i="8"/>
  <c r="I112" i="8"/>
  <c r="N117" i="8"/>
  <c r="O198" i="8"/>
  <c r="Q200" i="8"/>
  <c r="S202" i="8"/>
  <c r="Q234" i="8"/>
  <c r="M230" i="8"/>
  <c r="N93" i="8"/>
  <c r="S321" i="8"/>
  <c r="O154" i="8"/>
  <c r="Q341" i="8"/>
  <c r="K331" i="8"/>
  <c r="J48" i="8"/>
  <c r="R135" i="8"/>
  <c r="Q345" i="8"/>
  <c r="R337" i="8"/>
  <c r="N381" i="8"/>
  <c r="M433" i="8"/>
  <c r="L33" i="8"/>
  <c r="L81" i="8"/>
  <c r="J388" i="8"/>
  <c r="I486" i="8"/>
  <c r="T51" i="8"/>
  <c r="L275" i="8"/>
  <c r="N437" i="8"/>
  <c r="O29" i="8"/>
  <c r="R234" i="8"/>
  <c r="T407" i="8"/>
  <c r="R404" i="8"/>
  <c r="J437" i="8"/>
  <c r="K96" i="8"/>
  <c r="O184" i="8"/>
  <c r="L232" i="8"/>
  <c r="P240" i="8"/>
  <c r="L316" i="8"/>
  <c r="K143" i="8"/>
  <c r="S223" i="8"/>
  <c r="L486" i="8"/>
  <c r="R25" i="8"/>
  <c r="M199" i="8"/>
  <c r="T152" i="8"/>
  <c r="N339" i="8"/>
  <c r="S123" i="8"/>
  <c r="K11" i="8"/>
  <c r="M143" i="8"/>
  <c r="P152" i="8"/>
  <c r="Q143" i="8"/>
  <c r="I145" i="8"/>
  <c r="O143" i="8"/>
  <c r="K263" i="8"/>
  <c r="O267" i="8"/>
  <c r="N364" i="8"/>
  <c r="O357" i="8"/>
  <c r="Q367" i="8"/>
  <c r="Q449" i="8"/>
  <c r="R460" i="8"/>
  <c r="P449" i="8"/>
  <c r="R275" i="8"/>
  <c r="L264" i="8"/>
  <c r="I266" i="8"/>
  <c r="M428" i="8"/>
  <c r="N435" i="8"/>
  <c r="L89" i="8"/>
  <c r="N337" i="8"/>
  <c r="Q316" i="8"/>
  <c r="O345" i="8"/>
  <c r="L321" i="8"/>
  <c r="K341" i="8"/>
  <c r="J332" i="8"/>
  <c r="S135" i="8"/>
  <c r="I346" i="8"/>
  <c r="J338" i="8"/>
  <c r="T401" i="8"/>
  <c r="T433" i="8"/>
  <c r="Q241" i="8"/>
  <c r="K293" i="8"/>
  <c r="M484" i="8"/>
  <c r="P346" i="8"/>
  <c r="S98" i="8"/>
  <c r="P29" i="8"/>
  <c r="J454" i="8"/>
  <c r="S357" i="8"/>
  <c r="I374" i="8"/>
  <c r="J367" i="8"/>
  <c r="R356" i="8"/>
  <c r="N436" i="8"/>
  <c r="N36" i="8"/>
  <c r="N96" i="8"/>
  <c r="N184" i="8"/>
  <c r="T232" i="8"/>
  <c r="J232" i="8"/>
  <c r="T327" i="8"/>
  <c r="L481" i="8"/>
  <c r="M231" i="8"/>
  <c r="R171" i="8"/>
  <c r="N199" i="8"/>
  <c r="O92" i="8"/>
  <c r="N239" i="8"/>
  <c r="M391" i="8"/>
  <c r="M123" i="8"/>
  <c r="T416" i="8"/>
  <c r="S403" i="8"/>
  <c r="R403" i="8"/>
  <c r="I20" i="8"/>
  <c r="M25" i="8"/>
  <c r="Q19" i="8"/>
  <c r="S19" i="8"/>
  <c r="P19" i="8"/>
  <c r="J20" i="8"/>
  <c r="O55" i="8"/>
  <c r="R66" i="8"/>
  <c r="J58" i="8"/>
  <c r="R55" i="8"/>
  <c r="K155" i="8"/>
  <c r="M155" i="8"/>
  <c r="K283" i="8"/>
  <c r="S291" i="8"/>
  <c r="L377" i="8"/>
  <c r="K377" i="8"/>
  <c r="N204" i="8"/>
  <c r="R215" i="8"/>
  <c r="S204" i="8"/>
  <c r="N67" i="8"/>
  <c r="R167" i="8"/>
  <c r="I180" i="8"/>
  <c r="P357" i="8"/>
  <c r="I454" i="8"/>
  <c r="I86" i="8"/>
  <c r="Q366" i="8"/>
  <c r="K333" i="8"/>
  <c r="M163" i="8"/>
  <c r="N243" i="8"/>
  <c r="J456" i="8"/>
  <c r="Q96" i="8"/>
  <c r="I233" i="8"/>
  <c r="I316" i="8"/>
  <c r="J144" i="8"/>
  <c r="K231" i="8"/>
  <c r="M327" i="8"/>
  <c r="P481" i="8"/>
  <c r="P421" i="8"/>
  <c r="K416" i="8"/>
  <c r="K139" i="8"/>
  <c r="I238" i="8"/>
  <c r="N440" i="8"/>
  <c r="Q351" i="8"/>
  <c r="T364" i="8"/>
  <c r="M63" i="8"/>
  <c r="J66" i="8"/>
  <c r="T163" i="8"/>
  <c r="J166" i="8"/>
  <c r="L295" i="8"/>
  <c r="K295" i="8"/>
  <c r="Q381" i="8"/>
  <c r="M381" i="8"/>
  <c r="S381" i="8"/>
  <c r="K381" i="8"/>
  <c r="O21" i="8"/>
  <c r="J9" i="8"/>
  <c r="K10" i="8"/>
  <c r="J473" i="8"/>
  <c r="S482" i="8"/>
  <c r="O294" i="8"/>
  <c r="N293" i="8"/>
  <c r="T299" i="8"/>
  <c r="K189" i="8"/>
  <c r="M191" i="8"/>
  <c r="O165" i="8"/>
  <c r="Q464" i="8"/>
  <c r="Q23" i="8"/>
  <c r="L133" i="8"/>
  <c r="P137" i="8"/>
  <c r="T157" i="8"/>
  <c r="S57" i="8"/>
  <c r="O45" i="8"/>
  <c r="I46" i="8"/>
  <c r="N52" i="8"/>
  <c r="R45" i="8"/>
  <c r="O53" i="8"/>
  <c r="N29" i="8"/>
  <c r="L34" i="8"/>
  <c r="AE5" i="8"/>
  <c r="AK7" i="8" s="1"/>
  <c r="R464" i="8"/>
  <c r="N45" i="8"/>
  <c r="M394" i="8"/>
  <c r="R95" i="8"/>
  <c r="T84" i="8"/>
  <c r="I158" i="8"/>
  <c r="T486" i="8"/>
  <c r="P482" i="8"/>
  <c r="S485" i="8"/>
  <c r="L473" i="8"/>
  <c r="P473" i="8"/>
  <c r="Q321" i="8"/>
  <c r="M476" i="8"/>
  <c r="L18" i="8"/>
  <c r="K156" i="8"/>
  <c r="O387" i="8"/>
  <c r="N394" i="8"/>
  <c r="S212" i="8"/>
  <c r="M218" i="8"/>
  <c r="R220" i="8"/>
  <c r="P229" i="8"/>
  <c r="O301" i="8"/>
  <c r="O309" i="8"/>
  <c r="J302" i="8"/>
  <c r="I302" i="8"/>
  <c r="K305" i="8"/>
  <c r="R495" i="8"/>
  <c r="K488" i="8"/>
  <c r="T497" i="8"/>
  <c r="V497" i="8" s="1"/>
  <c r="S496" i="8"/>
  <c r="I390" i="8"/>
  <c r="R433" i="8"/>
  <c r="T329" i="8"/>
  <c r="N95" i="8"/>
  <c r="P436" i="8"/>
  <c r="J221" i="8"/>
  <c r="L383" i="8"/>
  <c r="R399" i="8"/>
  <c r="O157" i="8"/>
  <c r="J340" i="8"/>
  <c r="L212" i="8"/>
  <c r="M451" i="8"/>
  <c r="R451" i="8"/>
  <c r="I438" i="8"/>
  <c r="O437" i="8"/>
  <c r="J438" i="8"/>
  <c r="J393" i="8"/>
  <c r="J395" i="8"/>
  <c r="K396" i="8"/>
  <c r="N392" i="8"/>
  <c r="S448" i="8"/>
  <c r="T448" i="8"/>
  <c r="S460" i="8"/>
  <c r="N391" i="8"/>
  <c r="T331" i="8"/>
  <c r="S45" i="8"/>
  <c r="Q460" i="8"/>
  <c r="R461" i="8"/>
  <c r="M321" i="8"/>
  <c r="O331" i="8"/>
  <c r="M135" i="8"/>
  <c r="K345" i="8"/>
  <c r="O337" i="8"/>
  <c r="K433" i="8"/>
  <c r="R232" i="8"/>
  <c r="P460" i="8"/>
  <c r="I347" i="8"/>
  <c r="P267" i="8"/>
  <c r="R269" i="8"/>
  <c r="S451" i="8"/>
  <c r="M356" i="8"/>
  <c r="M129" i="8"/>
  <c r="I482" i="8"/>
  <c r="M418" i="8"/>
  <c r="S294" i="8"/>
  <c r="P331" i="8"/>
  <c r="K363" i="8"/>
  <c r="O49" i="8"/>
  <c r="S345" i="8"/>
  <c r="L337" i="8"/>
  <c r="P45" i="8"/>
  <c r="N484" i="8"/>
  <c r="O66" i="8"/>
  <c r="N65" i="8"/>
  <c r="P311" i="8"/>
  <c r="P403" i="8"/>
  <c r="Q451" i="8"/>
  <c r="K215" i="8"/>
  <c r="Q29" i="8"/>
  <c r="O453" i="8"/>
  <c r="J207" i="8"/>
  <c r="T234" i="8"/>
  <c r="Q437" i="8"/>
  <c r="Q407" i="8"/>
  <c r="S55" i="8"/>
  <c r="T245" i="8"/>
  <c r="I333" i="8"/>
  <c r="I373" i="8"/>
  <c r="N388" i="8"/>
  <c r="I449" i="8"/>
  <c r="R96" i="8"/>
  <c r="K204" i="8"/>
  <c r="N236" i="8"/>
  <c r="I232" i="8"/>
  <c r="M335" i="8"/>
  <c r="K159" i="8"/>
  <c r="Q491" i="8"/>
  <c r="N287" i="8"/>
  <c r="T293" i="8"/>
  <c r="O415" i="8"/>
  <c r="J140" i="8"/>
  <c r="L24" i="8"/>
  <c r="Q311" i="8"/>
  <c r="R375" i="8"/>
  <c r="T490" i="8"/>
  <c r="P365" i="8"/>
  <c r="P105" i="8"/>
  <c r="M427" i="8"/>
  <c r="M87" i="8"/>
  <c r="J196" i="8"/>
  <c r="I357" i="8"/>
  <c r="T36" i="8"/>
  <c r="R396" i="8"/>
  <c r="I453" i="8"/>
  <c r="J90" i="8"/>
  <c r="R311" i="8"/>
  <c r="K51" i="8"/>
  <c r="I106" i="8"/>
  <c r="N427" i="8"/>
  <c r="M195" i="8"/>
  <c r="N356" i="8"/>
  <c r="I406" i="8"/>
  <c r="K232" i="8"/>
  <c r="S435" i="8"/>
  <c r="S363" i="8"/>
  <c r="S35" i="8"/>
  <c r="K9" i="8"/>
  <c r="P17" i="8"/>
  <c r="AB5" i="8"/>
  <c r="K477" i="8"/>
  <c r="L371" i="8"/>
  <c r="Q39" i="8"/>
  <c r="M407" i="8"/>
  <c r="J378" i="8"/>
  <c r="O17" i="8"/>
  <c r="K375" i="8"/>
  <c r="P179" i="8"/>
  <c r="L391" i="8"/>
  <c r="R473" i="8"/>
  <c r="Q371" i="8"/>
  <c r="K427" i="8"/>
  <c r="L356" i="8"/>
  <c r="P301" i="8"/>
  <c r="O300" i="8"/>
  <c r="R219" i="8"/>
  <c r="I317" i="8"/>
  <c r="AC5" i="8"/>
  <c r="AI7" i="8" s="1"/>
  <c r="P109" i="8"/>
  <c r="R111" i="8"/>
  <c r="R199" i="8"/>
  <c r="M194" i="8"/>
  <c r="T201" i="8"/>
  <c r="N481" i="8"/>
  <c r="J477" i="8"/>
  <c r="O482" i="8"/>
  <c r="I124" i="8"/>
  <c r="P131" i="8"/>
  <c r="N57" i="8"/>
  <c r="R237" i="8"/>
  <c r="Q300" i="8"/>
  <c r="I292" i="8"/>
  <c r="K294" i="8"/>
  <c r="P299" i="8"/>
  <c r="O327" i="8"/>
  <c r="M319" i="8"/>
  <c r="P319" i="8"/>
  <c r="L319" i="8"/>
  <c r="O319" i="8"/>
  <c r="S319" i="8"/>
  <c r="R383" i="8"/>
  <c r="N383" i="8"/>
  <c r="K383" i="8"/>
  <c r="O383" i="8"/>
  <c r="J386" i="8"/>
  <c r="L388" i="8"/>
  <c r="J384" i="8"/>
  <c r="P392" i="8"/>
  <c r="M449" i="8"/>
  <c r="L448" i="8"/>
  <c r="S455" i="8"/>
  <c r="M443" i="8"/>
  <c r="J446" i="8"/>
  <c r="I444" i="8"/>
  <c r="T443" i="8"/>
  <c r="K119" i="8"/>
  <c r="M115" i="8"/>
  <c r="K115" i="8"/>
  <c r="Q125" i="8"/>
  <c r="O115" i="8"/>
  <c r="J116" i="8"/>
  <c r="O123" i="8"/>
  <c r="S115" i="8"/>
  <c r="O231" i="8"/>
  <c r="K227" i="8"/>
  <c r="K223" i="8"/>
  <c r="S235" i="8"/>
  <c r="L223" i="8"/>
  <c r="T223" i="8"/>
  <c r="J226" i="8"/>
  <c r="J224" i="8"/>
  <c r="Q223" i="8"/>
  <c r="Q335" i="8"/>
  <c r="O325" i="8"/>
  <c r="N325" i="8"/>
  <c r="J326" i="8"/>
  <c r="J328" i="8"/>
  <c r="N425" i="8"/>
  <c r="K429" i="8"/>
  <c r="L425" i="8"/>
  <c r="K425" i="8"/>
  <c r="J428" i="8"/>
  <c r="K443" i="8"/>
  <c r="T187" i="8"/>
  <c r="M180" i="8"/>
  <c r="L179" i="8"/>
  <c r="K323" i="8"/>
  <c r="I324" i="8"/>
  <c r="R323" i="8"/>
  <c r="S335" i="8"/>
  <c r="Q333" i="8"/>
  <c r="L323" i="8"/>
  <c r="P323" i="8"/>
  <c r="Q323" i="8"/>
  <c r="P332" i="8"/>
  <c r="N323" i="8"/>
  <c r="K327" i="8"/>
  <c r="J324" i="8"/>
  <c r="T447" i="8"/>
  <c r="O455" i="8"/>
  <c r="S447" i="8"/>
  <c r="J450" i="8"/>
  <c r="K447" i="8"/>
  <c r="O447" i="8"/>
  <c r="M453" i="8"/>
  <c r="T460" i="8"/>
  <c r="R447" i="8"/>
  <c r="N447" i="8"/>
  <c r="S359" i="8"/>
  <c r="N359" i="8"/>
  <c r="T372" i="8"/>
  <c r="Q369" i="8"/>
  <c r="M359" i="8"/>
  <c r="N366" i="8"/>
  <c r="O367" i="8"/>
  <c r="K359" i="8"/>
  <c r="Q328" i="8"/>
  <c r="R339" i="8"/>
  <c r="S328" i="8"/>
  <c r="N335" i="8"/>
  <c r="I330" i="8"/>
  <c r="P337" i="8"/>
  <c r="L328" i="8"/>
  <c r="M328" i="8"/>
  <c r="S340" i="8"/>
  <c r="N328" i="8"/>
  <c r="S184" i="8"/>
  <c r="R184" i="8"/>
  <c r="J185" i="8"/>
  <c r="K184" i="8"/>
  <c r="N191" i="8"/>
  <c r="I185" i="8"/>
  <c r="M424" i="8"/>
  <c r="J425" i="8"/>
  <c r="K424" i="8"/>
  <c r="O424" i="8"/>
  <c r="P424" i="8"/>
  <c r="M423" i="8"/>
  <c r="I418" i="8"/>
  <c r="Q427" i="8"/>
  <c r="L422" i="8"/>
  <c r="T417" i="8"/>
  <c r="S417" i="8"/>
  <c r="N223" i="8"/>
  <c r="I16" i="8"/>
  <c r="Q24" i="8"/>
  <c r="P23" i="8"/>
  <c r="L19" i="8"/>
  <c r="Q469" i="8"/>
  <c r="O314" i="8"/>
  <c r="L364" i="8"/>
  <c r="Q383" i="8"/>
  <c r="T212" i="8"/>
  <c r="Q212" i="8"/>
  <c r="I214" i="8"/>
  <c r="M212" i="8"/>
  <c r="L217" i="8"/>
  <c r="J213" i="8"/>
  <c r="P212" i="8"/>
  <c r="O212" i="8"/>
  <c r="N219" i="8"/>
  <c r="I416" i="8"/>
  <c r="O422" i="8"/>
  <c r="K418" i="8"/>
  <c r="P423" i="8"/>
  <c r="T427" i="8"/>
  <c r="P433" i="8"/>
  <c r="S436" i="8"/>
  <c r="Q388" i="8"/>
  <c r="T39" i="8"/>
  <c r="L31" i="8"/>
  <c r="O34" i="8"/>
  <c r="P265" i="8"/>
  <c r="N263" i="8"/>
  <c r="I258" i="8"/>
  <c r="T269" i="8"/>
  <c r="T92" i="8"/>
  <c r="I81" i="8"/>
  <c r="Q89" i="8"/>
  <c r="N123" i="8"/>
  <c r="Q126" i="8"/>
  <c r="I118" i="8"/>
  <c r="T455" i="8"/>
  <c r="N449" i="8"/>
  <c r="R453" i="8"/>
  <c r="M159" i="8"/>
  <c r="R164" i="8"/>
  <c r="K157" i="8"/>
  <c r="O161" i="8"/>
  <c r="J156" i="8"/>
  <c r="R133" i="8"/>
  <c r="I360" i="8"/>
  <c r="P367" i="8"/>
  <c r="Q163" i="8"/>
  <c r="K328" i="8"/>
  <c r="P223" i="8"/>
  <c r="R369" i="8"/>
  <c r="O241" i="8"/>
  <c r="V241" i="8" s="1"/>
  <c r="R244" i="8"/>
  <c r="K237" i="8"/>
  <c r="N230" i="8"/>
  <c r="Q319" i="8"/>
  <c r="P339" i="8"/>
  <c r="S238" i="8"/>
  <c r="M331" i="8"/>
  <c r="L443" i="8"/>
  <c r="N297" i="8"/>
  <c r="T319" i="8"/>
  <c r="R436" i="8"/>
  <c r="R126" i="8"/>
  <c r="R389" i="8"/>
  <c r="M318" i="8"/>
  <c r="N409" i="8"/>
  <c r="I412" i="8"/>
  <c r="O418" i="8"/>
  <c r="L415" i="8"/>
  <c r="I235" i="8"/>
  <c r="T115" i="8"/>
  <c r="I329" i="8"/>
  <c r="T236" i="8"/>
  <c r="J219" i="8"/>
  <c r="Q435" i="8"/>
  <c r="L363" i="8"/>
  <c r="N33" i="8"/>
  <c r="Q484" i="8"/>
  <c r="K18" i="8"/>
  <c r="R465" i="8"/>
  <c r="L115" i="8"/>
  <c r="S383" i="8"/>
  <c r="O351" i="8"/>
  <c r="I345" i="8"/>
  <c r="K343" i="8"/>
  <c r="J344" i="8"/>
  <c r="M349" i="8"/>
  <c r="K347" i="8"/>
  <c r="J346" i="8"/>
  <c r="P352" i="8"/>
  <c r="O343" i="8"/>
  <c r="I400" i="8"/>
  <c r="T399" i="8"/>
  <c r="S399" i="8"/>
  <c r="N399" i="8"/>
  <c r="K399" i="8"/>
  <c r="K403" i="8"/>
  <c r="O399" i="8"/>
  <c r="M399" i="8"/>
  <c r="L399" i="8"/>
  <c r="P268" i="8"/>
  <c r="R268" i="8"/>
  <c r="M268" i="8"/>
  <c r="L268" i="8"/>
  <c r="S268" i="8"/>
  <c r="L273" i="8"/>
  <c r="I269" i="8"/>
  <c r="N268" i="8"/>
  <c r="K268" i="8"/>
  <c r="L113" i="8"/>
  <c r="T108" i="8"/>
  <c r="L108" i="8"/>
  <c r="S108" i="8"/>
  <c r="T121" i="8"/>
  <c r="P117" i="8"/>
  <c r="J109" i="8"/>
  <c r="N469" i="8"/>
  <c r="L158" i="8"/>
  <c r="M147" i="8"/>
  <c r="N417" i="8"/>
  <c r="S245" i="8"/>
  <c r="T325" i="8"/>
  <c r="S429" i="8"/>
  <c r="O407" i="8"/>
  <c r="N108" i="8"/>
  <c r="O276" i="8"/>
  <c r="M11" i="8"/>
  <c r="J360" i="8"/>
  <c r="I308" i="8"/>
  <c r="Q428" i="8"/>
  <c r="N428" i="8"/>
  <c r="L428" i="8"/>
  <c r="K428" i="8"/>
  <c r="R428" i="8"/>
  <c r="O436" i="8"/>
  <c r="O428" i="8"/>
  <c r="R439" i="8"/>
  <c r="I429" i="8"/>
  <c r="P428" i="8"/>
  <c r="I430" i="8"/>
  <c r="R132" i="8"/>
  <c r="R143" i="8"/>
  <c r="J133" i="8"/>
  <c r="S144" i="8"/>
  <c r="N132" i="8"/>
  <c r="I134" i="8"/>
  <c r="L137" i="8"/>
  <c r="I133" i="8"/>
  <c r="L132" i="8"/>
  <c r="T145" i="8"/>
  <c r="M132" i="8"/>
  <c r="Q448" i="8"/>
  <c r="R449" i="8"/>
  <c r="S42" i="8"/>
  <c r="O395" i="8"/>
  <c r="P193" i="8"/>
  <c r="Q393" i="8"/>
  <c r="S425" i="8"/>
  <c r="I270" i="8"/>
  <c r="L202" i="8"/>
  <c r="S355" i="8"/>
  <c r="N275" i="8"/>
  <c r="Q325" i="8"/>
  <c r="R343" i="8"/>
  <c r="Q115" i="8"/>
  <c r="Q108" i="8"/>
  <c r="Q397" i="8"/>
  <c r="K63" i="8"/>
  <c r="S63" i="8"/>
  <c r="P72" i="8"/>
  <c r="R74" i="8"/>
  <c r="O71" i="8"/>
  <c r="Q63" i="8"/>
  <c r="J296" i="8"/>
  <c r="M301" i="8"/>
  <c r="I296" i="8"/>
  <c r="S295" i="8"/>
  <c r="K299" i="8"/>
  <c r="Q295" i="8"/>
  <c r="R21" i="8"/>
  <c r="S21" i="8"/>
  <c r="T21" i="8"/>
  <c r="Q21" i="8"/>
  <c r="P21" i="8"/>
  <c r="N283" i="8"/>
  <c r="M276" i="8"/>
  <c r="S276" i="8"/>
  <c r="R287" i="8"/>
  <c r="T276" i="8"/>
  <c r="I88" i="8"/>
  <c r="L91" i="8"/>
  <c r="I469" i="8"/>
  <c r="L472" i="8"/>
  <c r="Q477" i="8"/>
  <c r="N257" i="8"/>
  <c r="P259" i="8"/>
  <c r="M447" i="8"/>
  <c r="O72" i="8"/>
  <c r="Q74" i="8"/>
  <c r="I380" i="8"/>
  <c r="K421" i="8"/>
  <c r="L409" i="8"/>
  <c r="S337" i="8"/>
  <c r="S393" i="8"/>
  <c r="T425" i="8"/>
  <c r="K21" i="8"/>
  <c r="L189" i="8"/>
  <c r="M417" i="8"/>
  <c r="P230" i="8"/>
  <c r="K387" i="8"/>
  <c r="K451" i="8"/>
  <c r="R325" i="8"/>
  <c r="S453" i="8"/>
  <c r="T437" i="8"/>
  <c r="T333" i="8"/>
  <c r="S343" i="8"/>
  <c r="M27" i="8"/>
  <c r="R108" i="8"/>
  <c r="I277" i="8"/>
  <c r="L335" i="8"/>
  <c r="T259" i="8"/>
  <c r="R415" i="8"/>
  <c r="T43" i="8"/>
  <c r="O359" i="8"/>
  <c r="Q66" i="8"/>
  <c r="I58" i="8"/>
  <c r="P65" i="8"/>
  <c r="J118" i="8"/>
  <c r="R321" i="8"/>
  <c r="K314" i="8"/>
  <c r="M468" i="8"/>
  <c r="J448" i="8"/>
  <c r="T396" i="8"/>
  <c r="P461" i="8"/>
  <c r="O461" i="8"/>
  <c r="J462" i="8"/>
  <c r="Q461" i="8"/>
  <c r="P355" i="8"/>
  <c r="R366" i="8"/>
  <c r="K355" i="8"/>
  <c r="O355" i="8"/>
  <c r="Q365" i="8"/>
  <c r="R422" i="8"/>
  <c r="Q411" i="8"/>
  <c r="O411" i="8"/>
  <c r="P411" i="8"/>
  <c r="K411" i="8"/>
  <c r="Q421" i="8"/>
  <c r="S411" i="8"/>
  <c r="N411" i="8"/>
  <c r="T411" i="8"/>
  <c r="K415" i="8"/>
  <c r="K31" i="8"/>
  <c r="P27" i="8"/>
  <c r="O27" i="8"/>
  <c r="N27" i="8"/>
  <c r="K27" i="8"/>
  <c r="S27" i="8"/>
  <c r="L72" i="8"/>
  <c r="R67" i="8"/>
  <c r="Q67" i="8"/>
  <c r="K67" i="8"/>
  <c r="J168" i="8"/>
  <c r="S167" i="8"/>
  <c r="T180" i="8"/>
  <c r="K171" i="8"/>
  <c r="M173" i="8"/>
  <c r="S179" i="8"/>
  <c r="Q167" i="8"/>
  <c r="T307" i="8"/>
  <c r="S307" i="8"/>
  <c r="P316" i="8"/>
  <c r="M307" i="8"/>
  <c r="J308" i="8"/>
  <c r="L307" i="8"/>
  <c r="L394" i="8"/>
  <c r="J390" i="8"/>
  <c r="N389" i="8"/>
  <c r="O389" i="8"/>
  <c r="O397" i="8"/>
  <c r="I26" i="8"/>
  <c r="M31" i="8"/>
  <c r="T25" i="8"/>
  <c r="P34" i="8"/>
  <c r="N25" i="8"/>
  <c r="O296" i="8"/>
  <c r="L301" i="8"/>
  <c r="R296" i="8"/>
  <c r="J297" i="8"/>
  <c r="K300" i="8"/>
  <c r="I297" i="8"/>
  <c r="N296" i="8"/>
  <c r="K364" i="8"/>
  <c r="L365" i="8"/>
  <c r="R371" i="8"/>
  <c r="S372" i="8"/>
  <c r="I104" i="8"/>
  <c r="K106" i="8"/>
  <c r="N137" i="8"/>
  <c r="T143" i="8"/>
  <c r="I228" i="8"/>
  <c r="M232" i="8"/>
  <c r="Q236" i="8"/>
  <c r="T343" i="8"/>
  <c r="P111" i="8"/>
  <c r="M85" i="8"/>
  <c r="J365" i="8"/>
  <c r="T375" i="8"/>
  <c r="P369" i="8"/>
  <c r="L143" i="8"/>
  <c r="T151" i="8"/>
  <c r="M144" i="8"/>
  <c r="N107" i="8"/>
  <c r="R61" i="8"/>
  <c r="R113" i="8"/>
  <c r="Q344" i="8"/>
  <c r="I336" i="8"/>
  <c r="M340" i="8"/>
  <c r="R345" i="8"/>
  <c r="L329" i="8"/>
  <c r="P328" i="8"/>
  <c r="Q372" i="8"/>
  <c r="T469" i="8"/>
  <c r="S468" i="8"/>
  <c r="M156" i="8"/>
  <c r="J153" i="8"/>
  <c r="P159" i="8"/>
  <c r="O158" i="8"/>
  <c r="K145" i="8"/>
  <c r="Q151" i="8"/>
  <c r="R152" i="8"/>
  <c r="R267" i="8"/>
  <c r="L464" i="8"/>
  <c r="O433" i="8"/>
  <c r="M329" i="8"/>
  <c r="S346" i="8"/>
  <c r="R115" i="8"/>
  <c r="T328" i="8"/>
  <c r="R469" i="8"/>
  <c r="M464" i="8"/>
  <c r="O229" i="8"/>
  <c r="K225" i="8"/>
  <c r="L117" i="8"/>
  <c r="T125" i="8"/>
  <c r="N119" i="8"/>
  <c r="I320" i="8"/>
  <c r="I140" i="8"/>
  <c r="M364" i="8"/>
  <c r="I152" i="8"/>
  <c r="P383" i="8"/>
  <c r="M376" i="8"/>
  <c r="J373" i="8"/>
  <c r="L375" i="8"/>
  <c r="P379" i="8"/>
  <c r="Q417" i="8"/>
  <c r="S395" i="8"/>
  <c r="O425" i="8"/>
  <c r="S469" i="8"/>
  <c r="R468" i="8"/>
  <c r="I190" i="8"/>
  <c r="J418" i="8"/>
  <c r="N115" i="8"/>
  <c r="I52" i="8"/>
  <c r="K319" i="8"/>
  <c r="J329" i="8"/>
  <c r="O192" i="8"/>
  <c r="T423" i="8"/>
  <c r="R257" i="8"/>
  <c r="P11" i="8"/>
  <c r="L11" i="8"/>
  <c r="O19" i="8"/>
  <c r="O11" i="8"/>
  <c r="S23" i="8"/>
  <c r="K15" i="8"/>
  <c r="T24" i="8"/>
  <c r="I13" i="8"/>
  <c r="Q11" i="8"/>
  <c r="Q404" i="8"/>
  <c r="O404" i="8"/>
  <c r="P404" i="8"/>
  <c r="I405" i="8"/>
  <c r="L404" i="8"/>
  <c r="K404" i="8"/>
  <c r="N404" i="8"/>
  <c r="T404" i="8"/>
  <c r="Q472" i="8"/>
  <c r="N149" i="8"/>
  <c r="P321" i="8"/>
  <c r="R421" i="8"/>
  <c r="R425" i="8"/>
  <c r="N21" i="8"/>
  <c r="M229" i="8"/>
  <c r="K230" i="8"/>
  <c r="P387" i="8"/>
  <c r="O465" i="8"/>
  <c r="M366" i="8"/>
  <c r="O333" i="8"/>
  <c r="Q343" i="8"/>
  <c r="P115" i="8"/>
  <c r="T356" i="8"/>
  <c r="P315" i="8"/>
  <c r="M239" i="8"/>
  <c r="M383" i="8"/>
  <c r="L269" i="8"/>
  <c r="K264" i="8"/>
  <c r="T264" i="8"/>
  <c r="O264" i="8"/>
  <c r="I198" i="8"/>
  <c r="I199" i="8"/>
  <c r="K197" i="8"/>
  <c r="S209" i="8"/>
  <c r="P206" i="8"/>
  <c r="J200" i="8"/>
  <c r="P197" i="8"/>
  <c r="I4" i="8"/>
  <c r="L7" i="8"/>
  <c r="J165" i="8"/>
  <c r="T175" i="8"/>
  <c r="M389" i="8"/>
  <c r="I419" i="8"/>
  <c r="K154" i="8"/>
  <c r="T135" i="8"/>
  <c r="O417" i="8"/>
  <c r="N18" i="8"/>
  <c r="T271" i="8"/>
  <c r="I260" i="8"/>
  <c r="Q387" i="8"/>
  <c r="Q453" i="8"/>
  <c r="Q197" i="8"/>
  <c r="T373" i="8"/>
  <c r="S437" i="8"/>
  <c r="P407" i="8"/>
  <c r="T67" i="8"/>
  <c r="T359" i="8"/>
  <c r="P447" i="8"/>
  <c r="Q173" i="8"/>
  <c r="O171" i="8"/>
  <c r="N163" i="8"/>
  <c r="K163" i="8"/>
  <c r="J164" i="8"/>
  <c r="O163" i="8"/>
  <c r="P381" i="8"/>
  <c r="K385" i="8"/>
  <c r="Q391" i="8"/>
  <c r="L440" i="8"/>
  <c r="K440" i="8"/>
  <c r="Q440" i="8"/>
  <c r="S440" i="8"/>
  <c r="S452" i="8"/>
  <c r="M440" i="8"/>
  <c r="O448" i="8"/>
  <c r="T204" i="8"/>
  <c r="J205" i="8"/>
  <c r="I205" i="8"/>
  <c r="V205" i="8" s="1"/>
  <c r="L204" i="8"/>
  <c r="O204" i="8"/>
  <c r="R204" i="8"/>
  <c r="M210" i="8"/>
  <c r="V210" i="8" s="1"/>
  <c r="P213" i="8"/>
  <c r="M204" i="8"/>
  <c r="Q204" i="8"/>
  <c r="P204" i="8"/>
  <c r="J199" i="8"/>
  <c r="Q206" i="8"/>
  <c r="S273" i="8"/>
  <c r="K265" i="8"/>
  <c r="J353" i="8"/>
  <c r="I352" i="8"/>
  <c r="T472" i="8"/>
  <c r="P264" i="8"/>
  <c r="J258" i="8"/>
  <c r="Q243" i="8"/>
  <c r="L265" i="8"/>
  <c r="R271" i="8"/>
  <c r="T273" i="8"/>
  <c r="P269" i="8"/>
  <c r="J322" i="8"/>
  <c r="Q80" i="8"/>
  <c r="J73" i="8"/>
  <c r="L385" i="8"/>
  <c r="S392" i="8"/>
  <c r="T337" i="8"/>
  <c r="T393" i="8"/>
  <c r="I426" i="8"/>
  <c r="L433" i="8"/>
  <c r="M21" i="8"/>
  <c r="R73" i="8"/>
  <c r="Q194" i="8"/>
  <c r="K329" i="8"/>
  <c r="K417" i="8"/>
  <c r="K460" i="8"/>
  <c r="J315" i="8"/>
  <c r="R387" i="8"/>
  <c r="O451" i="8"/>
  <c r="K167" i="8"/>
  <c r="S325" i="8"/>
  <c r="L367" i="8"/>
  <c r="O205" i="8"/>
  <c r="T453" i="8"/>
  <c r="S74" i="8"/>
  <c r="T197" i="8"/>
  <c r="L333" i="8"/>
  <c r="L343" i="8"/>
  <c r="L67" i="8"/>
  <c r="P163" i="8"/>
  <c r="R435" i="8"/>
  <c r="I109" i="8"/>
  <c r="T184" i="8"/>
  <c r="R276" i="8"/>
  <c r="S424" i="8"/>
  <c r="P359" i="8"/>
  <c r="T263" i="8"/>
  <c r="T217" i="8"/>
  <c r="R391" i="8"/>
  <c r="Q447" i="8"/>
  <c r="N397" i="8"/>
  <c r="Q346" i="8"/>
  <c r="I338" i="8"/>
  <c r="O344" i="8"/>
  <c r="T237" i="8"/>
  <c r="S236" i="8"/>
  <c r="I226" i="8"/>
  <c r="R235" i="8"/>
  <c r="R201" i="8"/>
  <c r="I192" i="8"/>
  <c r="R195" i="8"/>
  <c r="S318" i="8"/>
  <c r="T341" i="8"/>
  <c r="J102" i="8"/>
  <c r="K365" i="8"/>
  <c r="L366" i="8"/>
  <c r="R372" i="8"/>
  <c r="P413" i="8"/>
  <c r="J426" i="8"/>
  <c r="I102" i="8"/>
  <c r="P121" i="8"/>
  <c r="K201" i="8"/>
  <c r="Q329" i="8"/>
  <c r="L417" i="8"/>
  <c r="S387" i="8"/>
  <c r="K325" i="8"/>
  <c r="M367" i="8"/>
  <c r="N197" i="8"/>
  <c r="S365" i="8"/>
  <c r="P437" i="8"/>
  <c r="M343" i="8"/>
  <c r="L163" i="8"/>
  <c r="T132" i="8"/>
  <c r="P184" i="8"/>
  <c r="O220" i="8"/>
  <c r="P232" i="8"/>
  <c r="N276" i="8"/>
  <c r="M223" i="8"/>
  <c r="K200" i="8"/>
  <c r="T424" i="8"/>
  <c r="Q359" i="8"/>
  <c r="K25" i="8"/>
  <c r="P396" i="8"/>
  <c r="S356" i="8"/>
  <c r="O420" i="8"/>
  <c r="M436" i="8"/>
  <c r="M96" i="8"/>
  <c r="K240" i="8"/>
  <c r="M377" i="8"/>
  <c r="R259" i="8"/>
  <c r="K473" i="8"/>
  <c r="K180" i="8"/>
  <c r="K39" i="8"/>
  <c r="O139" i="8"/>
  <c r="N139" i="8"/>
  <c r="M139" i="8"/>
  <c r="I253" i="8"/>
  <c r="S251" i="8"/>
  <c r="R251" i="8"/>
  <c r="L83" i="8"/>
  <c r="M84" i="8"/>
  <c r="O473" i="8"/>
  <c r="P465" i="8"/>
  <c r="K465" i="8"/>
  <c r="M425" i="8"/>
  <c r="K423" i="8"/>
  <c r="O83" i="8"/>
  <c r="P84" i="8"/>
  <c r="J8" i="8"/>
  <c r="J6" i="8"/>
  <c r="L10" i="8"/>
  <c r="Q15" i="8"/>
  <c r="N12" i="8"/>
  <c r="K33" i="8"/>
  <c r="M33" i="8"/>
  <c r="P33" i="8"/>
  <c r="R44" i="8"/>
  <c r="Q43" i="8"/>
  <c r="L397" i="8"/>
  <c r="P397" i="8"/>
  <c r="J398" i="8"/>
  <c r="I398" i="8"/>
  <c r="N11" i="8"/>
  <c r="O144" i="8"/>
  <c r="N143" i="8"/>
  <c r="I138" i="8"/>
  <c r="K469" i="8"/>
  <c r="R363" i="8"/>
  <c r="J422" i="8"/>
  <c r="O346" i="8"/>
  <c r="Q419" i="8"/>
  <c r="T253" i="8"/>
  <c r="Q429" i="8"/>
  <c r="T452" i="8"/>
  <c r="Q35" i="8"/>
  <c r="K91" i="8"/>
  <c r="R87" i="8"/>
  <c r="J88" i="8"/>
  <c r="N87" i="8"/>
  <c r="T355" i="8"/>
  <c r="J345" i="8"/>
  <c r="Q42" i="8"/>
  <c r="S44" i="8"/>
  <c r="P469" i="8"/>
  <c r="N182" i="8"/>
  <c r="T464" i="8"/>
  <c r="K393" i="8"/>
  <c r="O401" i="8"/>
  <c r="L181" i="8"/>
  <c r="I168" i="8"/>
  <c r="R37" i="8"/>
  <c r="M403" i="8"/>
  <c r="K419" i="8"/>
  <c r="T183" i="8"/>
  <c r="K179" i="8"/>
  <c r="T89" i="8"/>
  <c r="P85" i="8"/>
  <c r="Q288" i="8"/>
  <c r="R427" i="8"/>
  <c r="Q87" i="8"/>
  <c r="K175" i="8"/>
  <c r="M43" i="8"/>
  <c r="P271" i="8"/>
  <c r="I436" i="8"/>
  <c r="I437" i="8"/>
  <c r="T435" i="8"/>
  <c r="M435" i="8"/>
  <c r="J436" i="8"/>
  <c r="Q47" i="8"/>
  <c r="L47" i="8"/>
  <c r="L52" i="8"/>
  <c r="Q57" i="8"/>
  <c r="L200" i="8"/>
  <c r="K195" i="8"/>
  <c r="R206" i="8"/>
  <c r="N195" i="8"/>
  <c r="N405" i="8"/>
  <c r="J406" i="8"/>
  <c r="R416" i="8"/>
  <c r="Q415" i="8"/>
  <c r="J408" i="8"/>
  <c r="L49" i="8"/>
  <c r="J50" i="8"/>
  <c r="J397" i="8"/>
  <c r="I397" i="8"/>
  <c r="L396" i="8"/>
  <c r="O396" i="8"/>
  <c r="K24" i="8"/>
  <c r="M24" i="8"/>
  <c r="P24" i="8"/>
  <c r="T332" i="8"/>
  <c r="N332" i="8"/>
  <c r="K332" i="8"/>
  <c r="J333" i="8"/>
  <c r="K307" i="8"/>
  <c r="P87" i="8"/>
  <c r="I365" i="8"/>
  <c r="J366" i="8"/>
  <c r="K35" i="8"/>
  <c r="J36" i="8"/>
  <c r="M35" i="8"/>
  <c r="P44" i="8"/>
  <c r="S175" i="8"/>
  <c r="M175" i="8"/>
  <c r="P452" i="8"/>
  <c r="L452" i="8"/>
  <c r="S252" i="8"/>
  <c r="R240" i="8"/>
  <c r="S240" i="8"/>
  <c r="Q240" i="8"/>
  <c r="O240" i="8"/>
  <c r="S25" i="8"/>
  <c r="S409" i="8"/>
  <c r="J394" i="8"/>
  <c r="M81" i="8"/>
  <c r="R295" i="8"/>
  <c r="K37" i="8"/>
  <c r="I395" i="8"/>
  <c r="J176" i="8"/>
  <c r="J178" i="8"/>
  <c r="I176" i="8"/>
  <c r="N291" i="8"/>
  <c r="T376" i="8"/>
  <c r="L240" i="8"/>
  <c r="R89" i="8"/>
  <c r="K481" i="8"/>
  <c r="O485" i="8"/>
  <c r="P486" i="8"/>
  <c r="O477" i="8"/>
  <c r="R488" i="8"/>
  <c r="O371" i="8"/>
  <c r="S371" i="8"/>
  <c r="J40" i="8"/>
  <c r="M45" i="8"/>
  <c r="V45" i="8" s="1"/>
  <c r="P356" i="8"/>
  <c r="O356" i="8"/>
  <c r="I358" i="8"/>
  <c r="N15" i="8"/>
  <c r="N8" i="8"/>
  <c r="M8" i="8"/>
  <c r="R19" i="8"/>
  <c r="I10" i="8"/>
  <c r="S288" i="8"/>
  <c r="T301" i="8"/>
  <c r="O288" i="8"/>
  <c r="S300" i="8"/>
  <c r="R288" i="8"/>
  <c r="T369" i="8"/>
  <c r="J184" i="8"/>
  <c r="T363" i="8"/>
  <c r="I465" i="8"/>
  <c r="P401" i="8"/>
  <c r="S413" i="8"/>
  <c r="T87" i="8"/>
  <c r="I38" i="8"/>
  <c r="O183" i="8"/>
  <c r="S465" i="8"/>
  <c r="L477" i="8"/>
  <c r="J254" i="8"/>
  <c r="J430" i="8"/>
  <c r="M371" i="8"/>
  <c r="S427" i="8"/>
  <c r="S87" i="8"/>
  <c r="O175" i="8"/>
  <c r="J292" i="8"/>
  <c r="K356" i="8"/>
  <c r="I9" i="8"/>
  <c r="N240" i="8"/>
  <c r="M288" i="8"/>
  <c r="K109" i="8"/>
  <c r="M405" i="8"/>
  <c r="N35" i="8"/>
  <c r="L171" i="8"/>
  <c r="T52" i="8"/>
  <c r="K187" i="8"/>
  <c r="I40" i="8"/>
  <c r="L92" i="8"/>
  <c r="M39" i="8"/>
  <c r="I25" i="8"/>
  <c r="J382" i="8"/>
  <c r="P448" i="8"/>
  <c r="P439" i="8"/>
  <c r="R12" i="8"/>
  <c r="J4" i="8"/>
  <c r="P10" i="8"/>
  <c r="L207" i="8"/>
  <c r="R218" i="8"/>
  <c r="K207" i="8"/>
  <c r="Q207" i="8"/>
  <c r="J208" i="8"/>
  <c r="N313" i="8"/>
  <c r="J314" i="8"/>
  <c r="T420" i="8"/>
  <c r="Q420" i="8"/>
  <c r="N420" i="8"/>
  <c r="M420" i="8"/>
  <c r="V420" i="8" s="1"/>
  <c r="O43" i="8"/>
  <c r="R36" i="8"/>
  <c r="P36" i="8"/>
  <c r="Q340" i="8"/>
  <c r="P340" i="8"/>
  <c r="R351" i="8"/>
  <c r="L340" i="8"/>
  <c r="J341" i="8"/>
  <c r="L293" i="8"/>
  <c r="R333" i="8"/>
  <c r="S331" i="8"/>
  <c r="J392" i="8"/>
  <c r="K391" i="8"/>
  <c r="P199" i="8"/>
  <c r="K199" i="8"/>
  <c r="T231" i="8"/>
  <c r="N231" i="8"/>
  <c r="R231" i="8"/>
  <c r="J99" i="8"/>
  <c r="P96" i="8"/>
  <c r="T96" i="8"/>
  <c r="I73" i="8"/>
  <c r="O80" i="8"/>
  <c r="R72" i="8"/>
  <c r="Q72" i="8"/>
  <c r="I378" i="8"/>
  <c r="Q376" i="8"/>
  <c r="O376" i="8"/>
  <c r="S137" i="8"/>
  <c r="O125" i="8"/>
  <c r="M205" i="8"/>
  <c r="L43" i="8"/>
  <c r="M44" i="8"/>
  <c r="Q476" i="8"/>
  <c r="Q339" i="8"/>
  <c r="I340" i="8"/>
  <c r="I396" i="8"/>
  <c r="Q395" i="8"/>
  <c r="M7" i="8"/>
  <c r="R18" i="8"/>
  <c r="L156" i="8"/>
  <c r="R156" i="8"/>
  <c r="Q84" i="8"/>
  <c r="L84" i="8"/>
  <c r="I389" i="8"/>
  <c r="T388" i="8"/>
  <c r="J30" i="8"/>
  <c r="S29" i="8"/>
  <c r="R29" i="8"/>
  <c r="L157" i="8"/>
  <c r="J158" i="8"/>
  <c r="R239" i="8"/>
  <c r="Q403" i="8"/>
  <c r="R411" i="8"/>
  <c r="Q33" i="8"/>
  <c r="J24" i="8"/>
  <c r="R23" i="8"/>
  <c r="O23" i="8"/>
  <c r="R279" i="8"/>
  <c r="O9" i="8"/>
  <c r="P18" i="8"/>
  <c r="T244" i="8"/>
  <c r="M68" i="8"/>
  <c r="K68" i="8"/>
  <c r="P68" i="8"/>
  <c r="O68" i="8"/>
  <c r="S68" i="8"/>
  <c r="Q68" i="8"/>
  <c r="L68" i="8"/>
  <c r="J69" i="8"/>
  <c r="T81" i="8"/>
  <c r="I69" i="8"/>
  <c r="T68" i="8"/>
  <c r="R68" i="8"/>
  <c r="N68" i="8"/>
  <c r="P304" i="8"/>
  <c r="O304" i="8"/>
  <c r="J305" i="8"/>
  <c r="N304" i="8"/>
  <c r="M304" i="8"/>
  <c r="K304" i="8"/>
  <c r="Q304" i="8"/>
  <c r="L304" i="8"/>
  <c r="I305" i="8"/>
  <c r="T304" i="8"/>
  <c r="S304" i="8"/>
  <c r="R304" i="8"/>
  <c r="L309" i="8"/>
  <c r="L408" i="8"/>
  <c r="O408" i="8"/>
  <c r="N408" i="8"/>
  <c r="K408" i="8"/>
  <c r="J409" i="8"/>
  <c r="I409" i="8"/>
  <c r="Q408" i="8"/>
  <c r="P408" i="8"/>
  <c r="T408" i="8"/>
  <c r="M408" i="8"/>
  <c r="S408" i="8"/>
  <c r="R408" i="8"/>
  <c r="M120" i="8"/>
  <c r="P120" i="8"/>
  <c r="O120" i="8"/>
  <c r="T120" i="8"/>
  <c r="S120" i="8"/>
  <c r="N120" i="8"/>
  <c r="J121" i="8"/>
  <c r="I121" i="8"/>
  <c r="R120" i="8"/>
  <c r="Q120" i="8"/>
  <c r="L120" i="8"/>
  <c r="K120" i="8"/>
  <c r="I122" i="8"/>
  <c r="O416" i="8"/>
  <c r="J145" i="8"/>
  <c r="R283" i="8"/>
  <c r="K222" i="8"/>
  <c r="J223" i="8"/>
  <c r="I223" i="8"/>
  <c r="T222" i="8"/>
  <c r="S222" i="8"/>
  <c r="P222" i="8"/>
  <c r="L222" i="8"/>
  <c r="O222" i="8"/>
  <c r="N222" i="8"/>
  <c r="M222" i="8"/>
  <c r="R222" i="8"/>
  <c r="Q222" i="8"/>
  <c r="R477" i="8"/>
  <c r="L119" i="8"/>
  <c r="K218" i="8"/>
  <c r="N89" i="8"/>
  <c r="I84" i="8"/>
  <c r="T397" i="8"/>
  <c r="M317" i="8"/>
  <c r="L317" i="8"/>
  <c r="S317" i="8"/>
  <c r="R317" i="8"/>
  <c r="P317" i="8"/>
  <c r="O317" i="8"/>
  <c r="J318" i="8"/>
  <c r="Q317" i="8"/>
  <c r="I318" i="8"/>
  <c r="K317" i="8"/>
  <c r="T317" i="8"/>
  <c r="N317" i="8"/>
  <c r="M354" i="8"/>
  <c r="L354" i="8"/>
  <c r="N354" i="8"/>
  <c r="K354" i="8"/>
  <c r="J355" i="8"/>
  <c r="I355" i="8"/>
  <c r="P354" i="8"/>
  <c r="O354" i="8"/>
  <c r="T354" i="8"/>
  <c r="Q354" i="8"/>
  <c r="R354" i="8"/>
  <c r="S354" i="8"/>
  <c r="M146" i="8"/>
  <c r="L146" i="8"/>
  <c r="K146" i="8"/>
  <c r="T146" i="8"/>
  <c r="S146" i="8"/>
  <c r="P146" i="8"/>
  <c r="R146" i="8"/>
  <c r="O146" i="8"/>
  <c r="N146" i="8"/>
  <c r="J147" i="8"/>
  <c r="I147" i="8"/>
  <c r="Q146" i="8"/>
  <c r="L105" i="8"/>
  <c r="T159" i="8"/>
  <c r="M140" i="8"/>
  <c r="S140" i="8"/>
  <c r="R140" i="8"/>
  <c r="N140" i="8"/>
  <c r="L140" i="8"/>
  <c r="O140" i="8"/>
  <c r="K140" i="8"/>
  <c r="J141" i="8"/>
  <c r="T140" i="8"/>
  <c r="I141" i="8"/>
  <c r="Q140" i="8"/>
  <c r="P140" i="8"/>
  <c r="R139" i="8"/>
  <c r="J483" i="8"/>
  <c r="P123" i="8"/>
  <c r="P298" i="8"/>
  <c r="O298" i="8"/>
  <c r="J299" i="8"/>
  <c r="L298" i="8"/>
  <c r="K298" i="8"/>
  <c r="I299" i="8"/>
  <c r="R298" i="8"/>
  <c r="T298" i="8"/>
  <c r="N298" i="8"/>
  <c r="S298" i="8"/>
  <c r="Q298" i="8"/>
  <c r="I300" i="8"/>
  <c r="M298" i="8"/>
  <c r="L402" i="8"/>
  <c r="I403" i="8"/>
  <c r="T402" i="8"/>
  <c r="J403" i="8"/>
  <c r="S402" i="8"/>
  <c r="R402" i="8"/>
  <c r="N402" i="8"/>
  <c r="M402" i="8"/>
  <c r="K402" i="8"/>
  <c r="Q402" i="8"/>
  <c r="P402" i="8"/>
  <c r="O402" i="8"/>
  <c r="O463" i="8"/>
  <c r="N463" i="8"/>
  <c r="M463" i="8"/>
  <c r="Q463" i="8"/>
  <c r="P463" i="8"/>
  <c r="L463" i="8"/>
  <c r="J464" i="8"/>
  <c r="I464" i="8"/>
  <c r="T463" i="8"/>
  <c r="S463" i="8"/>
  <c r="R463" i="8"/>
  <c r="K463" i="8"/>
  <c r="M380" i="8"/>
  <c r="L380" i="8"/>
  <c r="R380" i="8"/>
  <c r="Q380" i="8"/>
  <c r="J381" i="8"/>
  <c r="I381" i="8"/>
  <c r="T380" i="8"/>
  <c r="S380" i="8"/>
  <c r="P380" i="8"/>
  <c r="K380" i="8"/>
  <c r="O380" i="8"/>
  <c r="N380" i="8"/>
  <c r="N305" i="8"/>
  <c r="T316" i="8"/>
  <c r="M148" i="8"/>
  <c r="O148" i="8"/>
  <c r="N148" i="8"/>
  <c r="K148" i="8"/>
  <c r="J149" i="8"/>
  <c r="I149" i="8"/>
  <c r="T148" i="8"/>
  <c r="Q148" i="8"/>
  <c r="S148" i="8"/>
  <c r="R148" i="8"/>
  <c r="P148" i="8"/>
  <c r="I150" i="8"/>
  <c r="T161" i="8"/>
  <c r="L148" i="8"/>
  <c r="P187" i="8"/>
  <c r="P157" i="8"/>
  <c r="J284" i="8"/>
  <c r="S80" i="8"/>
  <c r="T391" i="8"/>
  <c r="R131" i="8"/>
  <c r="L151" i="8"/>
  <c r="Q262" i="8"/>
  <c r="P262" i="8"/>
  <c r="R262" i="8"/>
  <c r="O262" i="8"/>
  <c r="J263" i="8"/>
  <c r="I263" i="8"/>
  <c r="M262" i="8"/>
  <c r="L262" i="8"/>
  <c r="K262" i="8"/>
  <c r="S262" i="8"/>
  <c r="T262" i="8"/>
  <c r="N262" i="8"/>
  <c r="N269" i="8"/>
  <c r="I332" i="8"/>
  <c r="M390" i="8"/>
  <c r="L390" i="8"/>
  <c r="N390" i="8"/>
  <c r="K390" i="8"/>
  <c r="Q390" i="8"/>
  <c r="P390" i="8"/>
  <c r="O390" i="8"/>
  <c r="J391" i="8"/>
  <c r="I391" i="8"/>
  <c r="T390" i="8"/>
  <c r="S390" i="8"/>
  <c r="R390" i="8"/>
  <c r="Q394" i="8"/>
  <c r="N451" i="8"/>
  <c r="P275" i="8"/>
  <c r="N365" i="8"/>
  <c r="R227" i="8"/>
  <c r="T35" i="8"/>
  <c r="I92" i="8"/>
  <c r="L168" i="8"/>
  <c r="J169" i="8"/>
  <c r="I169" i="8"/>
  <c r="T168" i="8"/>
  <c r="Q168" i="8"/>
  <c r="M168" i="8"/>
  <c r="K168" i="8"/>
  <c r="S168" i="8"/>
  <c r="P168" i="8"/>
  <c r="R168" i="8"/>
  <c r="O168" i="8"/>
  <c r="N168" i="8"/>
  <c r="R179" i="8"/>
  <c r="N97" i="8"/>
  <c r="L359" i="8"/>
  <c r="K435" i="8"/>
  <c r="Q144" i="8"/>
  <c r="Q92" i="8"/>
  <c r="T191" i="8"/>
  <c r="Q252" i="8"/>
  <c r="P15" i="8"/>
  <c r="I218" i="8"/>
  <c r="I392" i="8"/>
  <c r="L123" i="8"/>
  <c r="L185" i="8"/>
  <c r="O185" i="8"/>
  <c r="N185" i="8"/>
  <c r="J186" i="8"/>
  <c r="I186" i="8"/>
  <c r="R185" i="8"/>
  <c r="Q185" i="8"/>
  <c r="P185" i="8"/>
  <c r="T185" i="8"/>
  <c r="S185" i="8"/>
  <c r="K185" i="8"/>
  <c r="T198" i="8"/>
  <c r="M185" i="8"/>
  <c r="Q418" i="8"/>
  <c r="R413" i="8"/>
  <c r="T113" i="8"/>
  <c r="K484" i="8"/>
  <c r="K247" i="8"/>
  <c r="J248" i="8"/>
  <c r="P247" i="8"/>
  <c r="O247" i="8"/>
  <c r="L247" i="8"/>
  <c r="T247" i="8"/>
  <c r="S247" i="8"/>
  <c r="R247" i="8"/>
  <c r="I248" i="8"/>
  <c r="N247" i="8"/>
  <c r="Q247" i="8"/>
  <c r="M247" i="8"/>
  <c r="L252" i="8"/>
  <c r="N50" i="8"/>
  <c r="O50" i="8"/>
  <c r="M50" i="8"/>
  <c r="R50" i="8"/>
  <c r="P50" i="8"/>
  <c r="K50" i="8"/>
  <c r="I51" i="8"/>
  <c r="T50" i="8"/>
  <c r="J51" i="8"/>
  <c r="S50" i="8"/>
  <c r="Q50" i="8"/>
  <c r="L50" i="8"/>
  <c r="M324" i="8"/>
  <c r="L324" i="8"/>
  <c r="N324" i="8"/>
  <c r="K324" i="8"/>
  <c r="I325" i="8"/>
  <c r="T324" i="8"/>
  <c r="P324" i="8"/>
  <c r="O324" i="8"/>
  <c r="R324" i="8"/>
  <c r="J325" i="8"/>
  <c r="S324" i="8"/>
  <c r="Q324" i="8"/>
  <c r="T103" i="8"/>
  <c r="L435" i="8"/>
  <c r="P139" i="8"/>
  <c r="I264" i="8"/>
  <c r="P307" i="8"/>
  <c r="I274" i="8"/>
  <c r="T199" i="8"/>
  <c r="P310" i="8"/>
  <c r="O310" i="8"/>
  <c r="J311" i="8"/>
  <c r="I311" i="8"/>
  <c r="R310" i="8"/>
  <c r="Q310" i="8"/>
  <c r="N310" i="8"/>
  <c r="K310" i="8"/>
  <c r="T310" i="8"/>
  <c r="S310" i="8"/>
  <c r="M310" i="8"/>
  <c r="L310" i="8"/>
  <c r="M217" i="8"/>
  <c r="R24" i="8"/>
  <c r="M88" i="8"/>
  <c r="T88" i="8"/>
  <c r="S88" i="8"/>
  <c r="K88" i="8"/>
  <c r="J89" i="8"/>
  <c r="I89" i="8"/>
  <c r="Q88" i="8"/>
  <c r="O88" i="8"/>
  <c r="R88" i="8"/>
  <c r="P88" i="8"/>
  <c r="N88" i="8"/>
  <c r="L88" i="8"/>
  <c r="O471" i="8"/>
  <c r="N471" i="8"/>
  <c r="M471" i="8"/>
  <c r="Q471" i="8"/>
  <c r="P471" i="8"/>
  <c r="L471" i="8"/>
  <c r="S471" i="8"/>
  <c r="R471" i="8"/>
  <c r="J472" i="8"/>
  <c r="K471" i="8"/>
  <c r="I472" i="8"/>
  <c r="T471" i="8"/>
  <c r="R101" i="8"/>
  <c r="N249" i="8"/>
  <c r="R417" i="8"/>
  <c r="I452" i="8"/>
  <c r="R177" i="8"/>
  <c r="J389" i="8"/>
  <c r="N288" i="8"/>
  <c r="R313" i="8"/>
  <c r="M368" i="8"/>
  <c r="L368" i="8"/>
  <c r="R368" i="8"/>
  <c r="Q368" i="8"/>
  <c r="K368" i="8"/>
  <c r="N368" i="8"/>
  <c r="T368" i="8"/>
  <c r="S368" i="8"/>
  <c r="I369" i="8"/>
  <c r="P368" i="8"/>
  <c r="O368" i="8"/>
  <c r="J369" i="8"/>
  <c r="K461" i="8"/>
  <c r="M309" i="8"/>
  <c r="Q364" i="8"/>
  <c r="L191" i="8"/>
  <c r="N101" i="8"/>
  <c r="Q473" i="8"/>
  <c r="S180" i="8"/>
  <c r="L468" i="8"/>
  <c r="K152" i="8"/>
  <c r="T383" i="8"/>
  <c r="O440" i="8"/>
  <c r="M86" i="8"/>
  <c r="R86" i="8"/>
  <c r="Q86" i="8"/>
  <c r="T86" i="8"/>
  <c r="S86" i="8"/>
  <c r="N86" i="8"/>
  <c r="K86" i="8"/>
  <c r="P86" i="8"/>
  <c r="O86" i="8"/>
  <c r="L86" i="8"/>
  <c r="J87" i="8"/>
  <c r="I87" i="8"/>
  <c r="O467" i="8"/>
  <c r="N467" i="8"/>
  <c r="M467" i="8"/>
  <c r="J468" i="8"/>
  <c r="I468" i="8"/>
  <c r="P467" i="8"/>
  <c r="L467" i="8"/>
  <c r="K467" i="8"/>
  <c r="S467" i="8"/>
  <c r="R467" i="8"/>
  <c r="T467" i="8"/>
  <c r="Q467" i="8"/>
  <c r="L172" i="8"/>
  <c r="N172" i="8"/>
  <c r="M172" i="8"/>
  <c r="I173" i="8"/>
  <c r="T172" i="8"/>
  <c r="Q172" i="8"/>
  <c r="S172" i="8"/>
  <c r="J173" i="8"/>
  <c r="O172" i="8"/>
  <c r="R172" i="8"/>
  <c r="P172" i="8"/>
  <c r="K172" i="8"/>
  <c r="I3" i="8"/>
  <c r="O10" i="8"/>
  <c r="M338" i="8"/>
  <c r="L338" i="8"/>
  <c r="R338" i="8"/>
  <c r="Q338" i="8"/>
  <c r="S338" i="8"/>
  <c r="P338" i="8"/>
  <c r="K338" i="8"/>
  <c r="N338" i="8"/>
  <c r="J339" i="8"/>
  <c r="I339" i="8"/>
  <c r="T338" i="8"/>
  <c r="O338" i="8"/>
  <c r="O458" i="8"/>
  <c r="N458" i="8"/>
  <c r="I459" i="8"/>
  <c r="T458" i="8"/>
  <c r="R458" i="8"/>
  <c r="Q458" i="8"/>
  <c r="P458" i="8"/>
  <c r="L458" i="8"/>
  <c r="K458" i="8"/>
  <c r="J459" i="8"/>
  <c r="S458" i="8"/>
  <c r="M458" i="8"/>
  <c r="L93" i="8"/>
  <c r="N62" i="8"/>
  <c r="O62" i="8"/>
  <c r="M62" i="8"/>
  <c r="L62" i="8"/>
  <c r="Q62" i="8"/>
  <c r="P62" i="8"/>
  <c r="K62" i="8"/>
  <c r="T62" i="8"/>
  <c r="J63" i="8"/>
  <c r="I63" i="8"/>
  <c r="S62" i="8"/>
  <c r="R62" i="8"/>
  <c r="K250" i="8"/>
  <c r="J251" i="8"/>
  <c r="Q250" i="8"/>
  <c r="P250" i="8"/>
  <c r="N250" i="8"/>
  <c r="M250" i="8"/>
  <c r="T250" i="8"/>
  <c r="S250" i="8"/>
  <c r="L250" i="8"/>
  <c r="R250" i="8"/>
  <c r="O250" i="8"/>
  <c r="I251" i="8"/>
  <c r="I252" i="8"/>
  <c r="L446" i="8"/>
  <c r="K446" i="8"/>
  <c r="J447" i="8"/>
  <c r="I447" i="8"/>
  <c r="P446" i="8"/>
  <c r="O446" i="8"/>
  <c r="N446" i="8"/>
  <c r="T446" i="8"/>
  <c r="R446" i="8"/>
  <c r="M446" i="8"/>
  <c r="S446" i="8"/>
  <c r="Q446" i="8"/>
  <c r="Q282" i="8"/>
  <c r="P282" i="8"/>
  <c r="N282" i="8"/>
  <c r="M282" i="8"/>
  <c r="O282" i="8"/>
  <c r="L282" i="8"/>
  <c r="J283" i="8"/>
  <c r="I283" i="8"/>
  <c r="R282" i="8"/>
  <c r="K282" i="8"/>
  <c r="T282" i="8"/>
  <c r="S282" i="8"/>
  <c r="Q260" i="8"/>
  <c r="P260" i="8"/>
  <c r="L260" i="8"/>
  <c r="K260" i="8"/>
  <c r="M260" i="8"/>
  <c r="I261" i="8"/>
  <c r="S260" i="8"/>
  <c r="J261" i="8"/>
  <c r="T260" i="8"/>
  <c r="N260" i="8"/>
  <c r="R260" i="8"/>
  <c r="O260" i="8"/>
  <c r="J470" i="8"/>
  <c r="O182" i="8"/>
  <c r="L294" i="8"/>
  <c r="R341" i="8"/>
  <c r="P395" i="8"/>
  <c r="M153" i="8"/>
  <c r="T153" i="8"/>
  <c r="S153" i="8"/>
  <c r="O153" i="8"/>
  <c r="N153" i="8"/>
  <c r="R153" i="8"/>
  <c r="P153" i="8"/>
  <c r="L153" i="8"/>
  <c r="K153" i="8"/>
  <c r="I154" i="8"/>
  <c r="J154" i="8"/>
  <c r="Q153" i="8"/>
  <c r="L37" i="8"/>
  <c r="T311" i="8"/>
  <c r="L455" i="8"/>
  <c r="K448" i="8"/>
  <c r="M110" i="8"/>
  <c r="R110" i="8"/>
  <c r="Q110" i="8"/>
  <c r="N110" i="8"/>
  <c r="L110" i="8"/>
  <c r="S110" i="8"/>
  <c r="P110" i="8"/>
  <c r="O110" i="8"/>
  <c r="I111" i="8"/>
  <c r="J111" i="8"/>
  <c r="T110" i="8"/>
  <c r="K110" i="8"/>
  <c r="O475" i="8"/>
  <c r="N475" i="8"/>
  <c r="M475" i="8"/>
  <c r="Q485" i="8"/>
  <c r="T488" i="8"/>
  <c r="J476" i="8"/>
  <c r="I476" i="8"/>
  <c r="P475" i="8"/>
  <c r="L475" i="8"/>
  <c r="S487" i="8"/>
  <c r="K475" i="8"/>
  <c r="S475" i="8"/>
  <c r="R475" i="8"/>
  <c r="R486" i="8"/>
  <c r="Q475" i="8"/>
  <c r="T475" i="8"/>
  <c r="L196" i="8"/>
  <c r="N196" i="8"/>
  <c r="M196" i="8"/>
  <c r="Q196" i="8"/>
  <c r="P196" i="8"/>
  <c r="J197" i="8"/>
  <c r="R196" i="8"/>
  <c r="T196" i="8"/>
  <c r="I197" i="8"/>
  <c r="S196" i="8"/>
  <c r="O196" i="8"/>
  <c r="P205" i="8"/>
  <c r="K196" i="8"/>
  <c r="I29" i="8"/>
  <c r="T28" i="8"/>
  <c r="Q28" i="8"/>
  <c r="J29" i="8"/>
  <c r="K28" i="8"/>
  <c r="S28" i="8"/>
  <c r="R28" i="8"/>
  <c r="N28" i="8"/>
  <c r="P28" i="8"/>
  <c r="O28" i="8"/>
  <c r="M28" i="8"/>
  <c r="L28" i="8"/>
  <c r="L434" i="8"/>
  <c r="K434" i="8"/>
  <c r="J435" i="8"/>
  <c r="R434" i="8"/>
  <c r="Q434" i="8"/>
  <c r="P434" i="8"/>
  <c r="O434" i="8"/>
  <c r="N434" i="8"/>
  <c r="I435" i="8"/>
  <c r="M434" i="8"/>
  <c r="S434" i="8"/>
  <c r="T434" i="8"/>
  <c r="O470" i="8"/>
  <c r="N470" i="8"/>
  <c r="M470" i="8"/>
  <c r="I471" i="8"/>
  <c r="T470" i="8"/>
  <c r="J471" i="8"/>
  <c r="S470" i="8"/>
  <c r="R470" i="8"/>
  <c r="K470" i="8"/>
  <c r="P470" i="8"/>
  <c r="L470" i="8"/>
  <c r="Q470" i="8"/>
  <c r="M102" i="8"/>
  <c r="J103" i="8"/>
  <c r="I103" i="8"/>
  <c r="P102" i="8"/>
  <c r="O102" i="8"/>
  <c r="K102" i="8"/>
  <c r="N102" i="8"/>
  <c r="T102" i="8"/>
  <c r="R102" i="8"/>
  <c r="S102" i="8"/>
  <c r="Q102" i="8"/>
  <c r="L102" i="8"/>
  <c r="L190" i="8"/>
  <c r="T190" i="8"/>
  <c r="S190" i="8"/>
  <c r="I191" i="8"/>
  <c r="R190" i="8"/>
  <c r="Q190" i="8"/>
  <c r="N190" i="8"/>
  <c r="P190" i="8"/>
  <c r="O190" i="8"/>
  <c r="M190" i="8"/>
  <c r="K190" i="8"/>
  <c r="J191" i="8"/>
  <c r="M350" i="8"/>
  <c r="L350" i="8"/>
  <c r="R350" i="8"/>
  <c r="Q350" i="8"/>
  <c r="I351" i="8"/>
  <c r="T350" i="8"/>
  <c r="S350" i="8"/>
  <c r="K350" i="8"/>
  <c r="O350" i="8"/>
  <c r="N350" i="8"/>
  <c r="P350" i="8"/>
  <c r="J351" i="8"/>
  <c r="P472" i="8"/>
  <c r="K233" i="8"/>
  <c r="J234" i="8"/>
  <c r="S233" i="8"/>
  <c r="R233" i="8"/>
  <c r="L233" i="8"/>
  <c r="P233" i="8"/>
  <c r="O233" i="8"/>
  <c r="T233" i="8"/>
  <c r="I234" i="8"/>
  <c r="Q233" i="8"/>
  <c r="N233" i="8"/>
  <c r="M233" i="8"/>
  <c r="P312" i="8"/>
  <c r="O312" i="8"/>
  <c r="M312" i="8"/>
  <c r="L312" i="8"/>
  <c r="R312" i="8"/>
  <c r="Q312" i="8"/>
  <c r="J313" i="8"/>
  <c r="I313" i="8"/>
  <c r="N312" i="8"/>
  <c r="T312" i="8"/>
  <c r="S312" i="8"/>
  <c r="K312" i="8"/>
  <c r="O87" i="8"/>
  <c r="K321" i="8"/>
  <c r="O126" i="8"/>
  <c r="Q238" i="8"/>
  <c r="N331" i="8"/>
  <c r="R379" i="8"/>
  <c r="P443" i="8"/>
  <c r="N59" i="8"/>
  <c r="K59" i="8"/>
  <c r="T59" i="8"/>
  <c r="O59" i="8"/>
  <c r="L59" i="8"/>
  <c r="J60" i="8"/>
  <c r="I60" i="8"/>
  <c r="S59" i="8"/>
  <c r="R59" i="8"/>
  <c r="Q59" i="8"/>
  <c r="P59" i="8"/>
  <c r="M59" i="8"/>
  <c r="T72" i="8"/>
  <c r="T107" i="8"/>
  <c r="L267" i="8"/>
  <c r="M334" i="8"/>
  <c r="L334" i="8"/>
  <c r="J335" i="8"/>
  <c r="I335" i="8"/>
  <c r="T334" i="8"/>
  <c r="S334" i="8"/>
  <c r="R334" i="8"/>
  <c r="Q334" i="8"/>
  <c r="P334" i="8"/>
  <c r="K334" i="8"/>
  <c r="O334" i="8"/>
  <c r="N334" i="8"/>
  <c r="L125" i="8"/>
  <c r="N345" i="8"/>
  <c r="I382" i="8"/>
  <c r="T445" i="8"/>
  <c r="L121" i="8"/>
  <c r="N181" i="8"/>
  <c r="J250" i="8"/>
  <c r="N215" i="8"/>
  <c r="S329" i="8"/>
  <c r="K285" i="8"/>
  <c r="J461" i="8"/>
  <c r="T484" i="8"/>
  <c r="O98" i="8"/>
  <c r="N375" i="8"/>
  <c r="I404" i="8"/>
  <c r="L183" i="8"/>
  <c r="I30" i="8"/>
  <c r="M65" i="8"/>
  <c r="Q270" i="8"/>
  <c r="P270" i="8"/>
  <c r="J271" i="8"/>
  <c r="I271" i="8"/>
  <c r="L270" i="8"/>
  <c r="K270" i="8"/>
  <c r="O270" i="8"/>
  <c r="N270" i="8"/>
  <c r="T270" i="8"/>
  <c r="M270" i="8"/>
  <c r="S270" i="8"/>
  <c r="R270" i="8"/>
  <c r="N277" i="8"/>
  <c r="P453" i="8"/>
  <c r="Q182" i="8"/>
  <c r="L177" i="8"/>
  <c r="O454" i="8"/>
  <c r="P454" i="8"/>
  <c r="N454" i="8"/>
  <c r="S454" i="8"/>
  <c r="R454" i="8"/>
  <c r="Q454" i="8"/>
  <c r="I455" i="8"/>
  <c r="T454" i="8"/>
  <c r="M454" i="8"/>
  <c r="K454" i="8"/>
  <c r="J455" i="8"/>
  <c r="L454" i="8"/>
  <c r="R57" i="8"/>
  <c r="S234" i="8"/>
  <c r="S366" i="8"/>
  <c r="R105" i="8"/>
  <c r="P333" i="8"/>
  <c r="J320" i="8"/>
  <c r="I428" i="8"/>
  <c r="I440" i="8"/>
  <c r="M127" i="8"/>
  <c r="J128" i="8"/>
  <c r="O127" i="8"/>
  <c r="N127" i="8"/>
  <c r="I128" i="8"/>
  <c r="T127" i="8"/>
  <c r="S127" i="8"/>
  <c r="R127" i="8"/>
  <c r="J130" i="8"/>
  <c r="Q127" i="8"/>
  <c r="P127" i="8"/>
  <c r="L127" i="8"/>
  <c r="K127" i="8"/>
  <c r="Q195" i="8"/>
  <c r="J357" i="8"/>
  <c r="M388" i="8"/>
  <c r="M392" i="8"/>
  <c r="L436" i="8"/>
  <c r="O452" i="8"/>
  <c r="O36" i="8"/>
  <c r="P108" i="8"/>
  <c r="K220" i="8"/>
  <c r="J193" i="8"/>
  <c r="M326" i="8"/>
  <c r="L326" i="8"/>
  <c r="R326" i="8"/>
  <c r="Q326" i="8"/>
  <c r="O326" i="8"/>
  <c r="N326" i="8"/>
  <c r="T326" i="8"/>
  <c r="S326" i="8"/>
  <c r="P326" i="8"/>
  <c r="K326" i="8"/>
  <c r="I327" i="8"/>
  <c r="J327" i="8"/>
  <c r="L405" i="8"/>
  <c r="L315" i="8"/>
  <c r="I120" i="8"/>
  <c r="Q218" i="8"/>
  <c r="L412" i="8"/>
  <c r="S412" i="8"/>
  <c r="R412" i="8"/>
  <c r="K412" i="8"/>
  <c r="T412" i="8"/>
  <c r="Q412" i="8"/>
  <c r="P412" i="8"/>
  <c r="J413" i="8"/>
  <c r="I413" i="8"/>
  <c r="M412" i="8"/>
  <c r="N412" i="8"/>
  <c r="O412" i="8"/>
  <c r="K248" i="8"/>
  <c r="J249" i="8"/>
  <c r="M248" i="8"/>
  <c r="L248" i="8"/>
  <c r="T248" i="8"/>
  <c r="S248" i="8"/>
  <c r="P248" i="8"/>
  <c r="I249" i="8"/>
  <c r="R248" i="8"/>
  <c r="N248" i="8"/>
  <c r="O248" i="8"/>
  <c r="Q248" i="8"/>
  <c r="P415" i="8"/>
  <c r="R97" i="8"/>
  <c r="P171" i="8"/>
  <c r="R52" i="8"/>
  <c r="P399" i="8"/>
  <c r="N56" i="8"/>
  <c r="I57" i="8"/>
  <c r="T56" i="8"/>
  <c r="Q56" i="8"/>
  <c r="O56" i="8"/>
  <c r="L56" i="8"/>
  <c r="J57" i="8"/>
  <c r="S56" i="8"/>
  <c r="R56" i="8"/>
  <c r="P56" i="8"/>
  <c r="M56" i="8"/>
  <c r="K56" i="8"/>
  <c r="R157" i="8"/>
  <c r="S152" i="8"/>
  <c r="T339" i="8"/>
  <c r="R151" i="8"/>
  <c r="N75" i="8"/>
  <c r="K212" i="8"/>
  <c r="J441" i="8"/>
  <c r="M384" i="8"/>
  <c r="L384" i="8"/>
  <c r="N384" i="8"/>
  <c r="K384" i="8"/>
  <c r="T384" i="8"/>
  <c r="S384" i="8"/>
  <c r="P384" i="8"/>
  <c r="O384" i="8"/>
  <c r="Q384" i="8"/>
  <c r="R384" i="8"/>
  <c r="J385" i="8"/>
  <c r="I385" i="8"/>
  <c r="N48" i="8"/>
  <c r="L48" i="8"/>
  <c r="K48" i="8"/>
  <c r="I49" i="8"/>
  <c r="T48" i="8"/>
  <c r="P48" i="8"/>
  <c r="O48" i="8"/>
  <c r="M48" i="8"/>
  <c r="S48" i="8"/>
  <c r="J49" i="8"/>
  <c r="R48" i="8"/>
  <c r="Q48" i="8"/>
  <c r="P57" i="8"/>
  <c r="Q266" i="8"/>
  <c r="P266" i="8"/>
  <c r="L266" i="8"/>
  <c r="K266" i="8"/>
  <c r="I267" i="8"/>
  <c r="T266" i="8"/>
  <c r="O266" i="8"/>
  <c r="N266" i="8"/>
  <c r="M266" i="8"/>
  <c r="S266" i="8"/>
  <c r="J267" i="8"/>
  <c r="R266" i="8"/>
  <c r="L444" i="8"/>
  <c r="K444" i="8"/>
  <c r="S444" i="8"/>
  <c r="R444" i="8"/>
  <c r="Q444" i="8"/>
  <c r="I445" i="8"/>
  <c r="T444" i="8"/>
  <c r="P444" i="8"/>
  <c r="J445" i="8"/>
  <c r="O444" i="8"/>
  <c r="N444" i="8"/>
  <c r="M444" i="8"/>
  <c r="S396" i="8"/>
  <c r="P308" i="8"/>
  <c r="O308" i="8"/>
  <c r="S308" i="8"/>
  <c r="R308" i="8"/>
  <c r="L308" i="8"/>
  <c r="K308" i="8"/>
  <c r="J309" i="8"/>
  <c r="N308" i="8"/>
  <c r="M308" i="8"/>
  <c r="I309" i="8"/>
  <c r="T308" i="8"/>
  <c r="Q308" i="8"/>
  <c r="M134" i="8"/>
  <c r="R134" i="8"/>
  <c r="Q134" i="8"/>
  <c r="N134" i="8"/>
  <c r="L134" i="8"/>
  <c r="K134" i="8"/>
  <c r="J135" i="8"/>
  <c r="I135" i="8"/>
  <c r="T134" i="8"/>
  <c r="S134" i="8"/>
  <c r="P134" i="8"/>
  <c r="O134" i="8"/>
  <c r="T321" i="8"/>
  <c r="T294" i="8"/>
  <c r="O457" i="8"/>
  <c r="S457" i="8"/>
  <c r="R457" i="8"/>
  <c r="M457" i="8"/>
  <c r="L457" i="8"/>
  <c r="K457" i="8"/>
  <c r="J458" i="8"/>
  <c r="Q457" i="8"/>
  <c r="I458" i="8"/>
  <c r="T457" i="8"/>
  <c r="N457" i="8"/>
  <c r="P457" i="8"/>
  <c r="S198" i="8"/>
  <c r="P303" i="8"/>
  <c r="O303" i="8"/>
  <c r="I304" i="8"/>
  <c r="T303" i="8"/>
  <c r="J304" i="8"/>
  <c r="S303" i="8"/>
  <c r="R303" i="8"/>
  <c r="Q303" i="8"/>
  <c r="N303" i="8"/>
  <c r="K303" i="8"/>
  <c r="M303" i="8"/>
  <c r="L303" i="8"/>
  <c r="K276" i="8"/>
  <c r="M382" i="8"/>
  <c r="L382" i="8"/>
  <c r="J383" i="8"/>
  <c r="I383" i="8"/>
  <c r="Q382" i="8"/>
  <c r="P382" i="8"/>
  <c r="O382" i="8"/>
  <c r="T382" i="8"/>
  <c r="S382" i="8"/>
  <c r="R382" i="8"/>
  <c r="N382" i="8"/>
  <c r="K382" i="8"/>
  <c r="T395" i="8"/>
  <c r="S394" i="8"/>
  <c r="I48" i="8"/>
  <c r="T279" i="8"/>
  <c r="J434" i="8"/>
  <c r="J306" i="8"/>
  <c r="P417" i="8"/>
  <c r="O311" i="8"/>
  <c r="R197" i="8"/>
  <c r="P55" i="8"/>
  <c r="T227" i="8"/>
  <c r="Q254" i="8"/>
  <c r="M254" i="8"/>
  <c r="L254" i="8"/>
  <c r="O254" i="8"/>
  <c r="N254" i="8"/>
  <c r="I255" i="8"/>
  <c r="T254" i="8"/>
  <c r="P254" i="8"/>
  <c r="J255" i="8"/>
  <c r="S254" i="8"/>
  <c r="K254" i="8"/>
  <c r="R254" i="8"/>
  <c r="Q274" i="8"/>
  <c r="P274" i="8"/>
  <c r="J275" i="8"/>
  <c r="I275" i="8"/>
  <c r="T274" i="8"/>
  <c r="N274" i="8"/>
  <c r="M274" i="8"/>
  <c r="S274" i="8"/>
  <c r="R274" i="8"/>
  <c r="O274" i="8"/>
  <c r="L274" i="8"/>
  <c r="K274" i="8"/>
  <c r="K242" i="8"/>
  <c r="J243" i="8"/>
  <c r="M242" i="8"/>
  <c r="L242" i="8"/>
  <c r="I243" i="8"/>
  <c r="R242" i="8"/>
  <c r="T242" i="8"/>
  <c r="P242" i="8"/>
  <c r="S242" i="8"/>
  <c r="Q242" i="8"/>
  <c r="O242" i="8"/>
  <c r="R253" i="8"/>
  <c r="N242" i="8"/>
  <c r="L389" i="8"/>
  <c r="M70" i="8"/>
  <c r="N70" i="8"/>
  <c r="L70" i="8"/>
  <c r="J71" i="8"/>
  <c r="I71" i="8"/>
  <c r="R70" i="8"/>
  <c r="P70" i="8"/>
  <c r="K70" i="8"/>
  <c r="O70" i="8"/>
  <c r="T70" i="8"/>
  <c r="R81" i="8"/>
  <c r="S70" i="8"/>
  <c r="Q70" i="8"/>
  <c r="N77" i="8"/>
  <c r="M160" i="8"/>
  <c r="O160" i="8"/>
  <c r="N160" i="8"/>
  <c r="T160" i="8"/>
  <c r="J161" i="8"/>
  <c r="R160" i="8"/>
  <c r="P160" i="8"/>
  <c r="L160" i="8"/>
  <c r="K160" i="8"/>
  <c r="S160" i="8"/>
  <c r="Q160" i="8"/>
  <c r="I162" i="8"/>
  <c r="I161" i="8"/>
  <c r="O107" i="8"/>
  <c r="L147" i="8"/>
  <c r="N53" i="8"/>
  <c r="M74" i="8"/>
  <c r="Q258" i="8"/>
  <c r="P258" i="8"/>
  <c r="J259" i="8"/>
  <c r="I259" i="8"/>
  <c r="R258" i="8"/>
  <c r="O258" i="8"/>
  <c r="M258" i="8"/>
  <c r="L258" i="8"/>
  <c r="T258" i="8"/>
  <c r="S258" i="8"/>
  <c r="K258" i="8"/>
  <c r="N258" i="8"/>
  <c r="S111" i="8"/>
  <c r="R365" i="8"/>
  <c r="M358" i="8"/>
  <c r="L358" i="8"/>
  <c r="J359" i="8"/>
  <c r="I359" i="8"/>
  <c r="K358" i="8"/>
  <c r="S358" i="8"/>
  <c r="R358" i="8"/>
  <c r="O358" i="8"/>
  <c r="Q358" i="8"/>
  <c r="N358" i="8"/>
  <c r="P358" i="8"/>
  <c r="O366" i="8"/>
  <c r="T358" i="8"/>
  <c r="J97" i="8"/>
  <c r="J5" i="8"/>
  <c r="I5" i="8"/>
  <c r="O12" i="8"/>
  <c r="Q255" i="8"/>
  <c r="P255" i="8"/>
  <c r="N255" i="8"/>
  <c r="M255" i="8"/>
  <c r="T255" i="8"/>
  <c r="S255" i="8"/>
  <c r="J256" i="8"/>
  <c r="I256" i="8"/>
  <c r="R255" i="8"/>
  <c r="L255" i="8"/>
  <c r="K255" i="8"/>
  <c r="O255" i="8"/>
  <c r="S267" i="8"/>
  <c r="M90" i="8"/>
  <c r="J91" i="8"/>
  <c r="I91" i="8"/>
  <c r="R90" i="8"/>
  <c r="Q90" i="8"/>
  <c r="N90" i="8"/>
  <c r="T90" i="8"/>
  <c r="P90" i="8"/>
  <c r="S90" i="8"/>
  <c r="O90" i="8"/>
  <c r="L90" i="8"/>
  <c r="K90" i="8"/>
  <c r="R395" i="8"/>
  <c r="L178" i="8"/>
  <c r="T178" i="8"/>
  <c r="S178" i="8"/>
  <c r="M178" i="8"/>
  <c r="K178" i="8"/>
  <c r="Q178" i="8"/>
  <c r="P178" i="8"/>
  <c r="J179" i="8"/>
  <c r="I179" i="8"/>
  <c r="R178" i="8"/>
  <c r="N178" i="8"/>
  <c r="O178" i="8"/>
  <c r="I23" i="8"/>
  <c r="T22" i="8"/>
  <c r="Q22" i="8"/>
  <c r="O22" i="8"/>
  <c r="M22" i="8"/>
  <c r="S22" i="8"/>
  <c r="J23" i="8"/>
  <c r="R22" i="8"/>
  <c r="N22" i="8"/>
  <c r="P22" i="8"/>
  <c r="L22" i="8"/>
  <c r="K22" i="8"/>
  <c r="M105" i="8"/>
  <c r="I386" i="8"/>
  <c r="P31" i="8"/>
  <c r="R328" i="8"/>
  <c r="N265" i="8"/>
  <c r="Q109" i="8"/>
  <c r="P295" i="8"/>
  <c r="M342" i="8"/>
  <c r="L342" i="8"/>
  <c r="N342" i="8"/>
  <c r="K342" i="8"/>
  <c r="O342" i="8"/>
  <c r="R342" i="8"/>
  <c r="Q342" i="8"/>
  <c r="T342" i="8"/>
  <c r="S342" i="8"/>
  <c r="J343" i="8"/>
  <c r="I343" i="8"/>
  <c r="P342" i="8"/>
  <c r="I14" i="8"/>
  <c r="S13" i="8"/>
  <c r="P13" i="8"/>
  <c r="K13" i="8"/>
  <c r="O13" i="8"/>
  <c r="N13" i="8"/>
  <c r="L13" i="8"/>
  <c r="M13" i="8"/>
  <c r="Q13" i="8"/>
  <c r="J14" i="8"/>
  <c r="R13" i="8"/>
  <c r="L441" i="8"/>
  <c r="K441" i="8"/>
  <c r="M441" i="8"/>
  <c r="T441" i="8"/>
  <c r="S441" i="8"/>
  <c r="R441" i="8"/>
  <c r="N441" i="8"/>
  <c r="J442" i="8"/>
  <c r="P441" i="8"/>
  <c r="O441" i="8"/>
  <c r="Q441" i="8"/>
  <c r="I442" i="8"/>
  <c r="M370" i="8"/>
  <c r="L370" i="8"/>
  <c r="J371" i="8"/>
  <c r="I371" i="8"/>
  <c r="T370" i="8"/>
  <c r="S370" i="8"/>
  <c r="O370" i="8"/>
  <c r="N370" i="8"/>
  <c r="R370" i="8"/>
  <c r="P370" i="8"/>
  <c r="Q370" i="8"/>
  <c r="K370" i="8"/>
  <c r="T267" i="8"/>
  <c r="N464" i="8"/>
  <c r="M361" i="8"/>
  <c r="L361" i="8"/>
  <c r="P361" i="8"/>
  <c r="O361" i="8"/>
  <c r="S361" i="8"/>
  <c r="R361" i="8"/>
  <c r="K361" i="8"/>
  <c r="T361" i="8"/>
  <c r="J362" i="8"/>
  <c r="I362" i="8"/>
  <c r="Q361" i="8"/>
  <c r="N361" i="8"/>
  <c r="L75" i="8"/>
  <c r="Q284" i="8"/>
  <c r="P284" i="8"/>
  <c r="T284" i="8"/>
  <c r="S284" i="8"/>
  <c r="I285" i="8"/>
  <c r="O284" i="8"/>
  <c r="J285" i="8"/>
  <c r="M284" i="8"/>
  <c r="R284" i="8"/>
  <c r="N284" i="8"/>
  <c r="L284" i="8"/>
  <c r="K284" i="8"/>
  <c r="T133" i="8"/>
  <c r="R319" i="8"/>
  <c r="P175" i="8"/>
  <c r="M448" i="8"/>
  <c r="S132" i="8"/>
  <c r="M192" i="8"/>
  <c r="O449" i="8"/>
  <c r="P263" i="8"/>
  <c r="L406" i="8"/>
  <c r="M406" i="8"/>
  <c r="K406" i="8"/>
  <c r="T406" i="8"/>
  <c r="S406" i="8"/>
  <c r="R406" i="8"/>
  <c r="J407" i="8"/>
  <c r="I407" i="8"/>
  <c r="P406" i="8"/>
  <c r="O406" i="8"/>
  <c r="Q406" i="8"/>
  <c r="N406" i="8"/>
  <c r="M136" i="8"/>
  <c r="T136" i="8"/>
  <c r="S136" i="8"/>
  <c r="P136" i="8"/>
  <c r="R136" i="8"/>
  <c r="N136" i="8"/>
  <c r="L136" i="8"/>
  <c r="K136" i="8"/>
  <c r="J137" i="8"/>
  <c r="T149" i="8"/>
  <c r="O136" i="8"/>
  <c r="Q136" i="8"/>
  <c r="I137" i="8"/>
  <c r="M320" i="8"/>
  <c r="L320" i="8"/>
  <c r="R320" i="8"/>
  <c r="Q320" i="8"/>
  <c r="S320" i="8"/>
  <c r="P320" i="8"/>
  <c r="J321" i="8"/>
  <c r="I321" i="8"/>
  <c r="N320" i="8"/>
  <c r="T320" i="8"/>
  <c r="O320" i="8"/>
  <c r="K320" i="8"/>
  <c r="I322" i="8"/>
  <c r="I43" i="8"/>
  <c r="J444" i="8"/>
  <c r="R147" i="8"/>
  <c r="N279" i="8"/>
  <c r="T421" i="8"/>
  <c r="I17" i="8"/>
  <c r="T16" i="8"/>
  <c r="Q16" i="8"/>
  <c r="J17" i="8"/>
  <c r="R16" i="8"/>
  <c r="P16" i="8"/>
  <c r="N16" i="8"/>
  <c r="O16" i="8"/>
  <c r="M16" i="8"/>
  <c r="K16" i="8"/>
  <c r="S16" i="8"/>
  <c r="L16" i="8"/>
  <c r="J19" i="8"/>
  <c r="L398" i="8"/>
  <c r="Q398" i="8"/>
  <c r="P398" i="8"/>
  <c r="J399" i="8"/>
  <c r="I399" i="8"/>
  <c r="T398" i="8"/>
  <c r="S398" i="8"/>
  <c r="R398" i="8"/>
  <c r="O398" i="8"/>
  <c r="M398" i="8"/>
  <c r="K398" i="8"/>
  <c r="N398" i="8"/>
  <c r="O464" i="8"/>
  <c r="L410" i="8"/>
  <c r="Q410" i="8"/>
  <c r="P410" i="8"/>
  <c r="T410" i="8"/>
  <c r="S410" i="8"/>
  <c r="R410" i="8"/>
  <c r="J411" i="8"/>
  <c r="I411" i="8"/>
  <c r="M410" i="8"/>
  <c r="O410" i="8"/>
  <c r="K410" i="8"/>
  <c r="N410" i="8"/>
  <c r="N58" i="8"/>
  <c r="J59" i="8"/>
  <c r="S58" i="8"/>
  <c r="T58" i="8"/>
  <c r="P58" i="8"/>
  <c r="R58" i="8"/>
  <c r="O58" i="8"/>
  <c r="M58" i="8"/>
  <c r="Q58" i="8"/>
  <c r="I59" i="8"/>
  <c r="L58" i="8"/>
  <c r="K58" i="8"/>
  <c r="P155" i="8"/>
  <c r="P183" i="8"/>
  <c r="M116" i="8"/>
  <c r="K116" i="8"/>
  <c r="T116" i="8"/>
  <c r="S116" i="8"/>
  <c r="P116" i="8"/>
  <c r="J117" i="8"/>
  <c r="Q116" i="8"/>
  <c r="N116" i="8"/>
  <c r="I117" i="8"/>
  <c r="R116" i="8"/>
  <c r="O116" i="8"/>
  <c r="L116" i="8"/>
  <c r="R225" i="8"/>
  <c r="T371" i="8"/>
  <c r="N439" i="8"/>
  <c r="Q392" i="8"/>
  <c r="N448" i="8"/>
  <c r="P220" i="8"/>
  <c r="L145" i="8"/>
  <c r="O316" i="8"/>
  <c r="T63" i="8"/>
  <c r="S259" i="8"/>
  <c r="I132" i="8"/>
  <c r="L188" i="8"/>
  <c r="R188" i="8"/>
  <c r="Q188" i="8"/>
  <c r="S188" i="8"/>
  <c r="P188" i="8"/>
  <c r="M188" i="8"/>
  <c r="J189" i="8"/>
  <c r="O188" i="8"/>
  <c r="K188" i="8"/>
  <c r="T188" i="8"/>
  <c r="N188" i="8"/>
  <c r="I189" i="8"/>
  <c r="Q198" i="8"/>
  <c r="M396" i="8"/>
  <c r="I31" i="8"/>
  <c r="T30" i="8"/>
  <c r="Q30" i="8"/>
  <c r="O30" i="8"/>
  <c r="M30" i="8"/>
  <c r="S30" i="8"/>
  <c r="R30" i="8"/>
  <c r="J31" i="8"/>
  <c r="P30" i="8"/>
  <c r="K30" i="8"/>
  <c r="N30" i="8"/>
  <c r="L30" i="8"/>
  <c r="Q289" i="8"/>
  <c r="P289" i="8"/>
  <c r="R289" i="8"/>
  <c r="O289" i="8"/>
  <c r="S289" i="8"/>
  <c r="N289" i="8"/>
  <c r="J290" i="8"/>
  <c r="I290" i="8"/>
  <c r="L289" i="8"/>
  <c r="M289" i="8"/>
  <c r="K289" i="8"/>
  <c r="T289" i="8"/>
  <c r="M374" i="8"/>
  <c r="L374" i="8"/>
  <c r="R374" i="8"/>
  <c r="Q374" i="8"/>
  <c r="J375" i="8"/>
  <c r="I375" i="8"/>
  <c r="T374" i="8"/>
  <c r="S374" i="8"/>
  <c r="N374" i="8"/>
  <c r="P374" i="8"/>
  <c r="O374" i="8"/>
  <c r="K374" i="8"/>
  <c r="Q261" i="8"/>
  <c r="P261" i="8"/>
  <c r="N261" i="8"/>
  <c r="M261" i="8"/>
  <c r="R261" i="8"/>
  <c r="O261" i="8"/>
  <c r="I262" i="8"/>
  <c r="T261" i="8"/>
  <c r="K261" i="8"/>
  <c r="J262" i="8"/>
  <c r="S261" i="8"/>
  <c r="L261" i="8"/>
  <c r="O269" i="8"/>
  <c r="L176" i="8"/>
  <c r="R176" i="8"/>
  <c r="Q176" i="8"/>
  <c r="I177" i="8"/>
  <c r="T176" i="8"/>
  <c r="O176" i="8"/>
  <c r="J177" i="8"/>
  <c r="S176" i="8"/>
  <c r="M176" i="8"/>
  <c r="P176" i="8"/>
  <c r="N176" i="8"/>
  <c r="K176" i="8"/>
  <c r="N64" i="8"/>
  <c r="R64" i="8"/>
  <c r="Q64" i="8"/>
  <c r="M64" i="8"/>
  <c r="J65" i="8"/>
  <c r="L64" i="8"/>
  <c r="K64" i="8"/>
  <c r="T64" i="8"/>
  <c r="I65" i="8"/>
  <c r="S64" i="8"/>
  <c r="P64" i="8"/>
  <c r="O64" i="8"/>
  <c r="O318" i="8"/>
  <c r="P363" i="8"/>
  <c r="T147" i="8"/>
  <c r="I268" i="8"/>
  <c r="K226" i="8"/>
  <c r="J227" i="8"/>
  <c r="Q226" i="8"/>
  <c r="P226" i="8"/>
  <c r="T226" i="8"/>
  <c r="I227" i="8"/>
  <c r="R226" i="8"/>
  <c r="N226" i="8"/>
  <c r="S226" i="8"/>
  <c r="O226" i="8"/>
  <c r="L226" i="8"/>
  <c r="M226" i="8"/>
  <c r="O193" i="8"/>
  <c r="I410" i="8"/>
  <c r="N445" i="8"/>
  <c r="P194" i="8"/>
  <c r="L170" i="8"/>
  <c r="K170" i="8"/>
  <c r="O170" i="8"/>
  <c r="N170" i="8"/>
  <c r="I171" i="8"/>
  <c r="M170" i="8"/>
  <c r="J171" i="8"/>
  <c r="T170" i="8"/>
  <c r="S170" i="8"/>
  <c r="R170" i="8"/>
  <c r="Q170" i="8"/>
  <c r="P170" i="8"/>
  <c r="T77" i="8"/>
  <c r="M253" i="8"/>
  <c r="R437" i="8"/>
  <c r="M78" i="8"/>
  <c r="J79" i="8"/>
  <c r="I79" i="8"/>
  <c r="T78" i="8"/>
  <c r="S78" i="8"/>
  <c r="P78" i="8"/>
  <c r="Q78" i="8"/>
  <c r="L78" i="8"/>
  <c r="O78" i="8"/>
  <c r="N78" i="8"/>
  <c r="K78" i="8"/>
  <c r="R78" i="8"/>
  <c r="L175" i="8"/>
  <c r="R43" i="8"/>
  <c r="S420" i="8"/>
  <c r="P145" i="8"/>
  <c r="K259" i="8"/>
  <c r="Q327" i="8"/>
  <c r="P25" i="8"/>
  <c r="J81" i="8"/>
  <c r="P147" i="8"/>
  <c r="K246" i="8"/>
  <c r="J247" i="8"/>
  <c r="I247" i="8"/>
  <c r="T246" i="8"/>
  <c r="L246" i="8"/>
  <c r="S246" i="8"/>
  <c r="R246" i="8"/>
  <c r="O246" i="8"/>
  <c r="Q246" i="8"/>
  <c r="N246" i="8"/>
  <c r="M246" i="8"/>
  <c r="P246" i="8"/>
  <c r="P393" i="8"/>
  <c r="R189" i="8"/>
  <c r="P293" i="8"/>
  <c r="K74" i="8"/>
  <c r="T403" i="8"/>
  <c r="P95" i="8"/>
  <c r="I276" i="8"/>
  <c r="N179" i="8"/>
  <c r="T29" i="8"/>
  <c r="M10" i="8"/>
  <c r="P371" i="8"/>
  <c r="J405" i="8"/>
  <c r="M452" i="8"/>
  <c r="M184" i="8"/>
  <c r="J265" i="8"/>
  <c r="L313" i="8"/>
  <c r="T351" i="8"/>
  <c r="L63" i="8"/>
  <c r="P231" i="8"/>
  <c r="K228" i="8"/>
  <c r="J229" i="8"/>
  <c r="I229" i="8"/>
  <c r="T228" i="8"/>
  <c r="R228" i="8"/>
  <c r="Q228" i="8"/>
  <c r="N228" i="8"/>
  <c r="L228" i="8"/>
  <c r="S228" i="8"/>
  <c r="P228" i="8"/>
  <c r="O228" i="8"/>
  <c r="M228" i="8"/>
  <c r="L461" i="8"/>
  <c r="R397" i="8"/>
  <c r="I384" i="8"/>
  <c r="N39" i="8"/>
  <c r="M336" i="8"/>
  <c r="L336" i="8"/>
  <c r="N336" i="8"/>
  <c r="K336" i="8"/>
  <c r="Q336" i="8"/>
  <c r="P336" i="8"/>
  <c r="O336" i="8"/>
  <c r="T336" i="8"/>
  <c r="S336" i="8"/>
  <c r="J337" i="8"/>
  <c r="R336" i="8"/>
  <c r="I337" i="8"/>
  <c r="T349" i="8"/>
  <c r="K224" i="8"/>
  <c r="J225" i="8"/>
  <c r="M224" i="8"/>
  <c r="L224" i="8"/>
  <c r="P224" i="8"/>
  <c r="O224" i="8"/>
  <c r="T224" i="8"/>
  <c r="S224" i="8"/>
  <c r="R224" i="8"/>
  <c r="N224" i="8"/>
  <c r="I225" i="8"/>
  <c r="Q224" i="8"/>
  <c r="P129" i="8"/>
  <c r="I170" i="8"/>
  <c r="M141" i="8"/>
  <c r="T141" i="8"/>
  <c r="S141" i="8"/>
  <c r="Q141" i="8"/>
  <c r="P141" i="8"/>
  <c r="L141" i="8"/>
  <c r="J142" i="8"/>
  <c r="O141" i="8"/>
  <c r="I142" i="8"/>
  <c r="R141" i="8"/>
  <c r="N141" i="8"/>
  <c r="K141" i="8"/>
  <c r="M122" i="8"/>
  <c r="R122" i="8"/>
  <c r="Q122" i="8"/>
  <c r="K122" i="8"/>
  <c r="J123" i="8"/>
  <c r="T122" i="8"/>
  <c r="S122" i="8"/>
  <c r="P122" i="8"/>
  <c r="N129" i="8"/>
  <c r="I123" i="8"/>
  <c r="O122" i="8"/>
  <c r="L122" i="8"/>
  <c r="N122" i="8"/>
  <c r="I370" i="8"/>
  <c r="I15" i="8"/>
  <c r="T14" i="8"/>
  <c r="Q14" i="8"/>
  <c r="O14" i="8"/>
  <c r="M14" i="8"/>
  <c r="S14" i="8"/>
  <c r="R14" i="8"/>
  <c r="J15" i="8"/>
  <c r="P14" i="8"/>
  <c r="N14" i="8"/>
  <c r="L14" i="8"/>
  <c r="K14" i="8"/>
  <c r="P306" i="8"/>
  <c r="O306" i="8"/>
  <c r="M306" i="8"/>
  <c r="L306" i="8"/>
  <c r="T306" i="8"/>
  <c r="S306" i="8"/>
  <c r="K306" i="8"/>
  <c r="I307" i="8"/>
  <c r="R306" i="8"/>
  <c r="J307" i="8"/>
  <c r="Q306" i="8"/>
  <c r="N306" i="8"/>
  <c r="O459" i="8"/>
  <c r="N459" i="8"/>
  <c r="M459" i="8"/>
  <c r="J460" i="8"/>
  <c r="I460" i="8"/>
  <c r="T459" i="8"/>
  <c r="S459" i="8"/>
  <c r="R459" i="8"/>
  <c r="L459" i="8"/>
  <c r="K459" i="8"/>
  <c r="Q459" i="8"/>
  <c r="P459" i="8"/>
  <c r="I461" i="8"/>
  <c r="T189" i="8"/>
  <c r="P389" i="8"/>
  <c r="T154" i="8"/>
  <c r="I364" i="8"/>
  <c r="T75" i="8"/>
  <c r="L135" i="8"/>
  <c r="I148" i="8"/>
  <c r="P235" i="8"/>
  <c r="M267" i="8"/>
  <c r="P279" i="8"/>
  <c r="S106" i="8"/>
  <c r="I116" i="8"/>
  <c r="R393" i="8"/>
  <c r="N413" i="8"/>
  <c r="I446" i="8"/>
  <c r="L53" i="8"/>
  <c r="J82" i="8"/>
  <c r="P181" i="8"/>
  <c r="T476" i="8"/>
  <c r="N37" i="8"/>
  <c r="R285" i="8"/>
  <c r="Q314" i="8"/>
  <c r="M34" i="8"/>
  <c r="I356" i="8"/>
  <c r="T387" i="8"/>
  <c r="L451" i="8"/>
  <c r="L95" i="8"/>
  <c r="I326" i="8"/>
  <c r="P195" i="8"/>
  <c r="L9" i="8"/>
  <c r="N38" i="8"/>
  <c r="O38" i="8"/>
  <c r="M38" i="8"/>
  <c r="I39" i="8"/>
  <c r="S38" i="8"/>
  <c r="J39" i="8"/>
  <c r="T38" i="8"/>
  <c r="R38" i="8"/>
  <c r="Q38" i="8"/>
  <c r="P38" i="8"/>
  <c r="L38" i="8"/>
  <c r="K38" i="8"/>
  <c r="M76" i="8"/>
  <c r="T76" i="8"/>
  <c r="S76" i="8"/>
  <c r="N76" i="8"/>
  <c r="L76" i="8"/>
  <c r="Q76" i="8"/>
  <c r="P76" i="8"/>
  <c r="K76" i="8"/>
  <c r="O76" i="8"/>
  <c r="I77" i="8"/>
  <c r="J77" i="8"/>
  <c r="R76" i="8"/>
  <c r="Q278" i="8"/>
  <c r="P278" i="8"/>
  <c r="T278" i="8"/>
  <c r="S278" i="8"/>
  <c r="K278" i="8"/>
  <c r="O278" i="8"/>
  <c r="N278" i="8"/>
  <c r="R278" i="8"/>
  <c r="M278" i="8"/>
  <c r="L278" i="8"/>
  <c r="J279" i="8"/>
  <c r="I279" i="8"/>
  <c r="M465" i="8"/>
  <c r="N85" i="8"/>
  <c r="M348" i="8"/>
  <c r="L348" i="8"/>
  <c r="N348" i="8"/>
  <c r="K348" i="8"/>
  <c r="P348" i="8"/>
  <c r="O348" i="8"/>
  <c r="T348" i="8"/>
  <c r="J349" i="8"/>
  <c r="S348" i="8"/>
  <c r="R348" i="8"/>
  <c r="Q348" i="8"/>
  <c r="I349" i="8"/>
  <c r="O462" i="8"/>
  <c r="N462" i="8"/>
  <c r="M462" i="8"/>
  <c r="I463" i="8"/>
  <c r="T462" i="8"/>
  <c r="Q462" i="8"/>
  <c r="P462" i="8"/>
  <c r="L462" i="8"/>
  <c r="J463" i="8"/>
  <c r="K462" i="8"/>
  <c r="S462" i="8"/>
  <c r="R462" i="8"/>
  <c r="M124" i="8"/>
  <c r="T124" i="8"/>
  <c r="S124" i="8"/>
  <c r="R124" i="8"/>
  <c r="Q124" i="8"/>
  <c r="N124" i="8"/>
  <c r="P124" i="8"/>
  <c r="O124" i="8"/>
  <c r="L124" i="8"/>
  <c r="J125" i="8"/>
  <c r="I125" i="8"/>
  <c r="K124" i="8"/>
  <c r="N253" i="8"/>
  <c r="K366" i="8"/>
  <c r="N385" i="8"/>
  <c r="N319" i="8"/>
  <c r="N407" i="8"/>
  <c r="L55" i="8"/>
  <c r="P67" i="8"/>
  <c r="N175" i="8"/>
  <c r="T291" i="8"/>
  <c r="S332" i="8"/>
  <c r="K340" i="8"/>
  <c r="K388" i="8"/>
  <c r="O392" i="8"/>
  <c r="O84" i="8"/>
  <c r="O96" i="8"/>
  <c r="M108" i="8"/>
  <c r="Q264" i="8"/>
  <c r="Q268" i="8"/>
  <c r="Q276" i="8"/>
  <c r="I314" i="8"/>
  <c r="R423" i="8"/>
  <c r="N109" i="8"/>
  <c r="M316" i="8"/>
  <c r="L231" i="8"/>
  <c r="T295" i="8"/>
  <c r="I328" i="8"/>
  <c r="Q481" i="8"/>
  <c r="I21" i="8"/>
  <c r="T20" i="8"/>
  <c r="Q20" i="8"/>
  <c r="J21" i="8"/>
  <c r="K20" i="8"/>
  <c r="O20" i="8"/>
  <c r="N20" i="8"/>
  <c r="M20" i="8"/>
  <c r="L20" i="8"/>
  <c r="R20" i="8"/>
  <c r="S20" i="8"/>
  <c r="P20" i="8"/>
  <c r="Q280" i="8"/>
  <c r="P280" i="8"/>
  <c r="I281" i="8"/>
  <c r="T280" i="8"/>
  <c r="M280" i="8"/>
  <c r="L280" i="8"/>
  <c r="S280" i="8"/>
  <c r="R280" i="8"/>
  <c r="K280" i="8"/>
  <c r="O280" i="8"/>
  <c r="J281" i="8"/>
  <c r="N280" i="8"/>
  <c r="S422" i="8"/>
  <c r="P71" i="8"/>
  <c r="R300" i="8"/>
  <c r="P251" i="8"/>
  <c r="Q352" i="8"/>
  <c r="K192" i="8"/>
  <c r="P237" i="8"/>
  <c r="T283" i="8"/>
  <c r="R309" i="8"/>
  <c r="Q12" i="8"/>
  <c r="K80" i="8"/>
  <c r="M252" i="8"/>
  <c r="R15" i="8"/>
  <c r="M473" i="8"/>
  <c r="O474" i="8"/>
  <c r="N474" i="8"/>
  <c r="M474" i="8"/>
  <c r="R485" i="8"/>
  <c r="I475" i="8"/>
  <c r="T474" i="8"/>
  <c r="R474" i="8"/>
  <c r="Q474" i="8"/>
  <c r="P474" i="8"/>
  <c r="T487" i="8"/>
  <c r="S486" i="8"/>
  <c r="J475" i="8"/>
  <c r="S474" i="8"/>
  <c r="K474" i="8"/>
  <c r="L474" i="8"/>
  <c r="M152" i="8"/>
  <c r="Q290" i="8"/>
  <c r="P290" i="8"/>
  <c r="T290" i="8"/>
  <c r="S290" i="8"/>
  <c r="J291" i="8"/>
  <c r="O290" i="8"/>
  <c r="N290" i="8"/>
  <c r="K290" i="8"/>
  <c r="R290" i="8"/>
  <c r="I291" i="8"/>
  <c r="M290" i="8"/>
  <c r="L290" i="8"/>
  <c r="L339" i="8"/>
  <c r="P257" i="8"/>
  <c r="N46" i="8"/>
  <c r="J47" i="8"/>
  <c r="S46" i="8"/>
  <c r="M46" i="8"/>
  <c r="K46" i="8"/>
  <c r="R46" i="8"/>
  <c r="Q46" i="8"/>
  <c r="O46" i="8"/>
  <c r="L46" i="8"/>
  <c r="P46" i="8"/>
  <c r="I47" i="8"/>
  <c r="T46" i="8"/>
  <c r="Q272" i="8"/>
  <c r="P272" i="8"/>
  <c r="T272" i="8"/>
  <c r="S272" i="8"/>
  <c r="M272" i="8"/>
  <c r="L272" i="8"/>
  <c r="N272" i="8"/>
  <c r="K272" i="8"/>
  <c r="I273" i="8"/>
  <c r="J273" i="8"/>
  <c r="R272" i="8"/>
  <c r="O272" i="8"/>
  <c r="L277" i="8"/>
  <c r="M114" i="8"/>
  <c r="J115" i="8"/>
  <c r="I115" i="8"/>
  <c r="N114" i="8"/>
  <c r="L114" i="8"/>
  <c r="K114" i="8"/>
  <c r="S114" i="8"/>
  <c r="R114" i="8"/>
  <c r="O114" i="8"/>
  <c r="Q114" i="8"/>
  <c r="P114" i="8"/>
  <c r="T114" i="8"/>
  <c r="S126" i="8"/>
  <c r="M82" i="8"/>
  <c r="N82" i="8"/>
  <c r="L82" i="8"/>
  <c r="T82" i="8"/>
  <c r="S82" i="8"/>
  <c r="P82" i="8"/>
  <c r="R82" i="8"/>
  <c r="O82" i="8"/>
  <c r="J83" i="8"/>
  <c r="K82" i="8"/>
  <c r="I83" i="8"/>
  <c r="Q82" i="8"/>
  <c r="O488" i="8"/>
  <c r="O480" i="8"/>
  <c r="N487" i="8"/>
  <c r="N480" i="8"/>
  <c r="M486" i="8"/>
  <c r="M480" i="8"/>
  <c r="L480" i="8"/>
  <c r="K480" i="8"/>
  <c r="Q490" i="8"/>
  <c r="J481" i="8"/>
  <c r="T493" i="8"/>
  <c r="I481" i="8"/>
  <c r="S492" i="8"/>
  <c r="R491" i="8"/>
  <c r="T480" i="8"/>
  <c r="S480" i="8"/>
  <c r="L485" i="8"/>
  <c r="P480" i="8"/>
  <c r="R480" i="8"/>
  <c r="Q480" i="8"/>
  <c r="P489" i="8"/>
  <c r="L431" i="8"/>
  <c r="K431" i="8"/>
  <c r="Q431" i="8"/>
  <c r="P431" i="8"/>
  <c r="T431" i="8"/>
  <c r="S431" i="8"/>
  <c r="R431" i="8"/>
  <c r="O431" i="8"/>
  <c r="N431" i="8"/>
  <c r="M431" i="8"/>
  <c r="J432" i="8"/>
  <c r="I432" i="8"/>
  <c r="N121" i="8"/>
  <c r="L186" i="8"/>
  <c r="P186" i="8"/>
  <c r="O186" i="8"/>
  <c r="I187" i="8"/>
  <c r="V187" i="8" s="1"/>
  <c r="S186" i="8"/>
  <c r="K186" i="8"/>
  <c r="J187" i="8"/>
  <c r="Q186" i="8"/>
  <c r="R186" i="8"/>
  <c r="N193" i="8"/>
  <c r="T186" i="8"/>
  <c r="M186" i="8"/>
  <c r="N186" i="8"/>
  <c r="O466" i="8"/>
  <c r="N466" i="8"/>
  <c r="M466" i="8"/>
  <c r="I467" i="8"/>
  <c r="T466" i="8"/>
  <c r="R466" i="8"/>
  <c r="Q466" i="8"/>
  <c r="P466" i="8"/>
  <c r="J467" i="8"/>
  <c r="S466" i="8"/>
  <c r="L466" i="8"/>
  <c r="K466" i="8"/>
  <c r="M99" i="8"/>
  <c r="S99" i="8"/>
  <c r="R99" i="8"/>
  <c r="I100" i="8"/>
  <c r="T99" i="8"/>
  <c r="O99" i="8"/>
  <c r="J100" i="8"/>
  <c r="Q99" i="8"/>
  <c r="P99" i="8"/>
  <c r="N99" i="8"/>
  <c r="L99" i="8"/>
  <c r="K99" i="8"/>
  <c r="M94" i="8"/>
  <c r="N94" i="8"/>
  <c r="L94" i="8"/>
  <c r="R94" i="8"/>
  <c r="Q94" i="8"/>
  <c r="K94" i="8"/>
  <c r="I95" i="8"/>
  <c r="T94" i="8"/>
  <c r="S94" i="8"/>
  <c r="J95" i="8"/>
  <c r="P94" i="8"/>
  <c r="O94" i="8"/>
  <c r="Q281" i="8"/>
  <c r="P281" i="8"/>
  <c r="L281" i="8"/>
  <c r="K281" i="8"/>
  <c r="I282" i="8"/>
  <c r="T281" i="8"/>
  <c r="O281" i="8"/>
  <c r="J282" i="8"/>
  <c r="N281" i="8"/>
  <c r="R281" i="8"/>
  <c r="M281" i="8"/>
  <c r="S281" i="8"/>
  <c r="M142" i="8"/>
  <c r="I143" i="8"/>
  <c r="T142" i="8"/>
  <c r="J143" i="8"/>
  <c r="S142" i="8"/>
  <c r="P142" i="8"/>
  <c r="K142" i="8"/>
  <c r="N142" i="8"/>
  <c r="L142" i="8"/>
  <c r="Q142" i="8"/>
  <c r="R142" i="8"/>
  <c r="S154" i="8"/>
  <c r="O142" i="8"/>
  <c r="I306" i="8"/>
  <c r="M314" i="8"/>
  <c r="I50" i="8"/>
  <c r="J269" i="8"/>
  <c r="Q313" i="8"/>
  <c r="L214" i="8"/>
  <c r="K214" i="8"/>
  <c r="R214" i="8"/>
  <c r="Q214" i="8"/>
  <c r="O214" i="8"/>
  <c r="N214" i="8"/>
  <c r="P214" i="8"/>
  <c r="M214" i="8"/>
  <c r="I215" i="8"/>
  <c r="T214" i="8"/>
  <c r="S214" i="8"/>
  <c r="J215" i="8"/>
  <c r="L432" i="8"/>
  <c r="K432" i="8"/>
  <c r="S432" i="8"/>
  <c r="R432" i="8"/>
  <c r="J433" i="8"/>
  <c r="M432" i="8"/>
  <c r="O432" i="8"/>
  <c r="N432" i="8"/>
  <c r="I433" i="8"/>
  <c r="T432" i="8"/>
  <c r="Q432" i="8"/>
  <c r="P432" i="8"/>
  <c r="M162" i="8"/>
  <c r="Q162" i="8"/>
  <c r="P162" i="8"/>
  <c r="R162" i="8"/>
  <c r="O162" i="8"/>
  <c r="K162" i="8"/>
  <c r="J163" i="8"/>
  <c r="I163" i="8"/>
  <c r="N162" i="8"/>
  <c r="T162" i="8"/>
  <c r="S162" i="8"/>
  <c r="L162" i="8"/>
  <c r="R173" i="8"/>
  <c r="L6" i="8"/>
  <c r="J7" i="8"/>
  <c r="I7" i="8"/>
  <c r="K6" i="8"/>
  <c r="S18" i="8"/>
  <c r="M12" i="8"/>
  <c r="I8" i="8"/>
  <c r="R17" i="8"/>
  <c r="R277" i="8"/>
  <c r="M126" i="8"/>
  <c r="L413" i="8"/>
  <c r="M118" i="8"/>
  <c r="N118" i="8"/>
  <c r="L118" i="8"/>
  <c r="K118" i="8"/>
  <c r="J119" i="8"/>
  <c r="I119" i="8"/>
  <c r="R118" i="8"/>
  <c r="S118" i="8"/>
  <c r="Q118" i="8"/>
  <c r="T118" i="8"/>
  <c r="P118" i="8"/>
  <c r="O118" i="8"/>
  <c r="R419" i="8"/>
  <c r="T95" i="8"/>
  <c r="L87" i="8"/>
  <c r="N315" i="8"/>
  <c r="M128" i="8"/>
  <c r="K128" i="8"/>
  <c r="R128" i="8"/>
  <c r="Q128" i="8"/>
  <c r="N128" i="8"/>
  <c r="T128" i="8"/>
  <c r="L128" i="8"/>
  <c r="S128" i="8"/>
  <c r="O128" i="8"/>
  <c r="P128" i="8"/>
  <c r="J129" i="8"/>
  <c r="I129" i="8"/>
  <c r="O456" i="8"/>
  <c r="R456" i="8"/>
  <c r="Q456" i="8"/>
  <c r="P456" i="8"/>
  <c r="N456" i="8"/>
  <c r="M456" i="8"/>
  <c r="L456" i="8"/>
  <c r="K456" i="8"/>
  <c r="I457" i="8"/>
  <c r="T456" i="8"/>
  <c r="S456" i="8"/>
  <c r="J457" i="8"/>
  <c r="I130" i="8"/>
  <c r="M100" i="8"/>
  <c r="T100" i="8"/>
  <c r="S100" i="8"/>
  <c r="R100" i="8"/>
  <c r="L100" i="8"/>
  <c r="K100" i="8"/>
  <c r="I101" i="8"/>
  <c r="O100" i="8"/>
  <c r="Q100" i="8"/>
  <c r="N100" i="8"/>
  <c r="P100" i="8"/>
  <c r="J101" i="8"/>
  <c r="R443" i="8"/>
  <c r="I96" i="8"/>
  <c r="O487" i="8"/>
  <c r="O479" i="8"/>
  <c r="N486" i="8"/>
  <c r="N479" i="8"/>
  <c r="M485" i="8"/>
  <c r="M479" i="8"/>
  <c r="Q489" i="8"/>
  <c r="Q479" i="8"/>
  <c r="T492" i="8"/>
  <c r="S491" i="8"/>
  <c r="P479" i="8"/>
  <c r="L479" i="8"/>
  <c r="S479" i="8"/>
  <c r="R479" i="8"/>
  <c r="K479" i="8"/>
  <c r="P488" i="8"/>
  <c r="J480" i="8"/>
  <c r="R490" i="8"/>
  <c r="I480" i="8"/>
  <c r="T479" i="8"/>
  <c r="P313" i="8"/>
  <c r="S316" i="8"/>
  <c r="Q286" i="8"/>
  <c r="P286" i="8"/>
  <c r="S286" i="8"/>
  <c r="R286" i="8"/>
  <c r="J287" i="8"/>
  <c r="O286" i="8"/>
  <c r="I287" i="8"/>
  <c r="T286" i="8"/>
  <c r="N286" i="8"/>
  <c r="M286" i="8"/>
  <c r="K286" i="8"/>
  <c r="L286" i="8"/>
  <c r="I288" i="8"/>
  <c r="L216" i="8"/>
  <c r="J217" i="8"/>
  <c r="K216" i="8"/>
  <c r="I217" i="8"/>
  <c r="S216" i="8"/>
  <c r="O216" i="8"/>
  <c r="N216" i="8"/>
  <c r="T216" i="8"/>
  <c r="P216" i="8"/>
  <c r="M216" i="8"/>
  <c r="Q216" i="8"/>
  <c r="R216" i="8"/>
  <c r="N41" i="8"/>
  <c r="R41" i="8"/>
  <c r="Q41" i="8"/>
  <c r="M41" i="8"/>
  <c r="I42" i="8"/>
  <c r="S41" i="8"/>
  <c r="O41" i="8"/>
  <c r="L41" i="8"/>
  <c r="K41" i="8"/>
  <c r="J42" i="8"/>
  <c r="M47" i="8"/>
  <c r="T41" i="8"/>
  <c r="P41" i="8"/>
  <c r="P149" i="8"/>
  <c r="M130" i="8"/>
  <c r="N130" i="8"/>
  <c r="L130" i="8"/>
  <c r="J131" i="8"/>
  <c r="T130" i="8"/>
  <c r="I131" i="8"/>
  <c r="Q130" i="8"/>
  <c r="S130" i="8"/>
  <c r="O130" i="8"/>
  <c r="R130" i="8"/>
  <c r="P130" i="8"/>
  <c r="K130" i="8"/>
  <c r="N147" i="8"/>
  <c r="L279" i="8"/>
  <c r="L165" i="8"/>
  <c r="L73" i="8"/>
  <c r="S293" i="8"/>
  <c r="M386" i="8"/>
  <c r="L386" i="8"/>
  <c r="R386" i="8"/>
  <c r="Q386" i="8"/>
  <c r="P386" i="8"/>
  <c r="J387" i="8"/>
  <c r="I387" i="8"/>
  <c r="T386" i="8"/>
  <c r="S386" i="8"/>
  <c r="O386" i="8"/>
  <c r="N386" i="8"/>
  <c r="K386" i="8"/>
  <c r="M437" i="8"/>
  <c r="M220" i="8"/>
  <c r="Q296" i="8"/>
  <c r="M378" i="8"/>
  <c r="L378" i="8"/>
  <c r="N378" i="8"/>
  <c r="K378" i="8"/>
  <c r="O378" i="8"/>
  <c r="I379" i="8"/>
  <c r="T378" i="8"/>
  <c r="S378" i="8"/>
  <c r="R378" i="8"/>
  <c r="J379" i="8"/>
  <c r="Q378" i="8"/>
  <c r="P378" i="8"/>
  <c r="I72" i="8"/>
  <c r="I33" i="8"/>
  <c r="T32" i="8"/>
  <c r="Q32" i="8"/>
  <c r="J33" i="8"/>
  <c r="R32" i="8"/>
  <c r="L32" i="8"/>
  <c r="P32" i="8"/>
  <c r="N32" i="8"/>
  <c r="O32" i="8"/>
  <c r="M32" i="8"/>
  <c r="K32" i="8"/>
  <c r="S32" i="8"/>
  <c r="M330" i="8"/>
  <c r="L330" i="8"/>
  <c r="N330" i="8"/>
  <c r="K330" i="8"/>
  <c r="S330" i="8"/>
  <c r="R330" i="8"/>
  <c r="T330" i="8"/>
  <c r="J331" i="8"/>
  <c r="I331" i="8"/>
  <c r="Q330" i="8"/>
  <c r="P330" i="8"/>
  <c r="O330" i="8"/>
  <c r="M138" i="8"/>
  <c r="J139" i="8"/>
  <c r="I139" i="8"/>
  <c r="R138" i="8"/>
  <c r="Q138" i="8"/>
  <c r="P138" i="8"/>
  <c r="L138" i="8"/>
  <c r="T138" i="8"/>
  <c r="S138" i="8"/>
  <c r="N138" i="8"/>
  <c r="O138" i="8"/>
  <c r="K138" i="8"/>
  <c r="R149" i="8"/>
  <c r="T17" i="8"/>
  <c r="L442" i="8"/>
  <c r="K442" i="8"/>
  <c r="O442" i="8"/>
  <c r="N442" i="8"/>
  <c r="J443" i="8"/>
  <c r="I443" i="8"/>
  <c r="T442" i="8"/>
  <c r="S442" i="8"/>
  <c r="M442" i="8"/>
  <c r="Q442" i="8"/>
  <c r="R442" i="8"/>
  <c r="P442" i="8"/>
  <c r="S443" i="8"/>
  <c r="I136" i="8"/>
  <c r="N106" i="8"/>
  <c r="L174" i="8"/>
  <c r="P174" i="8"/>
  <c r="O174" i="8"/>
  <c r="M174" i="8"/>
  <c r="K174" i="8"/>
  <c r="J175" i="8"/>
  <c r="I175" i="8"/>
  <c r="R174" i="8"/>
  <c r="N174" i="8"/>
  <c r="T174" i="8"/>
  <c r="Q174" i="8"/>
  <c r="S174" i="8"/>
  <c r="R93" i="8"/>
  <c r="L166" i="8"/>
  <c r="T166" i="8"/>
  <c r="S166" i="8"/>
  <c r="O166" i="8"/>
  <c r="N166" i="8"/>
  <c r="P166" i="8"/>
  <c r="M166" i="8"/>
  <c r="J167" i="8"/>
  <c r="R166" i="8"/>
  <c r="Q166" i="8"/>
  <c r="K166" i="8"/>
  <c r="I167" i="8"/>
  <c r="K346" i="8"/>
  <c r="I388" i="8"/>
  <c r="N155" i="8"/>
  <c r="L430" i="8"/>
  <c r="K430" i="8"/>
  <c r="O430" i="8"/>
  <c r="N430" i="8"/>
  <c r="P430" i="8"/>
  <c r="M430" i="8"/>
  <c r="I431" i="8"/>
  <c r="S430" i="8"/>
  <c r="J431" i="8"/>
  <c r="T430" i="8"/>
  <c r="R430" i="8"/>
  <c r="Q430" i="8"/>
  <c r="P77" i="8"/>
  <c r="I344" i="8"/>
  <c r="N55" i="8"/>
  <c r="I164" i="8"/>
  <c r="L211" i="8"/>
  <c r="K211" i="8"/>
  <c r="Q211" i="8"/>
  <c r="P211" i="8"/>
  <c r="M211" i="8"/>
  <c r="T211" i="8"/>
  <c r="J212" i="8"/>
  <c r="I212" i="8"/>
  <c r="S211" i="8"/>
  <c r="R211" i="8"/>
  <c r="O211" i="8"/>
  <c r="N211" i="8"/>
  <c r="R455" i="8"/>
  <c r="M264" i="8"/>
  <c r="K288" i="8"/>
  <c r="R145" i="8"/>
  <c r="R265" i="8"/>
  <c r="N60" i="8"/>
  <c r="L60" i="8"/>
  <c r="K60" i="8"/>
  <c r="I61" i="8"/>
  <c r="S60" i="8"/>
  <c r="Q60" i="8"/>
  <c r="R60" i="8"/>
  <c r="P60" i="8"/>
  <c r="M60" i="8"/>
  <c r="O60" i="8"/>
  <c r="J61" i="8"/>
  <c r="S72" i="8"/>
  <c r="T60" i="8"/>
  <c r="M362" i="8"/>
  <c r="L362" i="8"/>
  <c r="R362" i="8"/>
  <c r="Q362" i="8"/>
  <c r="O362" i="8"/>
  <c r="N362" i="8"/>
  <c r="K362" i="8"/>
  <c r="T362" i="8"/>
  <c r="S362" i="8"/>
  <c r="P362" i="8"/>
  <c r="J363" i="8"/>
  <c r="I363" i="8"/>
  <c r="L173" i="8"/>
  <c r="L426" i="8"/>
  <c r="K426" i="8"/>
  <c r="S426" i="8"/>
  <c r="R426" i="8"/>
  <c r="T426" i="8"/>
  <c r="Q426" i="8"/>
  <c r="N426" i="8"/>
  <c r="M426" i="8"/>
  <c r="J427" i="8"/>
  <c r="I427" i="8"/>
  <c r="P426" i="8"/>
  <c r="O426" i="8"/>
  <c r="L450" i="8"/>
  <c r="K450" i="8"/>
  <c r="S450" i="8"/>
  <c r="R450" i="8"/>
  <c r="Q450" i="8"/>
  <c r="J451" i="8"/>
  <c r="O450" i="8"/>
  <c r="N450" i="8"/>
  <c r="I451" i="8"/>
  <c r="M450" i="8"/>
  <c r="T450" i="8"/>
  <c r="P450" i="8"/>
  <c r="Q318" i="8"/>
  <c r="M106" i="8"/>
  <c r="N393" i="8"/>
  <c r="T61" i="8"/>
  <c r="P302" i="8"/>
  <c r="O302" i="8"/>
  <c r="S302" i="8"/>
  <c r="R302" i="8"/>
  <c r="N302" i="8"/>
  <c r="M302" i="8"/>
  <c r="T302" i="8"/>
  <c r="Q302" i="8"/>
  <c r="I303" i="8"/>
  <c r="J303" i="8"/>
  <c r="L302" i="8"/>
  <c r="K302" i="8"/>
  <c r="S314" i="8"/>
  <c r="O394" i="8"/>
  <c r="I24" i="8"/>
  <c r="N167" i="8"/>
  <c r="M404" i="8"/>
  <c r="K72" i="8"/>
  <c r="T268" i="8"/>
  <c r="R315" i="8"/>
  <c r="N327" i="8"/>
  <c r="M52" i="8"/>
  <c r="I213" i="8"/>
  <c r="L438" i="8"/>
  <c r="K438" i="8"/>
  <c r="S438" i="8"/>
  <c r="R438" i="8"/>
  <c r="J439" i="8"/>
  <c r="I439" i="8"/>
  <c r="T438" i="8"/>
  <c r="N438" i="8"/>
  <c r="M438" i="8"/>
  <c r="Q438" i="8"/>
  <c r="O438" i="8"/>
  <c r="P438" i="8"/>
  <c r="M150" i="8"/>
  <c r="Q150" i="8"/>
  <c r="P150" i="8"/>
  <c r="T150" i="8"/>
  <c r="S150" i="8"/>
  <c r="N150" i="8"/>
  <c r="I151" i="8"/>
  <c r="R150" i="8"/>
  <c r="K150" i="8"/>
  <c r="J151" i="8"/>
  <c r="L150" i="8"/>
  <c r="O150" i="8"/>
  <c r="L155" i="8"/>
  <c r="R161" i="8"/>
  <c r="M472" i="8"/>
  <c r="N229" i="8"/>
  <c r="R331" i="8"/>
  <c r="R401" i="8"/>
  <c r="L21" i="8"/>
  <c r="I62" i="8"/>
  <c r="P73" i="8"/>
  <c r="L476" i="8"/>
  <c r="N387" i="8"/>
  <c r="M79" i="8"/>
  <c r="J80" i="8"/>
  <c r="S79" i="8"/>
  <c r="N79" i="8"/>
  <c r="K79" i="8"/>
  <c r="I80" i="8"/>
  <c r="T79" i="8"/>
  <c r="R79" i="8"/>
  <c r="O79" i="8"/>
  <c r="Q79" i="8"/>
  <c r="P79" i="8"/>
  <c r="L79" i="8"/>
  <c r="T367" i="8"/>
  <c r="K17" i="8"/>
  <c r="J466" i="8"/>
  <c r="J67" i="8"/>
  <c r="I408" i="8"/>
  <c r="O439" i="8"/>
  <c r="I244" i="8"/>
  <c r="J377" i="8"/>
  <c r="J429" i="8"/>
  <c r="K132" i="8"/>
  <c r="Q232" i="8"/>
  <c r="S296" i="8"/>
  <c r="S315" i="8"/>
  <c r="M353" i="8"/>
  <c r="L353" i="8"/>
  <c r="S353" i="8"/>
  <c r="R353" i="8"/>
  <c r="Q353" i="8"/>
  <c r="J354" i="8"/>
  <c r="I354" i="8"/>
  <c r="O353" i="8"/>
  <c r="N353" i="8"/>
  <c r="K353" i="8"/>
  <c r="P353" i="8"/>
  <c r="T353" i="8"/>
  <c r="R364" i="8"/>
  <c r="L208" i="8"/>
  <c r="K208" i="8"/>
  <c r="R208" i="8"/>
  <c r="Q208" i="8"/>
  <c r="S208" i="8"/>
  <c r="P208" i="8"/>
  <c r="M208" i="8"/>
  <c r="T208" i="8"/>
  <c r="O208" i="8"/>
  <c r="J209" i="8"/>
  <c r="I209" i="8"/>
  <c r="N208" i="8"/>
  <c r="O491" i="8"/>
  <c r="O483" i="8"/>
  <c r="N490" i="8"/>
  <c r="N483" i="8"/>
  <c r="M489" i="8"/>
  <c r="M483" i="8"/>
  <c r="L488" i="8"/>
  <c r="T496" i="8"/>
  <c r="J484" i="8"/>
  <c r="S495" i="8"/>
  <c r="K487" i="8"/>
  <c r="I484" i="8"/>
  <c r="S483" i="8"/>
  <c r="J486" i="8"/>
  <c r="R483" i="8"/>
  <c r="Q483" i="8"/>
  <c r="T483" i="8"/>
  <c r="P492" i="8"/>
  <c r="K483" i="8"/>
  <c r="P483" i="8"/>
  <c r="R494" i="8"/>
  <c r="L483" i="8"/>
  <c r="Q493" i="8"/>
  <c r="N135" i="8"/>
  <c r="L69" i="8"/>
  <c r="R381" i="8"/>
  <c r="K221" i="8"/>
  <c r="J222" i="8"/>
  <c r="S221" i="8"/>
  <c r="R221" i="8"/>
  <c r="P221" i="8"/>
  <c r="O221" i="8"/>
  <c r="L221" i="8"/>
  <c r="I222" i="8"/>
  <c r="N221" i="8"/>
  <c r="Q221" i="8"/>
  <c r="T221" i="8"/>
  <c r="M221" i="8"/>
  <c r="L484" i="8"/>
  <c r="K98" i="8"/>
  <c r="O230" i="8"/>
  <c r="P419" i="8"/>
  <c r="T287" i="8"/>
  <c r="I66" i="8"/>
  <c r="M66" i="8"/>
  <c r="P225" i="8"/>
  <c r="R385" i="8"/>
  <c r="T439" i="8"/>
  <c r="P125" i="8"/>
  <c r="I32" i="8"/>
  <c r="K436" i="8"/>
  <c r="M36" i="8"/>
  <c r="J85" i="8"/>
  <c r="O108" i="8"/>
  <c r="N377" i="8"/>
  <c r="I6" i="8"/>
  <c r="T315" i="8"/>
  <c r="L35" i="8"/>
  <c r="S91" i="8"/>
  <c r="M295" i="8"/>
  <c r="N218" i="8"/>
  <c r="L400" i="8"/>
  <c r="S400" i="8"/>
  <c r="R400" i="8"/>
  <c r="N400" i="8"/>
  <c r="M400" i="8"/>
  <c r="K400" i="8"/>
  <c r="Q400" i="8"/>
  <c r="P400" i="8"/>
  <c r="O400" i="8"/>
  <c r="J401" i="8"/>
  <c r="I401" i="8"/>
  <c r="T400" i="8"/>
  <c r="S200" i="8"/>
  <c r="N415" i="8"/>
  <c r="J44" i="8"/>
  <c r="K83" i="8"/>
  <c r="L263" i="8"/>
  <c r="T131" i="8"/>
  <c r="K144" i="8"/>
  <c r="T241" i="8"/>
  <c r="T15" i="8"/>
  <c r="I448" i="8"/>
  <c r="I27" i="8"/>
  <c r="T26" i="8"/>
  <c r="Q26" i="8"/>
  <c r="O26" i="8"/>
  <c r="M26" i="8"/>
  <c r="N26" i="8"/>
  <c r="L26" i="8"/>
  <c r="K26" i="8"/>
  <c r="J27" i="8"/>
  <c r="P26" i="8"/>
  <c r="Q36" i="8"/>
  <c r="S26" i="8"/>
  <c r="R26" i="8"/>
  <c r="M360" i="8"/>
  <c r="L360" i="8"/>
  <c r="N360" i="8"/>
  <c r="K360" i="8"/>
  <c r="I361" i="8"/>
  <c r="T360" i="8"/>
  <c r="S360" i="8"/>
  <c r="J361" i="8"/>
  <c r="P360" i="8"/>
  <c r="Q360" i="8"/>
  <c r="R360" i="8"/>
  <c r="O360" i="8"/>
  <c r="Q256" i="8"/>
  <c r="P256" i="8"/>
  <c r="R256" i="8"/>
  <c r="O256" i="8"/>
  <c r="S256" i="8"/>
  <c r="N256" i="8"/>
  <c r="K256" i="8"/>
  <c r="J257" i="8"/>
  <c r="M256" i="8"/>
  <c r="T256" i="8"/>
  <c r="I257" i="8"/>
  <c r="L256" i="8"/>
  <c r="R129" i="8"/>
  <c r="I174" i="8"/>
  <c r="N169" i="8"/>
  <c r="N54" i="8"/>
  <c r="S54" i="8"/>
  <c r="R54" i="8"/>
  <c r="O54" i="8"/>
  <c r="J55" i="8"/>
  <c r="T54" i="8"/>
  <c r="I55" i="8"/>
  <c r="Q54" i="8"/>
  <c r="M54" i="8"/>
  <c r="P54" i="8"/>
  <c r="L54" i="8"/>
  <c r="K54" i="8"/>
  <c r="L414" i="8"/>
  <c r="I415" i="8"/>
  <c r="T414" i="8"/>
  <c r="R414" i="8"/>
  <c r="Q414" i="8"/>
  <c r="P414" i="8"/>
  <c r="O414" i="8"/>
  <c r="N414" i="8"/>
  <c r="M414" i="8"/>
  <c r="K414" i="8"/>
  <c r="J415" i="8"/>
  <c r="S414" i="8"/>
  <c r="O486" i="8"/>
  <c r="O478" i="8"/>
  <c r="N485" i="8"/>
  <c r="N478" i="8"/>
  <c r="M478" i="8"/>
  <c r="R489" i="8"/>
  <c r="I479" i="8"/>
  <c r="T478" i="8"/>
  <c r="T491" i="8"/>
  <c r="P487" i="8"/>
  <c r="Q478" i="8"/>
  <c r="P478" i="8"/>
  <c r="L478" i="8"/>
  <c r="J479" i="8"/>
  <c r="S478" i="8"/>
  <c r="Q488" i="8"/>
  <c r="R478" i="8"/>
  <c r="K478" i="8"/>
  <c r="S490" i="8"/>
  <c r="N23" i="8"/>
  <c r="I319" i="8"/>
  <c r="S418" i="8"/>
  <c r="K126" i="8"/>
  <c r="I155" i="8"/>
  <c r="T347" i="8"/>
  <c r="L395" i="8"/>
  <c r="L107" i="8"/>
  <c r="N267" i="8"/>
  <c r="Q69" i="8"/>
  <c r="N421" i="8"/>
  <c r="N349" i="8"/>
  <c r="K445" i="8"/>
  <c r="N61" i="8"/>
  <c r="T101" i="8"/>
  <c r="R121" i="8"/>
  <c r="T181" i="8"/>
  <c r="T229" i="8"/>
  <c r="N177" i="8"/>
  <c r="T45" i="8"/>
  <c r="P329" i="8"/>
  <c r="I477" i="8"/>
  <c r="P37" i="8"/>
  <c r="M112" i="8"/>
  <c r="T112" i="8"/>
  <c r="S112" i="8"/>
  <c r="J113" i="8"/>
  <c r="I113" i="8"/>
  <c r="P112" i="8"/>
  <c r="N112" i="8"/>
  <c r="L112" i="8"/>
  <c r="K112" i="8"/>
  <c r="Q112" i="8"/>
  <c r="O112" i="8"/>
  <c r="R112" i="8"/>
  <c r="N285" i="8"/>
  <c r="R314" i="8"/>
  <c r="K34" i="8"/>
  <c r="Q98" i="8"/>
  <c r="R297" i="8"/>
  <c r="N311" i="8"/>
  <c r="L387" i="8"/>
  <c r="L403" i="8"/>
  <c r="L419" i="8"/>
  <c r="Q51" i="8"/>
  <c r="T155" i="8"/>
  <c r="L167" i="8"/>
  <c r="N9" i="8"/>
  <c r="M104" i="8"/>
  <c r="K104" i="8"/>
  <c r="J105" i="8"/>
  <c r="I105" i="8"/>
  <c r="R104" i="8"/>
  <c r="S104" i="8"/>
  <c r="Q104" i="8"/>
  <c r="P104" i="8"/>
  <c r="T104" i="8"/>
  <c r="N104" i="8"/>
  <c r="L104" i="8"/>
  <c r="P113" i="8"/>
  <c r="O104" i="8"/>
  <c r="T117" i="8"/>
  <c r="K108" i="8"/>
  <c r="M322" i="8"/>
  <c r="L322" i="8"/>
  <c r="J323" i="8"/>
  <c r="I323" i="8"/>
  <c r="K322" i="8"/>
  <c r="R322" i="8"/>
  <c r="Q322" i="8"/>
  <c r="P322" i="8"/>
  <c r="T322" i="8"/>
  <c r="O322" i="8"/>
  <c r="S322" i="8"/>
  <c r="N322" i="8"/>
  <c r="N453" i="8"/>
  <c r="N465" i="8"/>
  <c r="K357" i="8"/>
  <c r="R373" i="8"/>
  <c r="T366" i="8"/>
  <c r="O234" i="8"/>
  <c r="L437" i="8"/>
  <c r="R49" i="8"/>
  <c r="P343" i="8"/>
  <c r="L407" i="8"/>
  <c r="L439" i="8"/>
  <c r="I456" i="8"/>
  <c r="L291" i="8"/>
  <c r="O332" i="8"/>
  <c r="Q436" i="8"/>
  <c r="Q452" i="8"/>
  <c r="K36" i="8"/>
  <c r="Q132" i="8"/>
  <c r="O156" i="8"/>
  <c r="O236" i="8"/>
  <c r="J277" i="8"/>
  <c r="J289" i="8"/>
  <c r="M296" i="8"/>
  <c r="N145" i="8"/>
  <c r="N192" i="8"/>
  <c r="Q265" i="8"/>
  <c r="P351" i="8"/>
  <c r="P35" i="8"/>
  <c r="I64" i="8"/>
  <c r="P143" i="8"/>
  <c r="R159" i="8"/>
  <c r="I224" i="8"/>
  <c r="Q231" i="8"/>
  <c r="J482" i="8"/>
  <c r="R481" i="8"/>
  <c r="N40" i="8"/>
  <c r="Q40" i="8"/>
  <c r="P40" i="8"/>
  <c r="L40" i="8"/>
  <c r="O40" i="8"/>
  <c r="K40" i="8"/>
  <c r="J41" i="8"/>
  <c r="I41" i="8"/>
  <c r="T40" i="8"/>
  <c r="M40" i="8"/>
  <c r="S40" i="8"/>
  <c r="R40" i="8"/>
  <c r="P292" i="8"/>
  <c r="O292" i="8"/>
  <c r="J293" i="8"/>
  <c r="N292" i="8"/>
  <c r="M292" i="8"/>
  <c r="L292" i="8"/>
  <c r="K292" i="8"/>
  <c r="Q292" i="8"/>
  <c r="T292" i="8"/>
  <c r="S292" i="8"/>
  <c r="R292" i="8"/>
  <c r="I293" i="8"/>
  <c r="R301" i="8"/>
  <c r="Q424" i="8"/>
  <c r="M416" i="8"/>
  <c r="R359" i="8"/>
  <c r="J188" i="8"/>
  <c r="R207" i="8"/>
  <c r="J264" i="8"/>
  <c r="N273" i="8"/>
  <c r="K482" i="8"/>
  <c r="R482" i="8"/>
  <c r="K131" i="8"/>
  <c r="L25" i="8"/>
  <c r="N157" i="8"/>
  <c r="I284" i="8"/>
  <c r="K92" i="8"/>
  <c r="J214" i="8"/>
  <c r="N473" i="8"/>
  <c r="J469" i="8"/>
  <c r="P217" i="8"/>
  <c r="I312" i="8"/>
  <c r="L411" i="8"/>
  <c r="T19" i="8"/>
  <c r="R123" i="8"/>
  <c r="P151" i="8"/>
  <c r="N203" i="8"/>
  <c r="V203" i="8" s="1"/>
  <c r="L219" i="8"/>
  <c r="Q257" i="8"/>
  <c r="M323" i="8"/>
  <c r="L447" i="8"/>
  <c r="J275" i="7"/>
  <c r="J166" i="7"/>
  <c r="J21" i="7"/>
  <c r="J74" i="7"/>
  <c r="J236" i="7"/>
  <c r="J103" i="7"/>
  <c r="J20" i="7"/>
  <c r="J61" i="7"/>
  <c r="J167" i="7"/>
  <c r="J130" i="7"/>
  <c r="J53" i="7"/>
  <c r="J273" i="7"/>
  <c r="J219" i="7"/>
  <c r="J165" i="7"/>
  <c r="J145" i="7"/>
  <c r="J202" i="7"/>
  <c r="J250" i="7"/>
  <c r="J307" i="7"/>
  <c r="J34" i="7"/>
  <c r="J94" i="7"/>
  <c r="J16" i="7"/>
  <c r="J287" i="7"/>
  <c r="J175" i="7"/>
  <c r="J225" i="7"/>
  <c r="J22" i="7"/>
  <c r="J17" i="7"/>
  <c r="J13" i="7"/>
  <c r="J18" i="7"/>
  <c r="J63" i="7"/>
  <c r="J308" i="7"/>
  <c r="J247" i="7"/>
  <c r="J170" i="7"/>
  <c r="J126" i="7"/>
  <c r="J105" i="7"/>
  <c r="J89" i="7"/>
  <c r="J14" i="7"/>
  <c r="J97" i="7"/>
  <c r="J27" i="7"/>
  <c r="J238" i="7"/>
  <c r="J261" i="7"/>
  <c r="J211" i="7"/>
  <c r="J249" i="7"/>
  <c r="J83" i="7"/>
  <c r="J39" i="7"/>
  <c r="J263" i="7"/>
  <c r="J245" i="7"/>
  <c r="J150" i="7"/>
  <c r="J32" i="7"/>
  <c r="J54" i="7"/>
  <c r="J232" i="7"/>
  <c r="J271" i="7"/>
  <c r="J19" i="7"/>
  <c r="J260" i="7"/>
  <c r="J206" i="7"/>
  <c r="J233" i="7"/>
  <c r="J96" i="7"/>
  <c r="J122" i="7"/>
  <c r="J30" i="7"/>
  <c r="J183" i="7"/>
  <c r="J129" i="7"/>
  <c r="J46" i="7"/>
  <c r="J43" i="7"/>
  <c r="J50" i="7"/>
  <c r="J80" i="7"/>
  <c r="J51" i="7"/>
  <c r="J204" i="7"/>
  <c r="J304" i="7"/>
  <c r="J283" i="7"/>
  <c r="J81" i="7"/>
  <c r="J177" i="7"/>
  <c r="J75" i="7"/>
  <c r="J244" i="7"/>
  <c r="J285" i="7"/>
  <c r="J214" i="7"/>
  <c r="J281" i="7"/>
  <c r="J159" i="7"/>
  <c r="J171" i="7"/>
  <c r="J57" i="7"/>
  <c r="J114" i="7"/>
  <c r="J272" i="7"/>
  <c r="J119" i="7"/>
  <c r="J151" i="7"/>
  <c r="J77" i="7"/>
  <c r="J29" i="7"/>
  <c r="J224" i="7"/>
  <c r="J203" i="7"/>
  <c r="J256" i="7"/>
  <c r="J168" i="7"/>
  <c r="J154" i="7"/>
  <c r="J45" i="7"/>
  <c r="J197" i="7"/>
  <c r="J101" i="7"/>
  <c r="J78" i="7"/>
  <c r="J79" i="7"/>
  <c r="J42" i="7"/>
  <c r="J25" i="7"/>
  <c r="J26" i="7"/>
  <c r="J38" i="7"/>
  <c r="J311" i="7"/>
  <c r="J172" i="7"/>
  <c r="J215" i="7"/>
  <c r="J142" i="7"/>
  <c r="J131" i="7"/>
  <c r="J155" i="7"/>
  <c r="J266" i="7"/>
  <c r="J64" i="7"/>
  <c r="J15" i="7"/>
  <c r="J237" i="7"/>
  <c r="J309" i="7"/>
  <c r="J117" i="7"/>
  <c r="J229" i="7"/>
  <c r="J280" i="7"/>
  <c r="J213" i="7"/>
  <c r="J198" i="7"/>
  <c r="J71" i="7"/>
  <c r="J55" i="7"/>
  <c r="J127" i="7"/>
  <c r="J253" i="7"/>
  <c r="J188" i="7"/>
  <c r="J192" i="7"/>
  <c r="J82" i="7"/>
  <c r="J220" i="7"/>
  <c r="J113" i="7"/>
  <c r="J267" i="7"/>
  <c r="J184" i="7"/>
  <c r="J110" i="7"/>
  <c r="J111" i="7"/>
  <c r="J65" i="7"/>
  <c r="J33" i="7"/>
  <c r="J118" i="7"/>
  <c r="J92" i="7"/>
  <c r="J41" i="7"/>
  <c r="J277" i="7"/>
  <c r="J161" i="7"/>
  <c r="J106" i="7"/>
  <c r="J67" i="7"/>
  <c r="J189" i="7"/>
  <c r="J143" i="7"/>
  <c r="J194" i="7"/>
  <c r="J31" i="7"/>
  <c r="J23" i="7"/>
  <c r="J36" i="7"/>
  <c r="J296" i="7"/>
  <c r="J298" i="7"/>
  <c r="J139" i="7"/>
  <c r="J278" i="7"/>
  <c r="J88" i="7"/>
  <c r="J93" i="7"/>
  <c r="J179" i="7"/>
  <c r="J102" i="7"/>
  <c r="J66" i="7"/>
  <c r="J310" i="7"/>
  <c r="J226" i="7"/>
  <c r="J301" i="7"/>
  <c r="J268" i="7"/>
  <c r="J140" i="7"/>
  <c r="J121" i="7"/>
  <c r="J72" i="7"/>
  <c r="J62" i="7"/>
  <c r="J312" i="7"/>
  <c r="J234" i="7"/>
  <c r="J134" i="7"/>
  <c r="J123" i="7"/>
  <c r="J289" i="7"/>
  <c r="J262" i="7"/>
  <c r="J191" i="7"/>
  <c r="J186" i="7"/>
  <c r="J107" i="7"/>
  <c r="J44" i="7"/>
  <c r="J68" i="7"/>
  <c r="J56" i="7"/>
  <c r="J227" i="7"/>
  <c r="J180" i="7"/>
  <c r="J158" i="7"/>
  <c r="J48" i="7"/>
  <c r="J240" i="7"/>
  <c r="J265" i="7"/>
  <c r="J178" i="7"/>
  <c r="J47" i="7"/>
  <c r="J125" i="7"/>
  <c r="J90" i="7"/>
  <c r="J147" i="7"/>
  <c r="J11" i="7"/>
  <c r="J115" i="7"/>
  <c r="J297" i="7"/>
  <c r="J153" i="7"/>
  <c r="J133" i="7"/>
  <c r="J132" i="7"/>
  <c r="J37" i="7"/>
  <c r="J292" i="7"/>
  <c r="J314" i="7"/>
  <c r="J157" i="7"/>
  <c r="J104" i="7"/>
  <c r="J100" i="7"/>
  <c r="J87" i="7"/>
  <c r="J60" i="7"/>
  <c r="J299" i="7"/>
  <c r="J190" i="7"/>
  <c r="J205" i="7"/>
  <c r="J116" i="7"/>
  <c r="J313" i="7"/>
  <c r="J112" i="7"/>
  <c r="J70" i="7"/>
  <c r="J69" i="7"/>
  <c r="J40" i="7"/>
  <c r="J108" i="7"/>
  <c r="M11" i="7"/>
  <c r="G11" i="7"/>
  <c r="K11" i="7" s="1"/>
  <c r="N11" i="7" s="1"/>
  <c r="J58" i="7"/>
  <c r="J59" i="7"/>
  <c r="J259" i="7"/>
  <c r="J174" i="7"/>
  <c r="J162" i="7"/>
  <c r="J216" i="7"/>
  <c r="J181" i="7"/>
  <c r="J141" i="7"/>
  <c r="J95" i="7"/>
  <c r="J210" i="7"/>
  <c r="J124" i="7"/>
  <c r="J169" i="7"/>
  <c r="J52" i="7"/>
  <c r="J146" i="7"/>
  <c r="J291" i="7"/>
  <c r="J270" i="7"/>
  <c r="J223" i="7"/>
  <c r="J286" i="7"/>
  <c r="J221" i="7"/>
  <c r="J274" i="7"/>
  <c r="J138" i="7"/>
  <c r="J76" i="7"/>
  <c r="J28" i="7"/>
  <c r="J35" i="7"/>
  <c r="H26" i="4"/>
  <c r="I26" i="4" s="1"/>
  <c r="J26" i="4" s="1"/>
  <c r="H102" i="4"/>
  <c r="I102" i="4" s="1"/>
  <c r="J102" i="4" s="1"/>
  <c r="H42" i="4"/>
  <c r="I42" i="4" s="1"/>
  <c r="J42" i="4" s="1"/>
  <c r="I21" i="4"/>
  <c r="J21" i="4" s="1"/>
  <c r="I24" i="4"/>
  <c r="J24" i="4" s="1"/>
  <c r="I27" i="4"/>
  <c r="J27" i="4" s="1"/>
  <c r="K10" i="4"/>
  <c r="H17" i="4"/>
  <c r="I17" i="4" s="1"/>
  <c r="J17" i="4" s="1"/>
  <c r="I175" i="4"/>
  <c r="I59" i="4"/>
  <c r="I136" i="4"/>
  <c r="I299" i="4"/>
  <c r="I171" i="4"/>
  <c r="I183" i="4"/>
  <c r="I205" i="4"/>
  <c r="I166" i="4"/>
  <c r="I302" i="4"/>
  <c r="I142" i="4"/>
  <c r="I107" i="4"/>
  <c r="I91" i="4"/>
  <c r="I118" i="4"/>
  <c r="I33" i="4"/>
  <c r="I123" i="4"/>
  <c r="I127" i="4"/>
  <c r="I34" i="4"/>
  <c r="I168" i="4"/>
  <c r="I233" i="4"/>
  <c r="I147" i="4"/>
  <c r="I201" i="4"/>
  <c r="I284" i="4"/>
  <c r="I70" i="4"/>
  <c r="I131" i="4"/>
  <c r="I40" i="4"/>
  <c r="I234" i="4"/>
  <c r="I253" i="4"/>
  <c r="I218" i="4"/>
  <c r="I103" i="4"/>
  <c r="I289" i="4"/>
  <c r="J272" i="4"/>
  <c r="I300" i="4"/>
  <c r="I82" i="4"/>
  <c r="I179" i="4"/>
  <c r="I115" i="4"/>
  <c r="I293" i="4"/>
  <c r="I240" i="4"/>
  <c r="J164" i="4"/>
  <c r="I268" i="4"/>
  <c r="I192" i="4"/>
  <c r="J307" i="4"/>
  <c r="J243" i="4"/>
  <c r="I94" i="4"/>
  <c r="I124" i="4"/>
  <c r="I146" i="4"/>
  <c r="I186" i="4"/>
  <c r="I140" i="4"/>
  <c r="I99" i="4"/>
  <c r="I112" i="4"/>
  <c r="I259" i="4"/>
  <c r="I274" i="4"/>
  <c r="J288" i="4"/>
  <c r="I38" i="4"/>
  <c r="I106" i="4"/>
  <c r="I57" i="4"/>
  <c r="I139" i="4"/>
  <c r="I141" i="4"/>
  <c r="I75" i="4"/>
  <c r="I221" i="4"/>
  <c r="I211" i="4"/>
  <c r="J117" i="4"/>
  <c r="I265" i="4"/>
  <c r="I197" i="4"/>
  <c r="I212" i="4"/>
  <c r="I301" i="4"/>
  <c r="J247" i="4"/>
  <c r="I305" i="4"/>
  <c r="I237" i="4"/>
  <c r="I120" i="4"/>
  <c r="J132" i="4"/>
  <c r="I263" i="4"/>
  <c r="I187" i="4"/>
  <c r="I58" i="4"/>
  <c r="I35" i="4"/>
  <c r="I122" i="4"/>
  <c r="I49" i="4"/>
  <c r="I110" i="4"/>
  <c r="I257" i="4"/>
  <c r="I262" i="4"/>
  <c r="J156" i="4"/>
  <c r="I216" i="4"/>
  <c r="I280" i="4"/>
  <c r="I296" i="4"/>
  <c r="I130" i="4"/>
  <c r="I100" i="4"/>
  <c r="I163" i="4"/>
  <c r="I143" i="4"/>
  <c r="I53" i="4"/>
  <c r="I207" i="4"/>
  <c r="I182" i="4"/>
  <c r="I208" i="4"/>
  <c r="I206" i="4"/>
  <c r="I254" i="4"/>
  <c r="I294" i="4"/>
  <c r="I32" i="4"/>
  <c r="I52" i="4"/>
  <c r="I61" i="4"/>
  <c r="I215" i="4"/>
  <c r="I155" i="4"/>
  <c r="I80" i="4"/>
  <c r="I43" i="4"/>
  <c r="I174" i="4"/>
  <c r="I245" i="4"/>
  <c r="I170" i="4"/>
  <c r="I261" i="4"/>
  <c r="I172" i="4"/>
  <c r="I313" i="4"/>
  <c r="I251" i="4"/>
  <c r="I77" i="4"/>
  <c r="I191" i="4"/>
  <c r="I235" i="4"/>
  <c r="I194" i="4"/>
  <c r="I276" i="4"/>
  <c r="I41" i="4"/>
  <c r="I95" i="4"/>
  <c r="I135" i="4"/>
  <c r="I209" i="4"/>
  <c r="I185" i="4"/>
  <c r="I224" i="4"/>
  <c r="I36" i="4"/>
  <c r="I199" i="4"/>
  <c r="J108" i="4"/>
  <c r="I180" i="4"/>
  <c r="J266" i="4"/>
  <c r="I45" i="4"/>
  <c r="I111" i="4"/>
  <c r="I68" i="4"/>
  <c r="I231" i="4"/>
  <c r="I308" i="4"/>
  <c r="J73" i="4"/>
  <c r="I223" i="4"/>
  <c r="J258" i="4"/>
  <c r="J256" i="4"/>
  <c r="J309" i="4"/>
  <c r="I63" i="4"/>
  <c r="I154" i="4"/>
  <c r="I93" i="4"/>
  <c r="I138" i="4"/>
  <c r="I159" i="4"/>
  <c r="I165" i="4"/>
  <c r="I184" i="4"/>
  <c r="I157" i="4"/>
  <c r="I160" i="4"/>
  <c r="J176" i="4"/>
  <c r="I249" i="4"/>
  <c r="I236" i="4"/>
  <c r="I203" i="4"/>
  <c r="J133" i="4"/>
  <c r="J232" i="4"/>
  <c r="J278" i="4"/>
  <c r="J241" i="4"/>
  <c r="I134" i="4"/>
  <c r="I50" i="4"/>
  <c r="I225" i="4"/>
  <c r="I189" i="4"/>
  <c r="I76" i="4"/>
  <c r="J162" i="4"/>
  <c r="I281" i="4"/>
  <c r="I267" i="4"/>
  <c r="I279" i="4"/>
  <c r="J96" i="4"/>
  <c r="I246" i="4"/>
  <c r="I314" i="4"/>
  <c r="J200" i="4"/>
  <c r="I178" i="4"/>
  <c r="I46" i="4"/>
  <c r="I151" i="4"/>
  <c r="I167" i="4"/>
  <c r="I264" i="4"/>
  <c r="I310" i="4"/>
  <c r="J220" i="4"/>
  <c r="J252" i="4"/>
  <c r="I55" i="4"/>
  <c r="I64" i="4"/>
  <c r="J47" i="4"/>
  <c r="J92" i="4"/>
  <c r="I196" i="4"/>
  <c r="J105" i="4"/>
  <c r="J39" i="4"/>
  <c r="J273" i="4"/>
  <c r="I48" i="4"/>
  <c r="I239" i="4"/>
  <c r="J84" i="4"/>
  <c r="I292" i="4"/>
  <c r="J188" i="4"/>
  <c r="I62" i="4"/>
  <c r="I114" i="4"/>
  <c r="J66" i="4"/>
  <c r="I87" i="4"/>
  <c r="J37" i="4"/>
  <c r="I101" i="4"/>
  <c r="I295" i="4"/>
  <c r="J152" i="4"/>
  <c r="I248" i="4"/>
  <c r="I277" i="4"/>
  <c r="J229" i="4"/>
  <c r="J260" i="4"/>
  <c r="J282" i="4"/>
  <c r="J195" i="4"/>
  <c r="J210" i="4"/>
  <c r="I74" i="4"/>
  <c r="I79" i="4"/>
  <c r="I150" i="4"/>
  <c r="I198" i="4"/>
  <c r="I137" i="4"/>
  <c r="J60" i="4"/>
  <c r="I158" i="4"/>
  <c r="I311" i="4"/>
  <c r="I145" i="4"/>
  <c r="I287" i="4"/>
  <c r="J202" i="4"/>
  <c r="J271" i="4"/>
  <c r="J128" i="4"/>
  <c r="J217" i="4"/>
  <c r="I286" i="4"/>
  <c r="I86" i="4"/>
  <c r="I72" i="4"/>
  <c r="I116" i="4"/>
  <c r="I88" i="4"/>
  <c r="I51" i="4"/>
  <c r="I71" i="4"/>
  <c r="I190" i="4"/>
  <c r="I219" i="4"/>
  <c r="I242" i="4"/>
  <c r="J149" i="4"/>
  <c r="J83" i="4"/>
  <c r="J214" i="4"/>
  <c r="I291" i="4"/>
  <c r="I144" i="4"/>
  <c r="J298" i="4"/>
  <c r="J230" i="4"/>
  <c r="J270" i="4"/>
  <c r="I98" i="4"/>
  <c r="I104" i="4"/>
  <c r="I119" i="4"/>
  <c r="I56" i="4"/>
  <c r="I227" i="4"/>
  <c r="I67" i="4"/>
  <c r="I222" i="4"/>
  <c r="I250" i="4"/>
  <c r="I89" i="4"/>
  <c r="I306" i="4"/>
  <c r="J226" i="4"/>
  <c r="J290" i="4"/>
  <c r="J238" i="4"/>
  <c r="J25" i="4"/>
  <c r="J29" i="4"/>
  <c r="J20" i="4"/>
  <c r="J18" i="4"/>
  <c r="J22" i="4"/>
  <c r="I12" i="4"/>
  <c r="J12" i="4" s="1"/>
  <c r="I13" i="4"/>
  <c r="J13" i="4" s="1"/>
  <c r="G22" i="2"/>
  <c r="AH7" i="8" l="1"/>
  <c r="Y5" i="8"/>
  <c r="V294" i="8"/>
  <c r="V113" i="8"/>
  <c r="V372" i="8"/>
  <c r="V296" i="8"/>
  <c r="V494" i="8"/>
  <c r="V238" i="8"/>
  <c r="V158" i="8"/>
  <c r="V245" i="8"/>
  <c r="V424" i="8"/>
  <c r="V105" i="8"/>
  <c r="V126" i="8"/>
  <c r="V200" i="8"/>
  <c r="V482" i="8"/>
  <c r="V209" i="8"/>
  <c r="V347" i="8"/>
  <c r="V206" i="8"/>
  <c r="V53" i="8"/>
  <c r="V376" i="8"/>
  <c r="V193" i="8"/>
  <c r="V297" i="8"/>
  <c r="V202" i="8"/>
  <c r="V414" i="8"/>
  <c r="V44" i="8"/>
  <c r="V423" i="8"/>
  <c r="V239" i="8"/>
  <c r="V104" i="8"/>
  <c r="V34" i="8"/>
  <c r="V401" i="8"/>
  <c r="V160" i="8"/>
  <c r="V233" i="8"/>
  <c r="V196" i="8"/>
  <c r="V476" i="8"/>
  <c r="V110" i="8"/>
  <c r="V341" i="8"/>
  <c r="V260" i="8"/>
  <c r="V447" i="8"/>
  <c r="V180" i="8"/>
  <c r="V394" i="8"/>
  <c r="V409" i="8"/>
  <c r="V184" i="8"/>
  <c r="V360" i="8"/>
  <c r="V67" i="8"/>
  <c r="V345" i="8"/>
  <c r="V35" i="8"/>
  <c r="V237" i="8"/>
  <c r="V181" i="8"/>
  <c r="V496" i="8"/>
  <c r="V271" i="8"/>
  <c r="V51" i="8"/>
  <c r="V240" i="8"/>
  <c r="V352" i="8"/>
  <c r="V357" i="8"/>
  <c r="V197" i="8"/>
  <c r="V204" i="8"/>
  <c r="V301" i="8"/>
  <c r="V478" i="8"/>
  <c r="V174" i="8"/>
  <c r="V317" i="8"/>
  <c r="V266" i="8"/>
  <c r="V311" i="8"/>
  <c r="V495" i="8"/>
  <c r="V194" i="8"/>
  <c r="V355" i="8"/>
  <c r="V192" i="8"/>
  <c r="V195" i="8"/>
  <c r="V81" i="8"/>
  <c r="V19" i="8"/>
  <c r="V244" i="8"/>
  <c r="V217" i="8"/>
  <c r="V272" i="8"/>
  <c r="V333" i="8"/>
  <c r="V201" i="8"/>
  <c r="V373" i="8"/>
  <c r="V235" i="8"/>
  <c r="V367" i="8"/>
  <c r="V16" i="8"/>
  <c r="V330" i="8"/>
  <c r="V453" i="8"/>
  <c r="V400" i="8"/>
  <c r="V199" i="8"/>
  <c r="V449" i="8"/>
  <c r="V321" i="8"/>
  <c r="V232" i="8"/>
  <c r="V165" i="8"/>
  <c r="V243" i="8"/>
  <c r="V37" i="8"/>
  <c r="V230" i="8"/>
  <c r="V421" i="8"/>
  <c r="V277" i="8"/>
  <c r="V319" i="8"/>
  <c r="V27" i="8"/>
  <c r="V295" i="8"/>
  <c r="V216" i="8"/>
  <c r="V286" i="8"/>
  <c r="V474" i="8"/>
  <c r="V364" i="8"/>
  <c r="V460" i="8"/>
  <c r="V397" i="8"/>
  <c r="V316" i="8"/>
  <c r="V365" i="8"/>
  <c r="V102" i="8"/>
  <c r="V28" i="8"/>
  <c r="V153" i="8"/>
  <c r="V182" i="8"/>
  <c r="V168" i="8"/>
  <c r="V332" i="8"/>
  <c r="V223" i="8"/>
  <c r="V236" i="8"/>
  <c r="V257" i="8"/>
  <c r="V448" i="8"/>
  <c r="V211" i="8"/>
  <c r="V139" i="8"/>
  <c r="V378" i="8"/>
  <c r="V387" i="8"/>
  <c r="V485" i="8"/>
  <c r="V124" i="8"/>
  <c r="V76" i="8"/>
  <c r="V228" i="8"/>
  <c r="V56" i="8"/>
  <c r="V169" i="8"/>
  <c r="V25" i="8"/>
  <c r="V178" i="8"/>
  <c r="V159" i="8"/>
  <c r="V473" i="8"/>
  <c r="V276" i="8"/>
  <c r="V134" i="8"/>
  <c r="V300" i="8"/>
  <c r="V213" i="8"/>
  <c r="V166" i="8"/>
  <c r="V33" i="8"/>
  <c r="V466" i="8"/>
  <c r="V46" i="8"/>
  <c r="V21" i="8"/>
  <c r="V348" i="8"/>
  <c r="V356" i="8"/>
  <c r="V93" i="8"/>
  <c r="V207" i="8"/>
  <c r="V36" i="8"/>
  <c r="V144" i="8"/>
  <c r="V393" i="8"/>
  <c r="V175" i="8"/>
  <c r="V143" i="8"/>
  <c r="V115" i="8"/>
  <c r="V278" i="8"/>
  <c r="V350" i="8"/>
  <c r="V92" i="8"/>
  <c r="V145" i="8"/>
  <c r="V329" i="8"/>
  <c r="V450" i="8"/>
  <c r="V344" i="8"/>
  <c r="V328" i="8"/>
  <c r="V74" i="8"/>
  <c r="V342" i="8"/>
  <c r="V454" i="8"/>
  <c r="V325" i="8"/>
  <c r="V483" i="8"/>
  <c r="V429" i="8"/>
  <c r="V43" i="8"/>
  <c r="V406" i="8"/>
  <c r="V258" i="8"/>
  <c r="V70" i="8"/>
  <c r="V383" i="8"/>
  <c r="V127" i="8"/>
  <c r="V324" i="8"/>
  <c r="V416" i="8"/>
  <c r="V85" i="8"/>
  <c r="V377" i="8"/>
  <c r="V129" i="8"/>
  <c r="V83" i="8"/>
  <c r="V280" i="8"/>
  <c r="V226" i="8"/>
  <c r="V176" i="8"/>
  <c r="V374" i="8"/>
  <c r="V396" i="8"/>
  <c r="V75" i="8"/>
  <c r="V275" i="8"/>
  <c r="V405" i="8"/>
  <c r="V440" i="8"/>
  <c r="V389" i="8"/>
  <c r="V89" i="8"/>
  <c r="V310" i="8"/>
  <c r="V108" i="8"/>
  <c r="V78" i="8"/>
  <c r="V390" i="8"/>
  <c r="V156" i="8"/>
  <c r="V114" i="8"/>
  <c r="V231" i="8"/>
  <c r="V398" i="8"/>
  <c r="V444" i="8"/>
  <c r="V418" i="8"/>
  <c r="V164" i="8"/>
  <c r="V417" i="8"/>
  <c r="V313" i="8"/>
  <c r="V380" i="8"/>
  <c r="V469" i="8"/>
  <c r="V40" i="8"/>
  <c r="V52" i="8"/>
  <c r="V138" i="8"/>
  <c r="V72" i="8"/>
  <c r="V242" i="8"/>
  <c r="V309" i="8"/>
  <c r="V385" i="8"/>
  <c r="V106" i="8"/>
  <c r="V430" i="8"/>
  <c r="V22" i="8"/>
  <c r="V434" i="8"/>
  <c r="V185" i="8"/>
  <c r="V214" i="8"/>
  <c r="V112" i="8"/>
  <c r="V488" i="8"/>
  <c r="V353" i="8"/>
  <c r="V18" i="8"/>
  <c r="V219" i="8"/>
  <c r="V98" i="8"/>
  <c r="V221" i="8"/>
  <c r="V489" i="8"/>
  <c r="V363" i="8"/>
  <c r="V118" i="8"/>
  <c r="V340" i="8"/>
  <c r="V465" i="8"/>
  <c r="V246" i="8"/>
  <c r="V227" i="8"/>
  <c r="V289" i="8"/>
  <c r="V198" i="8"/>
  <c r="V188" i="8"/>
  <c r="V399" i="8"/>
  <c r="V137" i="8"/>
  <c r="V254" i="8"/>
  <c r="V428" i="8"/>
  <c r="V152" i="8"/>
  <c r="V369" i="8"/>
  <c r="V141" i="8"/>
  <c r="V146" i="8"/>
  <c r="V425" i="8"/>
  <c r="V419" i="8"/>
  <c r="V86" i="8"/>
  <c r="V128" i="8"/>
  <c r="V302" i="8"/>
  <c r="V422" i="8"/>
  <c r="V336" i="8"/>
  <c r="V412" i="8"/>
  <c r="V391" i="8"/>
  <c r="V68" i="8"/>
  <c r="V477" i="8"/>
  <c r="V163" i="8"/>
  <c r="V491" i="8"/>
  <c r="V20" i="8"/>
  <c r="V133" i="8"/>
  <c r="V90" i="8"/>
  <c r="V107" i="8"/>
  <c r="V371" i="8"/>
  <c r="V135" i="8"/>
  <c r="V157" i="8"/>
  <c r="V54" i="8"/>
  <c r="V436" i="8"/>
  <c r="V427" i="8"/>
  <c r="V346" i="8"/>
  <c r="V462" i="8"/>
  <c r="V65" i="8"/>
  <c r="V189" i="8"/>
  <c r="V183" i="8"/>
  <c r="V395" i="8"/>
  <c r="V250" i="8"/>
  <c r="V338" i="8"/>
  <c r="V172" i="8"/>
  <c r="V452" i="8"/>
  <c r="V88" i="8"/>
  <c r="V298" i="8"/>
  <c r="V140" i="8"/>
  <c r="V84" i="8"/>
  <c r="V382" i="8"/>
  <c r="V261" i="8"/>
  <c r="V274" i="8"/>
  <c r="V312" i="8"/>
  <c r="V322" i="8"/>
  <c r="V150" i="8"/>
  <c r="V147" i="8"/>
  <c r="V41" i="8"/>
  <c r="V61" i="8"/>
  <c r="V132" i="8"/>
  <c r="V441" i="8"/>
  <c r="V264" i="8"/>
  <c r="V403" i="8"/>
  <c r="V162" i="8"/>
  <c r="V190" i="8"/>
  <c r="V318" i="8"/>
  <c r="V122" i="8"/>
  <c r="V481" i="8"/>
  <c r="V234" i="8"/>
  <c r="V392" i="8"/>
  <c r="V408" i="8"/>
  <c r="V315" i="8"/>
  <c r="V470" i="8"/>
  <c r="V459" i="8"/>
  <c r="V468" i="8"/>
  <c r="V218" i="8"/>
  <c r="V252" i="8"/>
  <c r="V173" i="8"/>
  <c r="V368" i="8"/>
  <c r="V484" i="8"/>
  <c r="V125" i="8"/>
  <c r="V265" i="8"/>
  <c r="V17" i="8"/>
  <c r="V249" i="8"/>
  <c r="V251" i="8"/>
  <c r="V149" i="8"/>
  <c r="V402" i="8"/>
  <c r="V493" i="8"/>
  <c r="V131" i="8"/>
  <c r="V95" i="8"/>
  <c r="V464" i="8"/>
  <c r="V121" i="8"/>
  <c r="V167" i="8"/>
  <c r="V433" i="8"/>
  <c r="V215" i="8"/>
  <c r="V50" i="8"/>
  <c r="V94" i="8"/>
  <c r="V273" i="8"/>
  <c r="V314" i="8"/>
  <c r="V148" i="8"/>
  <c r="V307" i="8"/>
  <c r="V123" i="8"/>
  <c r="V285" i="8"/>
  <c r="V386" i="8"/>
  <c r="V91" i="8"/>
  <c r="V320" i="8"/>
  <c r="V30" i="8"/>
  <c r="V351" i="8"/>
  <c r="V63" i="8"/>
  <c r="V186" i="8"/>
  <c r="V263" i="8"/>
  <c r="V305" i="8"/>
  <c r="V69" i="8"/>
  <c r="V224" i="8"/>
  <c r="V255" i="8"/>
  <c r="V458" i="8"/>
  <c r="V29" i="8"/>
  <c r="V62" i="8"/>
  <c r="V463" i="8"/>
  <c r="V161" i="8"/>
  <c r="V270" i="8"/>
  <c r="V154" i="8"/>
  <c r="V292" i="8"/>
  <c r="V303" i="8"/>
  <c r="V457" i="8"/>
  <c r="V14" i="8"/>
  <c r="V55" i="8"/>
  <c r="V151" i="8"/>
  <c r="V288" i="8"/>
  <c r="V366" i="8"/>
  <c r="V116" i="8"/>
  <c r="V97" i="8"/>
  <c r="V48" i="8"/>
  <c r="V208" i="8"/>
  <c r="V439" i="8"/>
  <c r="V370" i="8"/>
  <c r="V442" i="8"/>
  <c r="V256" i="8"/>
  <c r="V212" i="8"/>
  <c r="V437" i="8"/>
  <c r="V349" i="8"/>
  <c r="V375" i="8"/>
  <c r="V58" i="8"/>
  <c r="V304" i="8"/>
  <c r="V284" i="8"/>
  <c r="V222" i="8"/>
  <c r="V451" i="8"/>
  <c r="V443" i="8"/>
  <c r="V47" i="8"/>
  <c r="V170" i="8"/>
  <c r="V247" i="8"/>
  <c r="V268" i="8"/>
  <c r="V407" i="8"/>
  <c r="V445" i="8"/>
  <c r="V269" i="8"/>
  <c r="V38" i="8"/>
  <c r="V267" i="8"/>
  <c r="V220" i="8"/>
  <c r="V472" i="8"/>
  <c r="V438" i="8"/>
  <c r="V73" i="8"/>
  <c r="V293" i="8"/>
  <c r="V379" i="8"/>
  <c r="V287" i="8"/>
  <c r="V282" i="8"/>
  <c r="V291" i="8"/>
  <c r="V77" i="8"/>
  <c r="V326" i="8"/>
  <c r="V142" i="8"/>
  <c r="V225" i="8"/>
  <c r="V337" i="8"/>
  <c r="V411" i="8"/>
  <c r="V23" i="8"/>
  <c r="V358" i="8"/>
  <c r="V49" i="8"/>
  <c r="V191" i="8"/>
  <c r="V471" i="8"/>
  <c r="V111" i="8"/>
  <c r="V283" i="8"/>
  <c r="V339" i="8"/>
  <c r="V87" i="8"/>
  <c r="V381" i="8"/>
  <c r="V71" i="8"/>
  <c r="V32" i="8"/>
  <c r="V354" i="8"/>
  <c r="V306" i="8"/>
  <c r="V446" i="8"/>
  <c r="V426" i="8"/>
  <c r="V179" i="8"/>
  <c r="V99" i="8"/>
  <c r="V64" i="8"/>
  <c r="V479" i="8"/>
  <c r="V490" i="8"/>
  <c r="V80" i="8"/>
  <c r="V101" i="8"/>
  <c r="V39" i="8"/>
  <c r="V461" i="8"/>
  <c r="V15" i="8"/>
  <c r="V290" i="8"/>
  <c r="V359" i="8"/>
  <c r="V120" i="8"/>
  <c r="V486" i="8"/>
  <c r="V410" i="8"/>
  <c r="V262" i="8"/>
  <c r="V362" i="8"/>
  <c r="V343" i="8"/>
  <c r="V334" i="8"/>
  <c r="V435" i="8"/>
  <c r="V331" i="8"/>
  <c r="V432" i="8"/>
  <c r="V117" i="8"/>
  <c r="V259" i="8"/>
  <c r="V308" i="8"/>
  <c r="V413" i="8"/>
  <c r="V26" i="8"/>
  <c r="V388" i="8"/>
  <c r="V96" i="8"/>
  <c r="V475" i="8"/>
  <c r="V109" i="8"/>
  <c r="V79" i="8"/>
  <c r="V177" i="8"/>
  <c r="V66" i="8"/>
  <c r="V487" i="8"/>
  <c r="V279" i="8"/>
  <c r="V171" i="8"/>
  <c r="V59" i="8"/>
  <c r="V57" i="8"/>
  <c r="V327" i="8"/>
  <c r="V455" i="8"/>
  <c r="V323" i="8"/>
  <c r="V415" i="8"/>
  <c r="V361" i="8"/>
  <c r="V24" i="8"/>
  <c r="V456" i="8"/>
  <c r="V155" i="8"/>
  <c r="V431" i="8"/>
  <c r="V136" i="8"/>
  <c r="V42" i="8"/>
  <c r="V480" i="8"/>
  <c r="V130" i="8"/>
  <c r="V119" i="8"/>
  <c r="V100" i="8"/>
  <c r="V467" i="8"/>
  <c r="V281" i="8"/>
  <c r="V82" i="8"/>
  <c r="V384" i="8"/>
  <c r="V229" i="8"/>
  <c r="V253" i="8"/>
  <c r="V31" i="8"/>
  <c r="V404" i="8"/>
  <c r="V335" i="8"/>
  <c r="V60" i="8"/>
  <c r="V103" i="8"/>
  <c r="V248" i="8"/>
  <c r="V299" i="8"/>
  <c r="O11" i="7"/>
  <c r="J242" i="4"/>
  <c r="J310" i="4"/>
  <c r="J246" i="4"/>
  <c r="J104" i="4"/>
  <c r="J234" i="4"/>
  <c r="J295" i="4"/>
  <c r="J196" i="4"/>
  <c r="J170" i="4"/>
  <c r="J280" i="4"/>
  <c r="J189" i="4"/>
  <c r="J150" i="4"/>
  <c r="J167" i="4"/>
  <c r="J224" i="4"/>
  <c r="J138" i="4"/>
  <c r="J71" i="4"/>
  <c r="J250" i="4"/>
  <c r="J48" i="4"/>
  <c r="J74" i="4"/>
  <c r="J87" i="4"/>
  <c r="J88" i="4"/>
  <c r="J286" i="4"/>
  <c r="J145" i="4"/>
  <c r="J207" i="4"/>
  <c r="J67" i="4"/>
  <c r="J116" i="4"/>
  <c r="J55" i="4"/>
  <c r="J165" i="4"/>
  <c r="J77" i="4"/>
  <c r="J34" i="4"/>
  <c r="J142" i="4"/>
  <c r="J227" i="4"/>
  <c r="J62" i="4"/>
  <c r="J212" i="4"/>
  <c r="J183" i="4"/>
  <c r="J158" i="4"/>
  <c r="J277" i="4"/>
  <c r="J296" i="4"/>
  <c r="J199" i="4"/>
  <c r="J80" i="4"/>
  <c r="J100" i="4"/>
  <c r="J136" i="4"/>
  <c r="J264" i="4"/>
  <c r="J191" i="4"/>
  <c r="J182" i="4"/>
  <c r="J130" i="4"/>
  <c r="J216" i="4"/>
  <c r="J192" i="4"/>
  <c r="J45" i="4"/>
  <c r="J95" i="4"/>
  <c r="J235" i="4"/>
  <c r="J172" i="4"/>
  <c r="J208" i="4"/>
  <c r="J49" i="4"/>
  <c r="J75" i="4"/>
  <c r="J140" i="4"/>
  <c r="J300" i="4"/>
  <c r="J233" i="4"/>
  <c r="J118" i="4"/>
  <c r="J222" i="4"/>
  <c r="J98" i="4"/>
  <c r="J51" i="4"/>
  <c r="J311" i="4"/>
  <c r="J79" i="4"/>
  <c r="J101" i="4"/>
  <c r="J239" i="4"/>
  <c r="J76" i="4"/>
  <c r="J159" i="4"/>
  <c r="J308" i="4"/>
  <c r="J36" i="4"/>
  <c r="J41" i="4"/>
  <c r="J261" i="4"/>
  <c r="J155" i="4"/>
  <c r="J122" i="4"/>
  <c r="J120" i="4"/>
  <c r="J197" i="4"/>
  <c r="J141" i="4"/>
  <c r="J259" i="4"/>
  <c r="J186" i="4"/>
  <c r="J289" i="4"/>
  <c r="J40" i="4"/>
  <c r="J168" i="4"/>
  <c r="J215" i="4"/>
  <c r="J35" i="4"/>
  <c r="J237" i="4"/>
  <c r="J265" i="4"/>
  <c r="J139" i="4"/>
  <c r="J146" i="4"/>
  <c r="J293" i="4"/>
  <c r="J131" i="4"/>
  <c r="J302" i="4"/>
  <c r="J171" i="4"/>
  <c r="J291" i="4"/>
  <c r="J231" i="4"/>
  <c r="J180" i="4"/>
  <c r="J245" i="4"/>
  <c r="J262" i="4"/>
  <c r="J58" i="4"/>
  <c r="J57" i="4"/>
  <c r="J203" i="4"/>
  <c r="J185" i="4"/>
  <c r="J299" i="4"/>
  <c r="J306" i="4"/>
  <c r="J219" i="4"/>
  <c r="J287" i="4"/>
  <c r="J137" i="4"/>
  <c r="J50" i="4"/>
  <c r="J236" i="4"/>
  <c r="J157" i="4"/>
  <c r="J276" i="4"/>
  <c r="J251" i="4"/>
  <c r="J174" i="4"/>
  <c r="J294" i="4"/>
  <c r="J257" i="4"/>
  <c r="J187" i="4"/>
  <c r="J301" i="4"/>
  <c r="J106" i="4"/>
  <c r="J274" i="4"/>
  <c r="J94" i="4"/>
  <c r="J179" i="4"/>
  <c r="J218" i="4"/>
  <c r="J284" i="4"/>
  <c r="J201" i="4"/>
  <c r="J53" i="4"/>
  <c r="J112" i="4"/>
  <c r="J115" i="4"/>
  <c r="J166" i="4"/>
  <c r="J56" i="4"/>
  <c r="J72" i="4"/>
  <c r="J248" i="4"/>
  <c r="J46" i="4"/>
  <c r="J267" i="4"/>
  <c r="J154" i="4"/>
  <c r="J68" i="4"/>
  <c r="J209" i="4"/>
  <c r="J52" i="4"/>
  <c r="J32" i="4"/>
  <c r="J254" i="4"/>
  <c r="J143" i="4"/>
  <c r="J211" i="4"/>
  <c r="J123" i="4"/>
  <c r="J151" i="4"/>
  <c r="J124" i="4"/>
  <c r="J198" i="4"/>
  <c r="J178" i="4"/>
  <c r="J281" i="4"/>
  <c r="J313" i="4"/>
  <c r="J206" i="4"/>
  <c r="J33" i="4"/>
  <c r="J279" i="4"/>
  <c r="J225" i="4"/>
  <c r="J160" i="4"/>
  <c r="J93" i="4"/>
  <c r="J61" i="4"/>
  <c r="J305" i="4"/>
  <c r="J268" i="4"/>
  <c r="J103" i="4"/>
  <c r="J70" i="4"/>
  <c r="J127" i="4"/>
  <c r="J91" i="4"/>
  <c r="J59" i="4"/>
  <c r="J89" i="4"/>
  <c r="J119" i="4"/>
  <c r="J144" i="4"/>
  <c r="J190" i="4"/>
  <c r="J86" i="4"/>
  <c r="J114" i="4"/>
  <c r="J292" i="4"/>
  <c r="J64" i="4"/>
  <c r="J314" i="4"/>
  <c r="J134" i="4"/>
  <c r="J249" i="4"/>
  <c r="J184" i="4"/>
  <c r="J63" i="4"/>
  <c r="J223" i="4"/>
  <c r="J111" i="4"/>
  <c r="J135" i="4"/>
  <c r="J194" i="4"/>
  <c r="J43" i="4"/>
  <c r="J163" i="4"/>
  <c r="J110" i="4"/>
  <c r="J263" i="4"/>
  <c r="J221" i="4"/>
  <c r="J38" i="4"/>
  <c r="J99" i="4"/>
  <c r="J240" i="4"/>
  <c r="J82" i="4"/>
  <c r="J253" i="4"/>
  <c r="J147" i="4"/>
  <c r="J107" i="4"/>
  <c r="J205" i="4"/>
  <c r="J175" i="4"/>
  <c r="M12" i="7" l="1"/>
  <c r="G12" i="7"/>
  <c r="K12" i="7" s="1"/>
  <c r="N12" i="7" s="1"/>
  <c r="O12" i="7" l="1"/>
  <c r="M13" i="7" l="1"/>
  <c r="G13" i="7"/>
  <c r="K13" i="7" s="1"/>
  <c r="N13" i="7" s="1"/>
  <c r="O13" i="7" l="1"/>
  <c r="M14" i="7" s="1"/>
  <c r="G14" i="7" l="1"/>
  <c r="K14" i="7" s="1"/>
  <c r="N14" i="7" s="1"/>
  <c r="O14" i="7" s="1"/>
  <c r="M15" i="7" l="1"/>
  <c r="G15" i="7"/>
  <c r="K15" i="7" s="1"/>
  <c r="N15" i="7" s="1"/>
  <c r="O15" i="7" l="1"/>
  <c r="G16" i="7" l="1"/>
  <c r="K16" i="7" s="1"/>
  <c r="N16" i="7" s="1"/>
  <c r="M16" i="7"/>
  <c r="O16" i="7" s="1"/>
  <c r="G17" i="7" l="1"/>
  <c r="K17" i="7" s="1"/>
  <c r="N17" i="7" s="1"/>
  <c r="M17" i="7"/>
  <c r="O17" i="7" l="1"/>
  <c r="G18" i="7" l="1"/>
  <c r="K18" i="7" s="1"/>
  <c r="N18" i="7" s="1"/>
  <c r="M18" i="7"/>
  <c r="O18" i="7" l="1"/>
  <c r="G19" i="7" l="1"/>
  <c r="K19" i="7" s="1"/>
  <c r="N19" i="7" s="1"/>
  <c r="M19" i="7"/>
  <c r="O19" i="7" l="1"/>
  <c r="G20" i="7" l="1"/>
  <c r="K20" i="7" s="1"/>
  <c r="N20" i="7" s="1"/>
  <c r="M20" i="7"/>
  <c r="O20" i="7" l="1"/>
  <c r="M21" i="7" s="1"/>
  <c r="G21" i="7" l="1"/>
  <c r="K21" i="7" s="1"/>
  <c r="N21" i="7" s="1"/>
  <c r="O21" i="7" s="1"/>
  <c r="M22" i="7" l="1"/>
  <c r="G22" i="7"/>
  <c r="K22" i="7" s="1"/>
  <c r="N22" i="7" s="1"/>
  <c r="O22" i="7" l="1"/>
  <c r="M23" i="7" l="1"/>
  <c r="G23" i="7"/>
  <c r="K23" i="7" s="1"/>
  <c r="N23" i="7" s="1"/>
  <c r="O23" i="7" l="1"/>
  <c r="M24" i="7" l="1"/>
  <c r="G24" i="7"/>
  <c r="K24" i="7" s="1"/>
  <c r="N24" i="7" s="1"/>
  <c r="O24" i="7" l="1"/>
  <c r="M25" i="7"/>
  <c r="G25" i="7"/>
  <c r="K25" i="7" s="1"/>
  <c r="N25" i="7" s="1"/>
  <c r="O25" i="7" l="1"/>
  <c r="M26" i="7" s="1"/>
  <c r="G26" i="7" l="1"/>
  <c r="K26" i="7" s="1"/>
  <c r="N26" i="7" s="1"/>
  <c r="O26" i="7"/>
  <c r="M27" i="7" s="1"/>
  <c r="G27" i="7" l="1"/>
  <c r="K27" i="7" s="1"/>
  <c r="N27" i="7" s="1"/>
  <c r="O27" i="7"/>
  <c r="G28" i="7"/>
  <c r="K28" i="7" s="1"/>
  <c r="N28" i="7" s="1"/>
  <c r="M28" i="7"/>
  <c r="O28" i="7" l="1"/>
  <c r="G29" i="7"/>
  <c r="K29" i="7" s="1"/>
  <c r="N29" i="7" s="1"/>
  <c r="M29" i="7"/>
  <c r="O29" i="7" l="1"/>
  <c r="G30" i="7" s="1"/>
  <c r="K30" i="7" s="1"/>
  <c r="N30" i="7" s="1"/>
  <c r="M30" i="7" l="1"/>
  <c r="O30" i="7" s="1"/>
  <c r="G31" i="7" s="1"/>
  <c r="K31" i="7" s="1"/>
  <c r="N31" i="7" s="1"/>
  <c r="M31" i="7" l="1"/>
  <c r="O31" i="7" s="1"/>
  <c r="G32" i="7" s="1"/>
  <c r="K32" i="7" s="1"/>
  <c r="N32" i="7" s="1"/>
  <c r="M32" i="7" l="1"/>
  <c r="O32" i="7" s="1"/>
  <c r="M33" i="7" l="1"/>
  <c r="G33" i="7"/>
  <c r="K33" i="7" s="1"/>
  <c r="N33" i="7" s="1"/>
  <c r="O33" i="7" l="1"/>
  <c r="G34" i="7"/>
  <c r="K34" i="7" s="1"/>
  <c r="N34" i="7" s="1"/>
  <c r="M34" i="7"/>
  <c r="O34" i="7"/>
  <c r="M35" i="7" s="1"/>
  <c r="G35" i="7" l="1"/>
  <c r="K35" i="7" s="1"/>
  <c r="N35" i="7" s="1"/>
  <c r="O35" i="7" s="1"/>
  <c r="M36" i="7" s="1"/>
  <c r="G36" i="7" l="1"/>
  <c r="K36" i="7" s="1"/>
  <c r="N36" i="7" s="1"/>
  <c r="O36" i="7" s="1"/>
  <c r="M37" i="7" l="1"/>
  <c r="G37" i="7"/>
  <c r="K37" i="7" s="1"/>
  <c r="N37" i="7" s="1"/>
  <c r="O37" i="7" l="1"/>
  <c r="M38" i="7" l="1"/>
  <c r="G38" i="7"/>
  <c r="K38" i="7" s="1"/>
  <c r="N38" i="7" s="1"/>
  <c r="O38" i="7" l="1"/>
  <c r="M39" i="7" l="1"/>
  <c r="G39" i="7"/>
  <c r="K39" i="7" s="1"/>
  <c r="N39" i="7" s="1"/>
  <c r="O39" i="7" l="1"/>
  <c r="G40" i="7" l="1"/>
  <c r="K40" i="7" s="1"/>
  <c r="N40" i="7" s="1"/>
  <c r="M40" i="7"/>
  <c r="O40" i="7" l="1"/>
  <c r="G41" i="7" l="1"/>
  <c r="K41" i="7" s="1"/>
  <c r="N41" i="7" s="1"/>
  <c r="M41" i="7"/>
  <c r="O41" i="7" l="1"/>
  <c r="G42" i="7"/>
  <c r="K42" i="7" s="1"/>
  <c r="N42" i="7" s="1"/>
  <c r="M42" i="7"/>
  <c r="O42" i="7" l="1"/>
  <c r="G43" i="7"/>
  <c r="K43" i="7" s="1"/>
  <c r="N43" i="7" s="1"/>
  <c r="M43" i="7"/>
  <c r="O43" i="7" l="1"/>
  <c r="G44" i="7"/>
  <c r="K44" i="7" s="1"/>
  <c r="N44" i="7" s="1"/>
  <c r="M44" i="7"/>
  <c r="O44" i="7" l="1"/>
  <c r="G45" i="7" s="1"/>
  <c r="K45" i="7" s="1"/>
  <c r="N45" i="7" s="1"/>
  <c r="M45" i="7" l="1"/>
  <c r="O45" i="7" s="1"/>
  <c r="M46" i="7" l="1"/>
  <c r="G46" i="7"/>
  <c r="K46" i="7" s="1"/>
  <c r="N46" i="7" s="1"/>
  <c r="O46" i="7" l="1"/>
  <c r="M47" i="7" l="1"/>
  <c r="G47" i="7"/>
  <c r="K47" i="7" s="1"/>
  <c r="N47" i="7" s="1"/>
  <c r="O47" i="7" l="1"/>
  <c r="M48" i="7" l="1"/>
  <c r="G48" i="7"/>
  <c r="K48" i="7" s="1"/>
  <c r="N48" i="7" s="1"/>
  <c r="O48" i="7" l="1"/>
  <c r="M49" i="7" l="1"/>
  <c r="G49" i="7"/>
  <c r="K49" i="7" s="1"/>
  <c r="N49" i="7" s="1"/>
  <c r="O49" i="7" l="1"/>
  <c r="M50" i="7" l="1"/>
  <c r="G50" i="7"/>
  <c r="K50" i="7" s="1"/>
  <c r="N50" i="7" s="1"/>
  <c r="O50" i="7" l="1"/>
  <c r="M51" i="7" l="1"/>
  <c r="G51" i="7"/>
  <c r="K51" i="7" s="1"/>
  <c r="N51" i="7" s="1"/>
  <c r="O51" i="7" l="1"/>
  <c r="G52" i="7" l="1"/>
  <c r="K52" i="7" s="1"/>
  <c r="N52" i="7" s="1"/>
  <c r="M52" i="7"/>
  <c r="O52" i="7" l="1"/>
  <c r="G53" i="7" s="1"/>
  <c r="K53" i="7" s="1"/>
  <c r="N53" i="7" s="1"/>
  <c r="M53" i="7" l="1"/>
  <c r="O53" i="7" s="1"/>
  <c r="G54" i="7"/>
  <c r="K54" i="7" s="1"/>
  <c r="N54" i="7" s="1"/>
  <c r="M54" i="7"/>
  <c r="O54" i="7" l="1"/>
  <c r="G55" i="7" l="1"/>
  <c r="K55" i="7" s="1"/>
  <c r="N55" i="7" s="1"/>
  <c r="M55" i="7"/>
  <c r="O55" i="7" l="1"/>
  <c r="G56" i="7" l="1"/>
  <c r="K56" i="7" s="1"/>
  <c r="N56" i="7" s="1"/>
  <c r="M56" i="7"/>
  <c r="O56" i="7" l="1"/>
  <c r="G57" i="7" l="1"/>
  <c r="K57" i="7" s="1"/>
  <c r="N57" i="7" s="1"/>
  <c r="M57" i="7"/>
  <c r="O57" i="7" l="1"/>
  <c r="M58" i="7" l="1"/>
  <c r="G58" i="7"/>
  <c r="K58" i="7" s="1"/>
  <c r="N58" i="7" s="1"/>
  <c r="O58" i="7" l="1"/>
  <c r="M59" i="7" l="1"/>
  <c r="G59" i="7"/>
  <c r="K59" i="7" s="1"/>
  <c r="N59" i="7" s="1"/>
  <c r="O59" i="7" l="1"/>
  <c r="M60" i="7" s="1"/>
  <c r="G60" i="7" l="1"/>
  <c r="K60" i="7" s="1"/>
  <c r="N60" i="7" s="1"/>
  <c r="O60" i="7" s="1"/>
  <c r="M61" i="7" l="1"/>
  <c r="G61" i="7"/>
  <c r="K61" i="7" s="1"/>
  <c r="N61" i="7" s="1"/>
  <c r="O61" i="7" l="1"/>
  <c r="M62" i="7" l="1"/>
  <c r="G62" i="7"/>
  <c r="K62" i="7" s="1"/>
  <c r="N62" i="7" s="1"/>
  <c r="O62" i="7" l="1"/>
  <c r="M63" i="7" s="1"/>
  <c r="G63" i="7" l="1"/>
  <c r="K63" i="7" s="1"/>
  <c r="N63" i="7" s="1"/>
  <c r="O63" i="7" s="1"/>
  <c r="G64" i="7" l="1"/>
  <c r="K64" i="7" s="1"/>
  <c r="N64" i="7" s="1"/>
  <c r="M64" i="7"/>
  <c r="O64" i="7" l="1"/>
  <c r="G65" i="7" s="1"/>
  <c r="K65" i="7" s="1"/>
  <c r="N65" i="7" s="1"/>
  <c r="M65" i="7" l="1"/>
  <c r="O65" i="7"/>
  <c r="G66" i="7" l="1"/>
  <c r="K66" i="7" s="1"/>
  <c r="N66" i="7" s="1"/>
  <c r="M66" i="7"/>
  <c r="O66" i="7" l="1"/>
  <c r="M67" i="7" l="1"/>
  <c r="G67" i="7"/>
  <c r="K67" i="7" s="1"/>
  <c r="N67" i="7" s="1"/>
  <c r="O67" i="7" l="1"/>
  <c r="M68" i="7" l="1"/>
  <c r="G68" i="7"/>
  <c r="K68" i="7" s="1"/>
  <c r="N68" i="7" s="1"/>
  <c r="O68" i="7" l="1"/>
  <c r="M69" i="7" l="1"/>
  <c r="G69" i="7"/>
  <c r="K69" i="7" s="1"/>
  <c r="N69" i="7" s="1"/>
  <c r="O69" i="7" l="1"/>
  <c r="M70" i="7" l="1"/>
  <c r="G70" i="7"/>
  <c r="K70" i="7" s="1"/>
  <c r="N70" i="7" s="1"/>
  <c r="O70" i="7" l="1"/>
  <c r="M71" i="7"/>
  <c r="G71" i="7"/>
  <c r="K71" i="7" s="1"/>
  <c r="N71" i="7" s="1"/>
  <c r="O71" i="7" l="1"/>
  <c r="G72" i="7"/>
  <c r="K72" i="7" s="1"/>
  <c r="N72" i="7" s="1"/>
  <c r="M72" i="7"/>
  <c r="O72" i="7" l="1"/>
  <c r="G73" i="7" l="1"/>
  <c r="K73" i="7" s="1"/>
  <c r="N73" i="7" s="1"/>
  <c r="M73" i="7"/>
  <c r="O73" i="7" l="1"/>
  <c r="G74" i="7" s="1"/>
  <c r="K74" i="7" s="1"/>
  <c r="N74" i="7" s="1"/>
  <c r="M74" i="7" l="1"/>
  <c r="O74" i="7"/>
  <c r="G75" i="7" l="1"/>
  <c r="K75" i="7" s="1"/>
  <c r="N75" i="7" s="1"/>
  <c r="M75" i="7"/>
  <c r="O75" i="7" l="1"/>
  <c r="G76" i="7" s="1"/>
  <c r="K76" i="7" s="1"/>
  <c r="N76" i="7" s="1"/>
  <c r="M76" i="7" l="1"/>
  <c r="O76" i="7" s="1"/>
  <c r="G77" i="7" l="1"/>
  <c r="K77" i="7" s="1"/>
  <c r="N77" i="7" s="1"/>
  <c r="M77" i="7"/>
  <c r="O77" i="7" l="1"/>
  <c r="G78" i="7" l="1"/>
  <c r="K78" i="7" s="1"/>
  <c r="N78" i="7" s="1"/>
  <c r="M78" i="7"/>
  <c r="O78" i="7" l="1"/>
  <c r="M79" i="7" l="1"/>
  <c r="G79" i="7"/>
  <c r="K79" i="7" s="1"/>
  <c r="N79" i="7" s="1"/>
  <c r="O79" i="7" l="1"/>
  <c r="G80" i="7" l="1"/>
  <c r="K80" i="7" s="1"/>
  <c r="N80" i="7" s="1"/>
  <c r="M80" i="7"/>
  <c r="O80" i="7" l="1"/>
  <c r="G81" i="7" l="1"/>
  <c r="K81" i="7" s="1"/>
  <c r="N81" i="7" s="1"/>
  <c r="M81" i="7"/>
  <c r="O81" i="7" l="1"/>
  <c r="G82" i="7" l="1"/>
  <c r="K82" i="7" s="1"/>
  <c r="N82" i="7" s="1"/>
  <c r="M82" i="7"/>
  <c r="O82" i="7" l="1"/>
  <c r="G83" i="7" s="1"/>
  <c r="K83" i="7" s="1"/>
  <c r="N83" i="7" s="1"/>
  <c r="M83" i="7" l="1"/>
  <c r="O83" i="7"/>
  <c r="G84" i="7" l="1"/>
  <c r="K84" i="7" s="1"/>
  <c r="N84" i="7" s="1"/>
  <c r="M84" i="7"/>
  <c r="O84" i="7" l="1"/>
  <c r="M85" i="7" s="1"/>
  <c r="G85" i="7" l="1"/>
  <c r="K85" i="7" s="1"/>
  <c r="N85" i="7" s="1"/>
  <c r="O85" i="7" s="1"/>
  <c r="M86" i="7" l="1"/>
  <c r="G86" i="7"/>
  <c r="K86" i="7" s="1"/>
  <c r="N86" i="7" s="1"/>
  <c r="O86" i="7" l="1"/>
  <c r="M87" i="7" l="1"/>
  <c r="G87" i="7"/>
  <c r="K87" i="7" s="1"/>
  <c r="N87" i="7" s="1"/>
  <c r="O87" i="7" l="1"/>
  <c r="M88" i="7" l="1"/>
  <c r="G88" i="7"/>
  <c r="K88" i="7" s="1"/>
  <c r="N88" i="7" s="1"/>
  <c r="O88" i="7" l="1"/>
  <c r="M89" i="7" l="1"/>
  <c r="G89" i="7"/>
  <c r="K89" i="7" s="1"/>
  <c r="N89" i="7" s="1"/>
  <c r="O89" i="7" l="1"/>
  <c r="M90" i="7" s="1"/>
  <c r="G90" i="7" l="1"/>
  <c r="K90" i="7" s="1"/>
  <c r="N90" i="7" s="1"/>
  <c r="O90" i="7" s="1"/>
  <c r="G91" i="7" l="1"/>
  <c r="K91" i="7" s="1"/>
  <c r="N91" i="7" s="1"/>
  <c r="M91" i="7"/>
  <c r="O91" i="7" l="1"/>
  <c r="G92" i="7" s="1"/>
  <c r="K92" i="7" s="1"/>
  <c r="N92" i="7" s="1"/>
  <c r="M92" i="7"/>
  <c r="O92" i="7" l="1"/>
  <c r="G93" i="7" l="1"/>
  <c r="K93" i="7" s="1"/>
  <c r="N93" i="7" s="1"/>
  <c r="M93" i="7"/>
  <c r="O93" i="7" l="1"/>
  <c r="G94" i="7" s="1"/>
  <c r="K94" i="7" s="1"/>
  <c r="N94" i="7" s="1"/>
  <c r="M94" i="7" l="1"/>
  <c r="O94" i="7" s="1"/>
  <c r="G95" i="7" l="1"/>
  <c r="K95" i="7" s="1"/>
  <c r="N95" i="7" s="1"/>
  <c r="M95" i="7"/>
  <c r="O95" i="7" l="1"/>
  <c r="G96" i="7" s="1"/>
  <c r="K96" i="7" s="1"/>
  <c r="N96" i="7" s="1"/>
  <c r="M96" i="7"/>
  <c r="O96" i="7" l="1"/>
  <c r="M97" i="7" s="1"/>
  <c r="G97" i="7"/>
  <c r="K97" i="7" s="1"/>
  <c r="N97" i="7" s="1"/>
  <c r="O97" i="7" l="1"/>
  <c r="M98" i="7" l="1"/>
  <c r="G98" i="7"/>
  <c r="K98" i="7" s="1"/>
  <c r="N98" i="7" s="1"/>
  <c r="O98" i="7" l="1"/>
  <c r="M99" i="7" l="1"/>
  <c r="G99" i="7"/>
  <c r="K99" i="7" s="1"/>
  <c r="N99" i="7" s="1"/>
  <c r="O99" i="7" l="1"/>
  <c r="M100" i="7" l="1"/>
  <c r="G100" i="7"/>
  <c r="K100" i="7" s="1"/>
  <c r="N100" i="7" s="1"/>
  <c r="O100" i="7" l="1"/>
  <c r="M101" i="7" l="1"/>
  <c r="G101" i="7"/>
  <c r="K101" i="7" s="1"/>
  <c r="N101" i="7" s="1"/>
  <c r="O101" i="7" l="1"/>
  <c r="M102" i="7" l="1"/>
  <c r="G102" i="7"/>
  <c r="K102" i="7" s="1"/>
  <c r="N102" i="7" s="1"/>
  <c r="O102" i="7" l="1"/>
  <c r="M103" i="7" l="1"/>
  <c r="G103" i="7"/>
  <c r="K103" i="7" s="1"/>
  <c r="N103" i="7" s="1"/>
  <c r="O103" i="7" l="1"/>
  <c r="G104" i="7" l="1"/>
  <c r="K104" i="7" s="1"/>
  <c r="N104" i="7" s="1"/>
  <c r="M104" i="7"/>
  <c r="O104" i="7" l="1"/>
  <c r="G105" i="7" l="1"/>
  <c r="K105" i="7" s="1"/>
  <c r="N105" i="7" s="1"/>
  <c r="M105" i="7"/>
  <c r="O105" i="7" l="1"/>
  <c r="G106" i="7" l="1"/>
  <c r="K106" i="7" s="1"/>
  <c r="N106" i="7" s="1"/>
  <c r="M106" i="7"/>
  <c r="O106" i="7" l="1"/>
  <c r="G107" i="7"/>
  <c r="K107" i="7" s="1"/>
  <c r="N107" i="7" s="1"/>
  <c r="M107" i="7"/>
  <c r="O107" i="7" l="1"/>
  <c r="M108" i="7" s="1"/>
  <c r="G108" i="7" l="1"/>
  <c r="K108" i="7" s="1"/>
  <c r="N108" i="7" s="1"/>
  <c r="O108" i="7" s="1"/>
  <c r="G109" i="7" l="1"/>
  <c r="K109" i="7" s="1"/>
  <c r="N109" i="7" s="1"/>
  <c r="M109" i="7"/>
  <c r="O109" i="7" l="1"/>
  <c r="G110" i="7" s="1"/>
  <c r="K110" i="7" s="1"/>
  <c r="N110" i="7" s="1"/>
  <c r="M110" i="7" l="1"/>
  <c r="O110" i="7" s="1"/>
  <c r="G111" i="7"/>
  <c r="K111" i="7" s="1"/>
  <c r="N111" i="7" s="1"/>
  <c r="M111" i="7"/>
  <c r="O111" i="7" l="1"/>
  <c r="M112" i="7" s="1"/>
  <c r="G112" i="7" l="1"/>
  <c r="K112" i="7" s="1"/>
  <c r="N112" i="7" s="1"/>
  <c r="O112" i="7" s="1"/>
  <c r="M113" i="7" l="1"/>
  <c r="G113" i="7"/>
  <c r="K113" i="7" s="1"/>
  <c r="N113" i="7" s="1"/>
  <c r="O113" i="7" l="1"/>
  <c r="M114" i="7" l="1"/>
  <c r="G114" i="7"/>
  <c r="K114" i="7" s="1"/>
  <c r="N114" i="7" s="1"/>
  <c r="O114" i="7" l="1"/>
  <c r="M115" i="7" l="1"/>
  <c r="G115" i="7"/>
  <c r="K115" i="7" s="1"/>
  <c r="N115" i="7" s="1"/>
  <c r="O115" i="7" l="1"/>
  <c r="M116" i="7" l="1"/>
  <c r="G116" i="7"/>
  <c r="K116" i="7" s="1"/>
  <c r="N116" i="7" s="1"/>
  <c r="O116" i="7" l="1"/>
  <c r="M117" i="7" l="1"/>
  <c r="G117" i="7"/>
  <c r="K117" i="7" s="1"/>
  <c r="N117" i="7" s="1"/>
  <c r="O117" i="7" l="1"/>
  <c r="M118" i="7" l="1"/>
  <c r="G118" i="7"/>
  <c r="K118" i="7" s="1"/>
  <c r="N118" i="7" s="1"/>
  <c r="O118" i="7" l="1"/>
  <c r="M119" i="7" l="1"/>
  <c r="G119" i="7"/>
  <c r="K119" i="7" s="1"/>
  <c r="N119" i="7" s="1"/>
  <c r="O119" i="7" l="1"/>
  <c r="G120" i="7" l="1"/>
  <c r="K120" i="7" s="1"/>
  <c r="N120" i="7" s="1"/>
  <c r="M120" i="7"/>
  <c r="O120" i="7" l="1"/>
  <c r="M121" i="7" s="1"/>
  <c r="G121" i="7"/>
  <c r="K121" i="7" s="1"/>
  <c r="N121" i="7" s="1"/>
  <c r="O121" i="7" l="1"/>
  <c r="M122" i="7" l="1"/>
  <c r="G122" i="7"/>
  <c r="K122" i="7" s="1"/>
  <c r="N122" i="7" s="1"/>
  <c r="O122" i="7" l="1"/>
  <c r="M123" i="7" l="1"/>
  <c r="G123" i="7"/>
  <c r="K123" i="7" s="1"/>
  <c r="N123" i="7" s="1"/>
  <c r="O123" i="7" l="1"/>
  <c r="M124" i="7" l="1"/>
  <c r="G124" i="7"/>
  <c r="K124" i="7" s="1"/>
  <c r="N124" i="7" s="1"/>
  <c r="O124" i="7" l="1"/>
  <c r="M125" i="7" l="1"/>
  <c r="G125" i="7"/>
  <c r="K125" i="7" s="1"/>
  <c r="N125" i="7" s="1"/>
  <c r="O125" i="7" l="1"/>
  <c r="G126" i="7" l="1"/>
  <c r="K126" i="7" s="1"/>
  <c r="N126" i="7" s="1"/>
  <c r="M126" i="7"/>
  <c r="O126" i="7" l="1"/>
  <c r="G127" i="7" s="1"/>
  <c r="K127" i="7" s="1"/>
  <c r="N127" i="7" s="1"/>
  <c r="M127" i="7"/>
  <c r="O127" i="7" l="1"/>
  <c r="M128" i="7" l="1"/>
  <c r="G128" i="7"/>
  <c r="K128" i="7" s="1"/>
  <c r="N128" i="7" s="1"/>
  <c r="O128" i="7" l="1"/>
  <c r="M129" i="7" l="1"/>
  <c r="G129" i="7"/>
  <c r="K129" i="7" s="1"/>
  <c r="N129" i="7" s="1"/>
  <c r="O129" i="7" l="1"/>
  <c r="G130" i="7" l="1"/>
  <c r="K130" i="7" s="1"/>
  <c r="N130" i="7" s="1"/>
  <c r="M130" i="7"/>
  <c r="O130" i="7" l="1"/>
  <c r="G131" i="7" s="1"/>
  <c r="K131" i="7" s="1"/>
  <c r="N131" i="7" s="1"/>
  <c r="M131" i="7" l="1"/>
  <c r="O131" i="7" s="1"/>
  <c r="G132" i="7" l="1"/>
  <c r="K132" i="7" s="1"/>
  <c r="N132" i="7" s="1"/>
  <c r="M132" i="7"/>
  <c r="O132" i="7" l="1"/>
  <c r="M133" i="7" s="1"/>
  <c r="G133" i="7"/>
  <c r="K133" i="7" s="1"/>
  <c r="N133" i="7" s="1"/>
  <c r="O133" i="7" l="1"/>
  <c r="M134" i="7"/>
  <c r="G134" i="7"/>
  <c r="K134" i="7" s="1"/>
  <c r="N134" i="7" s="1"/>
  <c r="O134" i="7" l="1"/>
  <c r="M135" i="7" l="1"/>
  <c r="G135" i="7"/>
  <c r="K135" i="7" s="1"/>
  <c r="N135" i="7" s="1"/>
  <c r="O135" i="7" l="1"/>
  <c r="M136" i="7" l="1"/>
  <c r="G136" i="7"/>
  <c r="K136" i="7" s="1"/>
  <c r="N136" i="7" s="1"/>
  <c r="O136" i="7" l="1"/>
  <c r="M137" i="7" l="1"/>
  <c r="G137" i="7"/>
  <c r="K137" i="7" s="1"/>
  <c r="N137" i="7" s="1"/>
  <c r="O137" i="7" l="1"/>
  <c r="M138" i="7" l="1"/>
  <c r="G138" i="7"/>
  <c r="K138" i="7" s="1"/>
  <c r="N138" i="7" s="1"/>
  <c r="O138" i="7" l="1"/>
  <c r="M139" i="7" l="1"/>
  <c r="G139" i="7"/>
  <c r="K139" i="7" s="1"/>
  <c r="N139" i="7" s="1"/>
  <c r="O139" i="7" l="1"/>
  <c r="G140" i="7" l="1"/>
  <c r="K140" i="7" s="1"/>
  <c r="N140" i="7" s="1"/>
  <c r="M140" i="7"/>
  <c r="O140" i="7" l="1"/>
  <c r="M141" i="7" s="1"/>
  <c r="G141" i="7" l="1"/>
  <c r="K141" i="7" s="1"/>
  <c r="N141" i="7" s="1"/>
  <c r="O141" i="7" s="1"/>
  <c r="G142" i="7" l="1"/>
  <c r="K142" i="7" s="1"/>
  <c r="N142" i="7" s="1"/>
  <c r="M142" i="7"/>
  <c r="O142" i="7" l="1"/>
  <c r="G143" i="7" l="1"/>
  <c r="K143" i="7" s="1"/>
  <c r="N143" i="7" s="1"/>
  <c r="M143" i="7"/>
  <c r="O143" i="7" l="1"/>
  <c r="G144" i="7" l="1"/>
  <c r="K144" i="7" s="1"/>
  <c r="N144" i="7" s="1"/>
  <c r="M144" i="7"/>
  <c r="O144" i="7" l="1"/>
  <c r="M145" i="7" l="1"/>
  <c r="G145" i="7"/>
  <c r="K145" i="7" s="1"/>
  <c r="N145" i="7" s="1"/>
  <c r="O145" i="7" l="1"/>
  <c r="M146" i="7" l="1"/>
  <c r="G146" i="7"/>
  <c r="K146" i="7" s="1"/>
  <c r="N146" i="7" s="1"/>
  <c r="O146" i="7" l="1"/>
  <c r="M147" i="7"/>
  <c r="G147" i="7"/>
  <c r="K147" i="7" s="1"/>
  <c r="N147" i="7" s="1"/>
  <c r="O147" i="7" l="1"/>
  <c r="M148" i="7"/>
  <c r="G148" i="7"/>
  <c r="K148" i="7" s="1"/>
  <c r="N148" i="7" s="1"/>
  <c r="O148" i="7" l="1"/>
  <c r="M149" i="7" l="1"/>
  <c r="G149" i="7"/>
  <c r="K149" i="7" s="1"/>
  <c r="N149" i="7" s="1"/>
  <c r="O149" i="7" l="1"/>
  <c r="M150" i="7" l="1"/>
  <c r="G150" i="7"/>
  <c r="K150" i="7" s="1"/>
  <c r="N150" i="7" s="1"/>
  <c r="O150" i="7" l="1"/>
  <c r="M151" i="7" l="1"/>
  <c r="G151" i="7"/>
  <c r="K151" i="7" s="1"/>
  <c r="N151" i="7" s="1"/>
  <c r="O151" i="7" l="1"/>
  <c r="G152" i="7" l="1"/>
  <c r="K152" i="7" s="1"/>
  <c r="N152" i="7" s="1"/>
  <c r="M152" i="7"/>
  <c r="O152" i="7" l="1"/>
  <c r="M153" i="7" s="1"/>
  <c r="G153" i="7" l="1"/>
  <c r="K153" i="7" s="1"/>
  <c r="N153" i="7" s="1"/>
  <c r="O153" i="7" s="1"/>
  <c r="G154" i="7" l="1"/>
  <c r="K154" i="7" s="1"/>
  <c r="N154" i="7" s="1"/>
  <c r="M154" i="7"/>
  <c r="O154" i="7" l="1"/>
  <c r="M155" i="7" l="1"/>
  <c r="G155" i="7"/>
  <c r="K155" i="7" s="1"/>
  <c r="N155" i="7" s="1"/>
  <c r="O155" i="7" l="1"/>
  <c r="G156" i="7" l="1"/>
  <c r="K156" i="7" s="1"/>
  <c r="N156" i="7" s="1"/>
  <c r="M156" i="7"/>
  <c r="O156" i="7" l="1"/>
  <c r="G157" i="7" s="1"/>
  <c r="K157" i="7" s="1"/>
  <c r="N157" i="7" s="1"/>
  <c r="M157" i="7" l="1"/>
  <c r="O157" i="7" s="1"/>
  <c r="G158" i="7" s="1"/>
  <c r="K158" i="7" s="1"/>
  <c r="N158" i="7" s="1"/>
  <c r="M158" i="7" l="1"/>
  <c r="O158" i="7" s="1"/>
  <c r="G159" i="7" s="1"/>
  <c r="K159" i="7" s="1"/>
  <c r="N159" i="7" s="1"/>
  <c r="M159" i="7" l="1"/>
  <c r="O159" i="7" s="1"/>
  <c r="G160" i="7" s="1"/>
  <c r="K160" i="7" s="1"/>
  <c r="N160" i="7" s="1"/>
  <c r="M160" i="7"/>
  <c r="O160" i="7" l="1"/>
  <c r="M161" i="7" s="1"/>
  <c r="G161" i="7" l="1"/>
  <c r="K161" i="7" s="1"/>
  <c r="N161" i="7" s="1"/>
  <c r="O161" i="7" s="1"/>
  <c r="G162" i="7" l="1"/>
  <c r="K162" i="7" s="1"/>
  <c r="N162" i="7" s="1"/>
  <c r="M162" i="7"/>
  <c r="O162" i="7" s="1"/>
  <c r="G163" i="7" s="1"/>
  <c r="K163" i="7" s="1"/>
  <c r="N163" i="7" s="1"/>
  <c r="M163" i="7" l="1"/>
  <c r="O163" i="7" s="1"/>
  <c r="G164" i="7" s="1"/>
  <c r="K164" i="7" s="1"/>
  <c r="N164" i="7" s="1"/>
  <c r="M164" i="7" l="1"/>
  <c r="O164" i="7" s="1"/>
  <c r="M165" i="7"/>
  <c r="G165" i="7"/>
  <c r="K165" i="7" s="1"/>
  <c r="N165" i="7" s="1"/>
  <c r="O165" i="7" l="1"/>
  <c r="G166" i="7" l="1"/>
  <c r="K166" i="7" s="1"/>
  <c r="N166" i="7" s="1"/>
  <c r="M166" i="7"/>
  <c r="O166" i="7" l="1"/>
  <c r="M167" i="7" l="1"/>
  <c r="G167" i="7"/>
  <c r="K167" i="7" s="1"/>
  <c r="N167" i="7" s="1"/>
  <c r="O167" i="7" l="1"/>
  <c r="G168" i="7" l="1"/>
  <c r="K168" i="7" s="1"/>
  <c r="N168" i="7" s="1"/>
  <c r="M168" i="7"/>
  <c r="O168" i="7" l="1"/>
  <c r="M169" i="7" l="1"/>
  <c r="G169" i="7"/>
  <c r="K169" i="7" s="1"/>
  <c r="N169" i="7" s="1"/>
  <c r="O169" i="7" l="1"/>
  <c r="M170" i="7" l="1"/>
  <c r="G170" i="7"/>
  <c r="K170" i="7" s="1"/>
  <c r="N170" i="7" s="1"/>
  <c r="O170" i="7" l="1"/>
  <c r="M171" i="7" l="1"/>
  <c r="G171" i="7"/>
  <c r="K171" i="7" s="1"/>
  <c r="N171" i="7" s="1"/>
  <c r="O171" i="7" l="1"/>
  <c r="G172" i="7" l="1"/>
  <c r="K172" i="7" s="1"/>
  <c r="N172" i="7" s="1"/>
  <c r="M172" i="7"/>
  <c r="O172" i="7" l="1"/>
  <c r="G173" i="7" s="1"/>
  <c r="K173" i="7" s="1"/>
  <c r="N173" i="7" s="1"/>
  <c r="M173" i="7" l="1"/>
  <c r="O173" i="7"/>
  <c r="G174" i="7" l="1"/>
  <c r="K174" i="7" s="1"/>
  <c r="N174" i="7" s="1"/>
  <c r="M174" i="7"/>
  <c r="O174" i="7" l="1"/>
  <c r="G175" i="7" s="1"/>
  <c r="K175" i="7" s="1"/>
  <c r="N175" i="7" s="1"/>
  <c r="M175" i="7" l="1"/>
  <c r="O175" i="7"/>
  <c r="M176" i="7" l="1"/>
  <c r="G176" i="7"/>
  <c r="K176" i="7" s="1"/>
  <c r="N176" i="7" s="1"/>
  <c r="O176" i="7" l="1"/>
  <c r="M177" i="7" l="1"/>
  <c r="G177" i="7"/>
  <c r="K177" i="7" s="1"/>
  <c r="N177" i="7" s="1"/>
  <c r="O177" i="7" l="1"/>
  <c r="M178" i="7" l="1"/>
  <c r="G178" i="7"/>
  <c r="K178" i="7" s="1"/>
  <c r="N178" i="7" s="1"/>
  <c r="O178" i="7" l="1"/>
  <c r="M179" i="7" l="1"/>
  <c r="G179" i="7"/>
  <c r="K179" i="7" s="1"/>
  <c r="N179" i="7" s="1"/>
  <c r="O179" i="7" l="1"/>
  <c r="G180" i="7" l="1"/>
  <c r="K180" i="7" s="1"/>
  <c r="N180" i="7" s="1"/>
  <c r="M180" i="7"/>
  <c r="O180" i="7" l="1"/>
  <c r="G181" i="7" s="1"/>
  <c r="K181" i="7" s="1"/>
  <c r="N181" i="7" s="1"/>
  <c r="M181" i="7"/>
  <c r="O181" i="7" l="1"/>
  <c r="G182" i="7"/>
  <c r="K182" i="7" s="1"/>
  <c r="N182" i="7" s="1"/>
  <c r="M182" i="7"/>
  <c r="O182" i="7" l="1"/>
  <c r="G183" i="7" l="1"/>
  <c r="K183" i="7" s="1"/>
  <c r="N183" i="7" s="1"/>
  <c r="M183" i="7"/>
  <c r="O183" i="7" l="1"/>
  <c r="M184" i="7" s="1"/>
  <c r="G184" i="7" l="1"/>
  <c r="K184" i="7" s="1"/>
  <c r="N184" i="7" s="1"/>
  <c r="O184" i="7" s="1"/>
  <c r="M185" i="7" l="1"/>
  <c r="G185" i="7"/>
  <c r="K185" i="7" s="1"/>
  <c r="N185" i="7" s="1"/>
  <c r="O185" i="7" l="1"/>
  <c r="M186" i="7" l="1"/>
  <c r="G186" i="7"/>
  <c r="K186" i="7" s="1"/>
  <c r="N186" i="7" s="1"/>
  <c r="O186" i="7" l="1"/>
  <c r="M187" i="7" l="1"/>
  <c r="G187" i="7"/>
  <c r="K187" i="7" s="1"/>
  <c r="N187" i="7" s="1"/>
  <c r="O187" i="7" l="1"/>
  <c r="M188" i="7" l="1"/>
  <c r="G188" i="7"/>
  <c r="K188" i="7" s="1"/>
  <c r="N188" i="7" s="1"/>
  <c r="O188" i="7" l="1"/>
  <c r="M189" i="7" l="1"/>
  <c r="G189" i="7"/>
  <c r="K189" i="7" s="1"/>
  <c r="N189" i="7" s="1"/>
  <c r="O189" i="7" l="1"/>
  <c r="G190" i="7" s="1"/>
  <c r="K190" i="7" s="1"/>
  <c r="N190" i="7" s="1"/>
  <c r="M190" i="7" l="1"/>
  <c r="O190" i="7"/>
  <c r="G191" i="7" l="1"/>
  <c r="K191" i="7" s="1"/>
  <c r="N191" i="7" s="1"/>
  <c r="M191" i="7"/>
  <c r="O191" i="7" l="1"/>
  <c r="G192" i="7" l="1"/>
  <c r="K192" i="7" s="1"/>
  <c r="N192" i="7" s="1"/>
  <c r="M192" i="7"/>
  <c r="O192" i="7" l="1"/>
  <c r="M193" i="7" l="1"/>
  <c r="G193" i="7"/>
  <c r="K193" i="7" s="1"/>
  <c r="N193" i="7" s="1"/>
  <c r="O193" i="7" l="1"/>
  <c r="M194" i="7" l="1"/>
  <c r="G194" i="7"/>
  <c r="K194" i="7" s="1"/>
  <c r="N194" i="7" s="1"/>
  <c r="O194" i="7" l="1"/>
  <c r="G195" i="7" l="1"/>
  <c r="K195" i="7" s="1"/>
  <c r="N195" i="7" s="1"/>
  <c r="M195" i="7"/>
  <c r="O195" i="7" l="1"/>
  <c r="M196" i="7" l="1"/>
  <c r="G196" i="7"/>
  <c r="K196" i="7" s="1"/>
  <c r="N196" i="7" s="1"/>
  <c r="O196" i="7" l="1"/>
  <c r="M197" i="7" l="1"/>
  <c r="G197" i="7"/>
  <c r="K197" i="7" s="1"/>
  <c r="N197" i="7" s="1"/>
  <c r="O197" i="7" l="1"/>
  <c r="M198" i="7" l="1"/>
  <c r="G198" i="7"/>
  <c r="K198" i="7" s="1"/>
  <c r="N198" i="7" s="1"/>
  <c r="O198" i="7" l="1"/>
  <c r="M199" i="7" l="1"/>
  <c r="G199" i="7"/>
  <c r="K199" i="7" s="1"/>
  <c r="N199" i="7" s="1"/>
  <c r="O199" i="7" l="1"/>
  <c r="G200" i="7" l="1"/>
  <c r="K200" i="7" s="1"/>
  <c r="N200" i="7" s="1"/>
  <c r="M200" i="7"/>
  <c r="O200" i="7" l="1"/>
  <c r="M201" i="7" s="1"/>
  <c r="G201" i="7" l="1"/>
  <c r="K201" i="7" s="1"/>
  <c r="N201" i="7" s="1"/>
  <c r="O201" i="7" s="1"/>
  <c r="M202" i="7" s="1"/>
  <c r="G202" i="7" l="1"/>
  <c r="K202" i="7" s="1"/>
  <c r="N202" i="7" s="1"/>
  <c r="O202" i="7" s="1"/>
  <c r="M203" i="7" l="1"/>
  <c r="G203" i="7"/>
  <c r="K203" i="7" s="1"/>
  <c r="N203" i="7" s="1"/>
  <c r="O203" i="7" l="1"/>
  <c r="G204" i="7" l="1"/>
  <c r="K204" i="7" s="1"/>
  <c r="N204" i="7" s="1"/>
  <c r="M204" i="7"/>
  <c r="O204" i="7" l="1"/>
  <c r="G205" i="7" s="1"/>
  <c r="K205" i="7" s="1"/>
  <c r="N205" i="7" s="1"/>
  <c r="M205" i="7" l="1"/>
  <c r="O205" i="7" s="1"/>
  <c r="G206" i="7" s="1"/>
  <c r="K206" i="7" s="1"/>
  <c r="N206" i="7" s="1"/>
  <c r="M206" i="7" l="1"/>
  <c r="O206" i="7" s="1"/>
  <c r="G207" i="7" l="1"/>
  <c r="K207" i="7" s="1"/>
  <c r="N207" i="7" s="1"/>
  <c r="M207" i="7"/>
  <c r="O207" i="7" l="1"/>
  <c r="G208" i="7" l="1"/>
  <c r="K208" i="7" s="1"/>
  <c r="N208" i="7" s="1"/>
  <c r="M208" i="7"/>
  <c r="O208" i="7" l="1"/>
  <c r="G209" i="7" l="1"/>
  <c r="K209" i="7" s="1"/>
  <c r="N209" i="7" s="1"/>
  <c r="M209" i="7"/>
  <c r="O209" i="7" l="1"/>
  <c r="G210" i="7" l="1"/>
  <c r="K210" i="7" s="1"/>
  <c r="N210" i="7" s="1"/>
  <c r="M210" i="7"/>
  <c r="O210" i="7" l="1"/>
  <c r="M211" i="7" l="1"/>
  <c r="G211" i="7"/>
  <c r="K211" i="7" s="1"/>
  <c r="N211" i="7" s="1"/>
  <c r="O211" i="7" l="1"/>
  <c r="M212" i="7" s="1"/>
  <c r="G212" i="7" l="1"/>
  <c r="K212" i="7" s="1"/>
  <c r="N212" i="7" s="1"/>
  <c r="O212" i="7" s="1"/>
  <c r="M213" i="7" l="1"/>
  <c r="G213" i="7"/>
  <c r="K213" i="7" s="1"/>
  <c r="N213" i="7" s="1"/>
  <c r="O213" i="7" l="1"/>
  <c r="G214" i="7" s="1"/>
  <c r="K214" i="7" s="1"/>
  <c r="N214" i="7" s="1"/>
  <c r="M214" i="7" l="1"/>
  <c r="O214" i="7" s="1"/>
  <c r="M215" i="7" l="1"/>
  <c r="G215" i="7"/>
  <c r="K215" i="7" s="1"/>
  <c r="N215" i="7" s="1"/>
  <c r="O215" i="7" l="1"/>
  <c r="M216" i="7" s="1"/>
  <c r="G216" i="7" l="1"/>
  <c r="K216" i="7" s="1"/>
  <c r="N216" i="7" s="1"/>
  <c r="O216" i="7" s="1"/>
  <c r="M217" i="7" l="1"/>
  <c r="G217" i="7"/>
  <c r="K217" i="7" s="1"/>
  <c r="N217" i="7" s="1"/>
  <c r="O217" i="7" s="1"/>
  <c r="G218" i="7" l="1"/>
  <c r="K218" i="7" s="1"/>
  <c r="N218" i="7" s="1"/>
  <c r="M218" i="7"/>
  <c r="O218" i="7" s="1"/>
  <c r="M219" i="7" l="1"/>
  <c r="G219" i="7"/>
  <c r="K219" i="7" s="1"/>
  <c r="N219" i="7" s="1"/>
  <c r="O219" i="7" l="1"/>
  <c r="M220" i="7" l="1"/>
  <c r="G220" i="7"/>
  <c r="K220" i="7" s="1"/>
  <c r="N220" i="7" s="1"/>
  <c r="O220" i="7" l="1"/>
  <c r="M221" i="7" l="1"/>
  <c r="G221" i="7"/>
  <c r="K221" i="7" s="1"/>
  <c r="N221" i="7" s="1"/>
  <c r="O221" i="7" l="1"/>
  <c r="M222" i="7" l="1"/>
  <c r="G222" i="7"/>
  <c r="K222" i="7" s="1"/>
  <c r="N222" i="7" s="1"/>
  <c r="O222" i="7" l="1"/>
  <c r="G223" i="7" l="1"/>
  <c r="K223" i="7" s="1"/>
  <c r="N223" i="7" s="1"/>
  <c r="M223" i="7"/>
  <c r="O223" i="7" l="1"/>
  <c r="G224" i="7" l="1"/>
  <c r="K224" i="7" s="1"/>
  <c r="N224" i="7" s="1"/>
  <c r="M224" i="7"/>
  <c r="O224" i="7" l="1"/>
  <c r="M225" i="7" l="1"/>
  <c r="G225" i="7"/>
  <c r="K225" i="7" s="1"/>
  <c r="N225" i="7" s="1"/>
  <c r="O225" i="7" l="1"/>
  <c r="G226" i="7" l="1"/>
  <c r="K226" i="7" s="1"/>
  <c r="N226" i="7" s="1"/>
  <c r="M226" i="7"/>
  <c r="O226" i="7" l="1"/>
  <c r="G227" i="7" l="1"/>
  <c r="K227" i="7" s="1"/>
  <c r="N227" i="7" s="1"/>
  <c r="M227" i="7"/>
  <c r="O227" i="7" l="1"/>
  <c r="G228" i="7" l="1"/>
  <c r="K228" i="7" s="1"/>
  <c r="N228" i="7" s="1"/>
  <c r="M228" i="7"/>
  <c r="O228" i="7" l="1"/>
  <c r="G229" i="7" l="1"/>
  <c r="K229" i="7" s="1"/>
  <c r="N229" i="7" s="1"/>
  <c r="M229" i="7"/>
  <c r="O229" i="7" l="1"/>
  <c r="G230" i="7" l="1"/>
  <c r="K230" i="7" s="1"/>
  <c r="N230" i="7" s="1"/>
  <c r="M230" i="7"/>
  <c r="O230" i="7" l="1"/>
  <c r="M231" i="7" s="1"/>
  <c r="G231" i="7" l="1"/>
  <c r="K231" i="7" s="1"/>
  <c r="N231" i="7" s="1"/>
  <c r="O231" i="7"/>
  <c r="G232" i="7" l="1"/>
  <c r="K232" i="7" s="1"/>
  <c r="N232" i="7" s="1"/>
  <c r="M232" i="7"/>
  <c r="O232" i="7" l="1"/>
  <c r="M233" i="7" s="1"/>
  <c r="G233" i="7"/>
  <c r="K233" i="7" s="1"/>
  <c r="N233" i="7" s="1"/>
  <c r="O233" i="7" l="1"/>
  <c r="M234" i="7" l="1"/>
  <c r="G234" i="7"/>
  <c r="K234" i="7" s="1"/>
  <c r="N234" i="7" s="1"/>
  <c r="O234" i="7" l="1"/>
  <c r="M235" i="7" l="1"/>
  <c r="G235" i="7"/>
  <c r="K235" i="7" s="1"/>
  <c r="N235" i="7" s="1"/>
  <c r="O235" i="7" l="1"/>
  <c r="G236" i="7" l="1"/>
  <c r="K236" i="7" s="1"/>
  <c r="N236" i="7" s="1"/>
  <c r="M236" i="7"/>
  <c r="O236" i="7" l="1"/>
  <c r="M237" i="7"/>
  <c r="G237" i="7"/>
  <c r="K237" i="7" s="1"/>
  <c r="N237" i="7" s="1"/>
  <c r="O237" i="7" l="1"/>
  <c r="G238" i="7" l="1"/>
  <c r="K238" i="7" s="1"/>
  <c r="N238" i="7" s="1"/>
  <c r="M238" i="7"/>
  <c r="O238" i="7" l="1"/>
  <c r="G239" i="7" l="1"/>
  <c r="K239" i="7" s="1"/>
  <c r="N239" i="7" s="1"/>
  <c r="M239" i="7"/>
  <c r="O239" i="7" l="1"/>
  <c r="G240" i="7" l="1"/>
  <c r="K240" i="7" s="1"/>
  <c r="N240" i="7" s="1"/>
  <c r="M240" i="7"/>
  <c r="O240" i="7" l="1"/>
  <c r="G241" i="7" l="1"/>
  <c r="K241" i="7" s="1"/>
  <c r="N241" i="7" s="1"/>
  <c r="M241" i="7"/>
  <c r="O241" i="7" l="1"/>
  <c r="G242" i="7" s="1"/>
  <c r="K242" i="7" s="1"/>
  <c r="N242" i="7" s="1"/>
  <c r="M242" i="7" l="1"/>
  <c r="O242" i="7"/>
  <c r="M243" i="7" l="1"/>
  <c r="G243" i="7"/>
  <c r="K243" i="7" s="1"/>
  <c r="N243" i="7" s="1"/>
  <c r="O243" i="7" l="1"/>
  <c r="M244" i="7" l="1"/>
  <c r="G244" i="7"/>
  <c r="K244" i="7" s="1"/>
  <c r="N244" i="7" s="1"/>
  <c r="O244" i="7" l="1"/>
  <c r="M245" i="7" s="1"/>
  <c r="G245" i="7" l="1"/>
  <c r="K245" i="7" s="1"/>
  <c r="N245" i="7" s="1"/>
  <c r="O245" i="7" s="1"/>
  <c r="G246" i="7" l="1"/>
  <c r="K246" i="7" s="1"/>
  <c r="N246" i="7" s="1"/>
  <c r="M246" i="7"/>
  <c r="O246" i="7" l="1"/>
  <c r="G247" i="7" l="1"/>
  <c r="K247" i="7" s="1"/>
  <c r="N247" i="7" s="1"/>
  <c r="M247" i="7"/>
  <c r="O247" i="7" l="1"/>
  <c r="G248" i="7" l="1"/>
  <c r="K248" i="7" s="1"/>
  <c r="N248" i="7" s="1"/>
  <c r="M248" i="7"/>
  <c r="O248" i="7" l="1"/>
  <c r="M249" i="7" l="1"/>
  <c r="G249" i="7"/>
  <c r="K249" i="7" s="1"/>
  <c r="N249" i="7" s="1"/>
  <c r="O249" i="7" l="1"/>
  <c r="G250" i="7" l="1"/>
  <c r="K250" i="7" s="1"/>
  <c r="N250" i="7" s="1"/>
  <c r="M250" i="7"/>
  <c r="O250" i="7" l="1"/>
  <c r="M251" i="7" l="1"/>
  <c r="G251" i="7"/>
  <c r="K251" i="7" s="1"/>
  <c r="N251" i="7" s="1"/>
  <c r="O251" i="7" l="1"/>
  <c r="M252" i="7" l="1"/>
  <c r="G252" i="7"/>
  <c r="K252" i="7" s="1"/>
  <c r="N252" i="7" s="1"/>
  <c r="O252" i="7" l="1"/>
  <c r="G253" i="7" l="1"/>
  <c r="K253" i="7" s="1"/>
  <c r="N253" i="7" s="1"/>
  <c r="M253" i="7"/>
  <c r="O253" i="7" l="1"/>
  <c r="G254" i="7" l="1"/>
  <c r="K254" i="7" s="1"/>
  <c r="N254" i="7" s="1"/>
  <c r="M254" i="7"/>
  <c r="O254" i="7" l="1"/>
  <c r="M255" i="7" l="1"/>
  <c r="G255" i="7"/>
  <c r="K255" i="7" s="1"/>
  <c r="N255" i="7" s="1"/>
  <c r="O255" i="7" l="1"/>
  <c r="M256" i="7" l="1"/>
  <c r="G256" i="7"/>
  <c r="K256" i="7" s="1"/>
  <c r="N256" i="7" s="1"/>
  <c r="O256" i="7" l="1"/>
  <c r="M257" i="7" l="1"/>
  <c r="G257" i="7"/>
  <c r="K257" i="7" s="1"/>
  <c r="N257" i="7" s="1"/>
  <c r="O257" i="7" l="1"/>
  <c r="M258" i="7" l="1"/>
  <c r="G258" i="7"/>
  <c r="K258" i="7" s="1"/>
  <c r="N258" i="7" s="1"/>
  <c r="O258" i="7" l="1"/>
  <c r="G259" i="7" l="1"/>
  <c r="K259" i="7" s="1"/>
  <c r="N259" i="7" s="1"/>
  <c r="M259" i="7"/>
  <c r="O259" i="7" l="1"/>
  <c r="G260" i="7" l="1"/>
  <c r="K260" i="7" s="1"/>
  <c r="N260" i="7" s="1"/>
  <c r="M260" i="7"/>
  <c r="O260" i="7" l="1"/>
  <c r="M261" i="7" s="1"/>
  <c r="G261" i="7" l="1"/>
  <c r="K261" i="7" s="1"/>
  <c r="N261" i="7" s="1"/>
  <c r="O261" i="7"/>
  <c r="G262" i="7" l="1"/>
  <c r="K262" i="7" s="1"/>
  <c r="N262" i="7" s="1"/>
  <c r="M262" i="7"/>
  <c r="O262" i="7" l="1"/>
  <c r="G263" i="7" l="1"/>
  <c r="K263" i="7" s="1"/>
  <c r="N263" i="7" s="1"/>
  <c r="M263" i="7"/>
  <c r="O263" i="7" l="1"/>
  <c r="G264" i="7" l="1"/>
  <c r="K264" i="7" s="1"/>
  <c r="N264" i="7" s="1"/>
  <c r="M264" i="7"/>
  <c r="O264" i="7" l="1"/>
  <c r="M265" i="7" s="1"/>
  <c r="G265" i="7"/>
  <c r="K265" i="7" s="1"/>
  <c r="N265" i="7" s="1"/>
  <c r="O265" i="7" l="1"/>
  <c r="G266" i="7" l="1"/>
  <c r="K266" i="7" s="1"/>
  <c r="N266" i="7" s="1"/>
  <c r="M266" i="7"/>
  <c r="O266" i="7" l="1"/>
  <c r="M267" i="7" l="1"/>
  <c r="G267" i="7"/>
  <c r="K267" i="7" s="1"/>
  <c r="N267" i="7" s="1"/>
  <c r="O267" i="7" l="1"/>
  <c r="M268" i="7" l="1"/>
  <c r="G268" i="7"/>
  <c r="K268" i="7" s="1"/>
  <c r="N268" i="7" s="1"/>
  <c r="O268" i="7" l="1"/>
  <c r="M269" i="7" l="1"/>
  <c r="G269" i="7"/>
  <c r="K269" i="7" s="1"/>
  <c r="N269" i="7" s="1"/>
  <c r="O269" i="7" l="1"/>
  <c r="M270" i="7" l="1"/>
  <c r="G270" i="7"/>
  <c r="K270" i="7" s="1"/>
  <c r="N270" i="7" s="1"/>
  <c r="O270" i="7" l="1"/>
  <c r="M271" i="7" l="1"/>
  <c r="G271" i="7"/>
  <c r="K271" i="7" s="1"/>
  <c r="N271" i="7" s="1"/>
  <c r="O271" i="7" l="1"/>
  <c r="G272" i="7" l="1"/>
  <c r="K272" i="7" s="1"/>
  <c r="N272" i="7" s="1"/>
  <c r="M272" i="7"/>
  <c r="O272" i="7" l="1"/>
  <c r="G273" i="7" l="1"/>
  <c r="K273" i="7" s="1"/>
  <c r="N273" i="7" s="1"/>
  <c r="M273" i="7"/>
  <c r="O273" i="7" l="1"/>
  <c r="G274" i="7" l="1"/>
  <c r="K274" i="7" s="1"/>
  <c r="N274" i="7" s="1"/>
  <c r="M274" i="7"/>
  <c r="O274" i="7" l="1"/>
  <c r="M275" i="7" l="1"/>
  <c r="G275" i="7"/>
  <c r="K275" i="7" s="1"/>
  <c r="N275" i="7" s="1"/>
  <c r="O275" i="7" l="1"/>
  <c r="M276" i="7" l="1"/>
  <c r="G276" i="7"/>
  <c r="K276" i="7" s="1"/>
  <c r="N276" i="7" s="1"/>
  <c r="O276" i="7" l="1"/>
  <c r="M277" i="7" l="1"/>
  <c r="G277" i="7"/>
  <c r="K277" i="7" s="1"/>
  <c r="N277" i="7" s="1"/>
  <c r="O277" i="7" l="1"/>
  <c r="G278" i="7" l="1"/>
  <c r="K278" i="7" s="1"/>
  <c r="N278" i="7" s="1"/>
  <c r="M278" i="7"/>
  <c r="O278" i="7" l="1"/>
  <c r="M279" i="7" l="1"/>
  <c r="G279" i="7"/>
  <c r="K279" i="7" s="1"/>
  <c r="N279" i="7" s="1"/>
  <c r="O279" i="7" l="1"/>
  <c r="M280" i="7" l="1"/>
  <c r="G280" i="7"/>
  <c r="K280" i="7" s="1"/>
  <c r="N280" i="7" s="1"/>
  <c r="O280" i="7" l="1"/>
  <c r="M281" i="7" l="1"/>
  <c r="G281" i="7"/>
  <c r="K281" i="7" s="1"/>
  <c r="N281" i="7" s="1"/>
  <c r="O281" i="7" l="1"/>
  <c r="M282" i="7" l="1"/>
  <c r="G282" i="7"/>
  <c r="K282" i="7" s="1"/>
  <c r="N282" i="7" s="1"/>
  <c r="O282" i="7" l="1"/>
  <c r="G283" i="7" l="1"/>
  <c r="K283" i="7" s="1"/>
  <c r="N283" i="7" s="1"/>
  <c r="M283" i="7"/>
  <c r="O283" i="7" l="1"/>
  <c r="M284" i="7" s="1"/>
  <c r="G284" i="7" l="1"/>
  <c r="K284" i="7" s="1"/>
  <c r="N284" i="7" s="1"/>
  <c r="O284" i="7" s="1"/>
  <c r="G285" i="7" l="1"/>
  <c r="K285" i="7" s="1"/>
  <c r="N285" i="7" s="1"/>
  <c r="M285" i="7"/>
  <c r="O285" i="7" l="1"/>
  <c r="G286" i="7" l="1"/>
  <c r="K286" i="7" s="1"/>
  <c r="N286" i="7" s="1"/>
  <c r="M286" i="7"/>
  <c r="O286" i="7" s="1"/>
  <c r="M287" i="7" s="1"/>
  <c r="G287" i="7" l="1"/>
  <c r="K287" i="7" s="1"/>
  <c r="N287" i="7" s="1"/>
  <c r="O287" i="7" s="1"/>
  <c r="G288" i="7" l="1"/>
  <c r="K288" i="7" s="1"/>
  <c r="N288" i="7" s="1"/>
  <c r="M288" i="7"/>
  <c r="O288" i="7" l="1"/>
  <c r="G289" i="7" s="1"/>
  <c r="K289" i="7" s="1"/>
  <c r="N289" i="7" s="1"/>
  <c r="M289" i="7"/>
  <c r="O289" i="7" l="1"/>
  <c r="G290" i="7" l="1"/>
  <c r="K290" i="7" s="1"/>
  <c r="N290" i="7" s="1"/>
  <c r="M290" i="7"/>
  <c r="O290" i="7" l="1"/>
  <c r="M291" i="7" l="1"/>
  <c r="G291" i="7"/>
  <c r="K291" i="7" s="1"/>
  <c r="N291" i="7" s="1"/>
  <c r="O291" i="7" l="1"/>
  <c r="M292" i="7" l="1"/>
  <c r="G292" i="7"/>
  <c r="K292" i="7" s="1"/>
  <c r="N292" i="7" s="1"/>
  <c r="O292" i="7" l="1"/>
  <c r="M293" i="7" l="1"/>
  <c r="G293" i="7"/>
  <c r="K293" i="7" s="1"/>
  <c r="N293" i="7" s="1"/>
  <c r="O293" i="7" l="1"/>
  <c r="G294" i="7" l="1"/>
  <c r="K294" i="7" s="1"/>
  <c r="N294" i="7" s="1"/>
  <c r="M294" i="7"/>
  <c r="O294" i="7" l="1"/>
  <c r="M295" i="7" l="1"/>
  <c r="G295" i="7"/>
  <c r="K295" i="7" s="1"/>
  <c r="N295" i="7" s="1"/>
  <c r="O295" i="7" l="1"/>
  <c r="G296" i="7" l="1"/>
  <c r="K296" i="7" s="1"/>
  <c r="N296" i="7" s="1"/>
  <c r="M296" i="7"/>
  <c r="O296" i="7" l="1"/>
  <c r="G297" i="7" l="1"/>
  <c r="K297" i="7" s="1"/>
  <c r="N297" i="7" s="1"/>
  <c r="M297" i="7"/>
  <c r="O297" i="7" l="1"/>
  <c r="G298" i="7" l="1"/>
  <c r="K298" i="7" s="1"/>
  <c r="N298" i="7" s="1"/>
  <c r="M298" i="7"/>
  <c r="O298" i="7" l="1"/>
  <c r="G299" i="7" l="1"/>
  <c r="K299" i="7" s="1"/>
  <c r="N299" i="7" s="1"/>
  <c r="M299" i="7"/>
  <c r="O299" i="7" l="1"/>
  <c r="G300" i="7" l="1"/>
  <c r="K300" i="7" s="1"/>
  <c r="N300" i="7" s="1"/>
  <c r="M300" i="7"/>
  <c r="O300" i="7" l="1"/>
  <c r="G301" i="7" l="1"/>
  <c r="K301" i="7" s="1"/>
  <c r="N301" i="7" s="1"/>
  <c r="M301" i="7"/>
  <c r="O301" i="7" l="1"/>
  <c r="G302" i="7" l="1"/>
  <c r="K302" i="7" s="1"/>
  <c r="N302" i="7" s="1"/>
  <c r="M302" i="7"/>
  <c r="O302" i="7" l="1"/>
  <c r="M303" i="7" l="1"/>
  <c r="G303" i="7"/>
  <c r="K303" i="7" s="1"/>
  <c r="N303" i="7" s="1"/>
  <c r="O303" i="7" l="1"/>
  <c r="M304" i="7" l="1"/>
  <c r="G304" i="7"/>
  <c r="K304" i="7" s="1"/>
  <c r="N304" i="7" s="1"/>
  <c r="O304" i="7" l="1"/>
  <c r="M305" i="7" l="1"/>
  <c r="G305" i="7"/>
  <c r="K305" i="7" s="1"/>
  <c r="N305" i="7" s="1"/>
  <c r="O305" i="7" l="1"/>
  <c r="M306" i="7" l="1"/>
  <c r="G306" i="7"/>
  <c r="K306" i="7" s="1"/>
  <c r="N306" i="7" s="1"/>
  <c r="O306" i="7" l="1"/>
  <c r="G307" i="7" l="1"/>
  <c r="K307" i="7" s="1"/>
  <c r="N307" i="7" s="1"/>
  <c r="M307" i="7"/>
  <c r="O307" i="7" l="1"/>
  <c r="G308" i="7" l="1"/>
  <c r="K308" i="7" s="1"/>
  <c r="N308" i="7" s="1"/>
  <c r="M308" i="7"/>
  <c r="O308" i="7" l="1"/>
  <c r="G309" i="7" l="1"/>
  <c r="K309" i="7" s="1"/>
  <c r="N309" i="7" s="1"/>
  <c r="M309" i="7"/>
  <c r="O309" i="7" l="1"/>
  <c r="G310" i="7" l="1"/>
  <c r="K310" i="7" s="1"/>
  <c r="N310" i="7" s="1"/>
  <c r="M310" i="7"/>
  <c r="O310" i="7" l="1"/>
  <c r="G311" i="7" l="1"/>
  <c r="K311" i="7" s="1"/>
  <c r="N311" i="7" s="1"/>
  <c r="M311" i="7"/>
  <c r="O311" i="7" l="1"/>
  <c r="G312" i="7" l="1"/>
  <c r="K312" i="7" s="1"/>
  <c r="N312" i="7" s="1"/>
  <c r="M312" i="7"/>
  <c r="O312" i="7" s="1"/>
  <c r="G313" i="7" l="1"/>
  <c r="K313" i="7" s="1"/>
  <c r="N313" i="7" s="1"/>
  <c r="M313" i="7"/>
  <c r="O313" i="7" l="1"/>
  <c r="G314" i="7" l="1"/>
  <c r="M314" i="7"/>
  <c r="G316" i="7" l="1"/>
  <c r="K314" i="7"/>
  <c r="N314" i="7" s="1"/>
  <c r="O314" i="7" s="1"/>
  <c r="K12" i="4" l="1"/>
  <c r="N12" i="4" s="1"/>
  <c r="O12" i="4" s="1"/>
  <c r="G13" i="4" l="1"/>
  <c r="K13" i="4" s="1"/>
  <c r="N13" i="4" s="1"/>
  <c r="M13" i="4"/>
  <c r="O13" i="4" s="1"/>
  <c r="M14" i="4" l="1"/>
  <c r="G14" i="4"/>
  <c r="K14" i="4" s="1"/>
  <c r="N14" i="4" s="1"/>
  <c r="O14" i="4" l="1"/>
  <c r="G15" i="4"/>
  <c r="K15" i="4" s="1"/>
  <c r="N15" i="4" s="1"/>
  <c r="M15" i="4"/>
  <c r="O15" i="4" s="1"/>
  <c r="G16" i="4" l="1"/>
  <c r="M16" i="4"/>
  <c r="K16" i="4"/>
  <c r="N16" i="4" s="1"/>
  <c r="O16" i="4" l="1"/>
  <c r="G17" i="4"/>
  <c r="K17" i="4" s="1"/>
  <c r="N17" i="4" s="1"/>
  <c r="M17" i="4"/>
  <c r="O17" i="4" s="1"/>
  <c r="G18" i="4" l="1"/>
  <c r="K18" i="4" s="1"/>
  <c r="N18" i="4" s="1"/>
  <c r="M18" i="4"/>
  <c r="O18" i="4" s="1"/>
  <c r="G19" i="4" l="1"/>
  <c r="K19" i="4" s="1"/>
  <c r="N19" i="4" s="1"/>
  <c r="M19" i="4"/>
  <c r="O19" i="4" s="1"/>
  <c r="G20" i="4" l="1"/>
  <c r="K20" i="4" s="1"/>
  <c r="N20" i="4" s="1"/>
  <c r="M20" i="4"/>
  <c r="O20" i="4" s="1"/>
  <c r="G21" i="4" l="1"/>
  <c r="K21" i="4" s="1"/>
  <c r="N21" i="4" s="1"/>
  <c r="M21" i="4"/>
  <c r="O21" i="4" s="1"/>
  <c r="G22" i="4" l="1"/>
  <c r="K22" i="4" s="1"/>
  <c r="N22" i="4" s="1"/>
  <c r="M22" i="4"/>
  <c r="O22" i="4" s="1"/>
  <c r="G23" i="4" l="1"/>
  <c r="K23" i="4" s="1"/>
  <c r="N23" i="4" s="1"/>
  <c r="M23" i="4"/>
  <c r="O23" i="4" s="1"/>
  <c r="G24" i="4" l="1"/>
  <c r="K24" i="4" s="1"/>
  <c r="N24" i="4" s="1"/>
  <c r="M24" i="4"/>
  <c r="O24" i="4" s="1"/>
  <c r="G25" i="4" l="1"/>
  <c r="K25" i="4" s="1"/>
  <c r="N25" i="4" s="1"/>
  <c r="M25" i="4"/>
  <c r="O25" i="4" s="1"/>
  <c r="G26" i="4" l="1"/>
  <c r="K26" i="4" s="1"/>
  <c r="N26" i="4" s="1"/>
  <c r="M26" i="4"/>
  <c r="O26" i="4" s="1"/>
  <c r="G27" i="4" l="1"/>
  <c r="K27" i="4" s="1"/>
  <c r="N27" i="4" s="1"/>
  <c r="M27" i="4"/>
  <c r="O27" i="4" s="1"/>
  <c r="G28" i="4" l="1"/>
  <c r="K28" i="4" s="1"/>
  <c r="N28" i="4" s="1"/>
  <c r="M28" i="4"/>
  <c r="O28" i="4" s="1"/>
  <c r="G29" i="4" l="1"/>
  <c r="K29" i="4" s="1"/>
  <c r="N29" i="4" s="1"/>
  <c r="M29" i="4"/>
  <c r="O29" i="4" s="1"/>
  <c r="G30" i="4" l="1"/>
  <c r="K30" i="4" s="1"/>
  <c r="N30" i="4" s="1"/>
  <c r="M30" i="4"/>
  <c r="O30" i="4" s="1"/>
  <c r="G31" i="4" l="1"/>
  <c r="M31" i="4"/>
  <c r="K31" i="4"/>
  <c r="N31" i="4" s="1"/>
  <c r="O31" i="4" l="1"/>
  <c r="G32" i="4"/>
  <c r="K32" i="4" s="1"/>
  <c r="N32" i="4" s="1"/>
  <c r="M32" i="4"/>
  <c r="O32" i="4" s="1"/>
  <c r="G33" i="4" l="1"/>
  <c r="K33" i="4" s="1"/>
  <c r="N33" i="4" s="1"/>
  <c r="M33" i="4"/>
  <c r="O33" i="4" s="1"/>
  <c r="G34" i="4" l="1"/>
  <c r="K34" i="4" s="1"/>
  <c r="N34" i="4" s="1"/>
  <c r="M34" i="4"/>
  <c r="O34" i="4" s="1"/>
  <c r="G35" i="4" l="1"/>
  <c r="K35" i="4" s="1"/>
  <c r="N35" i="4" s="1"/>
  <c r="M35" i="4"/>
  <c r="O35" i="4" s="1"/>
  <c r="G36" i="4" l="1"/>
  <c r="K36" i="4" s="1"/>
  <c r="N36" i="4" s="1"/>
  <c r="M36" i="4"/>
  <c r="O36" i="4" s="1"/>
  <c r="G37" i="4" l="1"/>
  <c r="K37" i="4" s="1"/>
  <c r="N37" i="4" s="1"/>
  <c r="M37" i="4"/>
  <c r="O37" i="4" s="1"/>
  <c r="G38" i="4" l="1"/>
  <c r="K38" i="4" s="1"/>
  <c r="N38" i="4" s="1"/>
  <c r="M38" i="4"/>
  <c r="O38" i="4" s="1"/>
  <c r="G39" i="4" l="1"/>
  <c r="K39" i="4" s="1"/>
  <c r="N39" i="4" s="1"/>
  <c r="M39" i="4"/>
  <c r="O39" i="4" s="1"/>
  <c r="G40" i="4" l="1"/>
  <c r="M40" i="4"/>
  <c r="K40" i="4"/>
  <c r="N40" i="4" s="1"/>
  <c r="O40" i="4" l="1"/>
  <c r="G41" i="4"/>
  <c r="K41" i="4" s="1"/>
  <c r="N41" i="4" s="1"/>
  <c r="M41" i="4"/>
  <c r="O41" i="4" s="1"/>
  <c r="G42" i="4" l="1"/>
  <c r="K42" i="4" s="1"/>
  <c r="N42" i="4" s="1"/>
  <c r="M42" i="4"/>
  <c r="O42" i="4" s="1"/>
  <c r="G43" i="4" l="1"/>
  <c r="K43" i="4" s="1"/>
  <c r="N43" i="4" s="1"/>
  <c r="M43" i="4"/>
  <c r="O43" i="4" s="1"/>
  <c r="G44" i="4" l="1"/>
  <c r="K44" i="4" s="1"/>
  <c r="N44" i="4" s="1"/>
  <c r="M44" i="4"/>
  <c r="O44" i="4" s="1"/>
  <c r="G45" i="4" l="1"/>
  <c r="M45" i="4"/>
  <c r="K45" i="4"/>
  <c r="N45" i="4" s="1"/>
  <c r="O45" i="4" l="1"/>
  <c r="G46" i="4"/>
  <c r="K46" i="4" s="1"/>
  <c r="N46" i="4" s="1"/>
  <c r="M46" i="4"/>
  <c r="O46" i="4" s="1"/>
  <c r="G47" i="4" l="1"/>
  <c r="M47" i="4"/>
  <c r="K47" i="4"/>
  <c r="N47" i="4" s="1"/>
  <c r="O47" i="4" l="1"/>
  <c r="G48" i="4"/>
  <c r="M48" i="4"/>
  <c r="K48" i="4"/>
  <c r="N48" i="4" s="1"/>
  <c r="O48" i="4" l="1"/>
  <c r="G49" i="4"/>
  <c r="K49" i="4" s="1"/>
  <c r="N49" i="4" s="1"/>
  <c r="M49" i="4"/>
  <c r="O49" i="4" s="1"/>
  <c r="G50" i="4" l="1"/>
  <c r="K50" i="4" s="1"/>
  <c r="N50" i="4" s="1"/>
  <c r="M50" i="4"/>
  <c r="O50" i="4" s="1"/>
  <c r="G51" i="4" l="1"/>
  <c r="K51" i="4" s="1"/>
  <c r="N51" i="4" s="1"/>
  <c r="M51" i="4"/>
  <c r="O51" i="4" s="1"/>
  <c r="G52" i="4" l="1"/>
  <c r="K52" i="4" s="1"/>
  <c r="N52" i="4" s="1"/>
  <c r="M52" i="4"/>
  <c r="O52" i="4" s="1"/>
  <c r="G53" i="4" l="1"/>
  <c r="K53" i="4" s="1"/>
  <c r="N53" i="4" s="1"/>
  <c r="M53" i="4"/>
  <c r="O53" i="4" s="1"/>
  <c r="G54" i="4" l="1"/>
  <c r="M54" i="4"/>
  <c r="K54" i="4"/>
  <c r="N54" i="4" s="1"/>
  <c r="O54" i="4" l="1"/>
  <c r="G55" i="4"/>
  <c r="K55" i="4" s="1"/>
  <c r="N55" i="4" s="1"/>
  <c r="M55" i="4"/>
  <c r="O55" i="4" s="1"/>
  <c r="G56" i="4" l="1"/>
  <c r="K56" i="4" s="1"/>
  <c r="N56" i="4" s="1"/>
  <c r="M56" i="4"/>
  <c r="O56" i="4" s="1"/>
  <c r="G57" i="4" l="1"/>
  <c r="K57" i="4" s="1"/>
  <c r="N57" i="4" s="1"/>
  <c r="M57" i="4"/>
  <c r="O57" i="4" s="1"/>
  <c r="G58" i="4" l="1"/>
  <c r="K58" i="4" s="1"/>
  <c r="N58" i="4" s="1"/>
  <c r="M58" i="4"/>
  <c r="O58" i="4" s="1"/>
  <c r="G59" i="4" l="1"/>
  <c r="K59" i="4" s="1"/>
  <c r="N59" i="4" s="1"/>
  <c r="M59" i="4"/>
  <c r="O59" i="4" s="1"/>
  <c r="G60" i="4" l="1"/>
  <c r="K60" i="4" s="1"/>
  <c r="N60" i="4" s="1"/>
  <c r="M60" i="4"/>
  <c r="O60" i="4" s="1"/>
  <c r="G61" i="4" l="1"/>
  <c r="K61" i="4" s="1"/>
  <c r="N61" i="4" s="1"/>
  <c r="M61" i="4"/>
  <c r="O61" i="4" s="1"/>
  <c r="G62" i="4" l="1"/>
  <c r="M62" i="4"/>
  <c r="K62" i="4"/>
  <c r="N62" i="4" s="1"/>
  <c r="O62" i="4" l="1"/>
  <c r="G63" i="4"/>
  <c r="K63" i="4" s="1"/>
  <c r="N63" i="4" s="1"/>
  <c r="M63" i="4"/>
  <c r="O63" i="4" s="1"/>
  <c r="G64" i="4" l="1"/>
  <c r="K64" i="4" s="1"/>
  <c r="N64" i="4" s="1"/>
  <c r="M64" i="4"/>
  <c r="O64" i="4" s="1"/>
  <c r="G65" i="4" l="1"/>
  <c r="K65" i="4" s="1"/>
  <c r="N65" i="4" s="1"/>
  <c r="M65" i="4"/>
  <c r="O65" i="4" s="1"/>
  <c r="G66" i="4" l="1"/>
  <c r="M66" i="4"/>
  <c r="K66" i="4"/>
  <c r="N66" i="4" s="1"/>
  <c r="O66" i="4" l="1"/>
  <c r="G67" i="4"/>
  <c r="K67" i="4" s="1"/>
  <c r="N67" i="4" s="1"/>
  <c r="M67" i="4"/>
  <c r="O67" i="4" s="1"/>
  <c r="G68" i="4" l="1"/>
  <c r="K68" i="4" s="1"/>
  <c r="N68" i="4" s="1"/>
  <c r="M68" i="4"/>
  <c r="O68" i="4" s="1"/>
  <c r="G69" i="4" l="1"/>
  <c r="K69" i="4" s="1"/>
  <c r="N69" i="4" s="1"/>
  <c r="M69" i="4"/>
  <c r="O69" i="4" s="1"/>
  <c r="G70" i="4" l="1"/>
  <c r="K70" i="4" s="1"/>
  <c r="N70" i="4" s="1"/>
  <c r="M70" i="4"/>
  <c r="O70" i="4" s="1"/>
  <c r="G71" i="4" l="1"/>
  <c r="M71" i="4"/>
  <c r="K71" i="4"/>
  <c r="N71" i="4" s="1"/>
  <c r="O71" i="4" l="1"/>
  <c r="G72" i="4"/>
  <c r="M72" i="4"/>
  <c r="K72" i="4"/>
  <c r="N72" i="4" s="1"/>
  <c r="O72" i="4" l="1"/>
  <c r="G73" i="4"/>
  <c r="K73" i="4" s="1"/>
  <c r="N73" i="4" s="1"/>
  <c r="M73" i="4"/>
  <c r="O73" i="4" s="1"/>
  <c r="G74" i="4" l="1"/>
  <c r="K74" i="4" s="1"/>
  <c r="N74" i="4" s="1"/>
  <c r="M74" i="4"/>
  <c r="O74" i="4" s="1"/>
  <c r="G75" i="4" l="1"/>
  <c r="K75" i="4" s="1"/>
  <c r="N75" i="4" s="1"/>
  <c r="M75" i="4"/>
  <c r="O75" i="4" s="1"/>
  <c r="G76" i="4" l="1"/>
  <c r="K76" i="4" s="1"/>
  <c r="N76" i="4" s="1"/>
  <c r="M76" i="4"/>
  <c r="O76" i="4" s="1"/>
  <c r="G77" i="4" l="1"/>
  <c r="K77" i="4" s="1"/>
  <c r="N77" i="4" s="1"/>
  <c r="M77" i="4"/>
  <c r="O77" i="4" s="1"/>
  <c r="G78" i="4" l="1"/>
  <c r="K78" i="4" s="1"/>
  <c r="N78" i="4" s="1"/>
  <c r="M78" i="4"/>
  <c r="O78" i="4" s="1"/>
  <c r="G79" i="4" l="1"/>
  <c r="K79" i="4" s="1"/>
  <c r="N79" i="4" s="1"/>
  <c r="M79" i="4"/>
  <c r="O79" i="4" s="1"/>
  <c r="G80" i="4" l="1"/>
  <c r="K80" i="4" s="1"/>
  <c r="N80" i="4" s="1"/>
  <c r="M80" i="4"/>
  <c r="O80" i="4" s="1"/>
  <c r="G81" i="4" l="1"/>
  <c r="K81" i="4" s="1"/>
  <c r="N81" i="4" s="1"/>
  <c r="M81" i="4"/>
  <c r="O81" i="4" s="1"/>
  <c r="G82" i="4" l="1"/>
  <c r="K82" i="4" s="1"/>
  <c r="N82" i="4" s="1"/>
  <c r="M82" i="4"/>
  <c r="O82" i="4" s="1"/>
  <c r="G83" i="4" l="1"/>
  <c r="K83" i="4" s="1"/>
  <c r="N83" i="4" s="1"/>
  <c r="M83" i="4"/>
  <c r="O83" i="4" s="1"/>
  <c r="G84" i="4" l="1"/>
  <c r="K84" i="4" s="1"/>
  <c r="N84" i="4" s="1"/>
  <c r="M84" i="4"/>
  <c r="O84" i="4" s="1"/>
  <c r="G85" i="4" l="1"/>
  <c r="K85" i="4" s="1"/>
  <c r="N85" i="4" s="1"/>
  <c r="M85" i="4"/>
  <c r="O85" i="4" s="1"/>
  <c r="G86" i="4" l="1"/>
  <c r="K86" i="4" s="1"/>
  <c r="N86" i="4" s="1"/>
  <c r="M86" i="4"/>
  <c r="O86" i="4" s="1"/>
  <c r="G87" i="4" l="1"/>
  <c r="K87" i="4" s="1"/>
  <c r="N87" i="4" s="1"/>
  <c r="M87" i="4"/>
  <c r="O87" i="4" s="1"/>
  <c r="G88" i="4" l="1"/>
  <c r="K88" i="4" s="1"/>
  <c r="N88" i="4" s="1"/>
  <c r="M88" i="4"/>
  <c r="O88" i="4" s="1"/>
  <c r="G89" i="4" l="1"/>
  <c r="K89" i="4" s="1"/>
  <c r="N89" i="4" s="1"/>
  <c r="M89" i="4"/>
  <c r="O89" i="4" s="1"/>
  <c r="G90" i="4" l="1"/>
  <c r="K90" i="4" s="1"/>
  <c r="N90" i="4" s="1"/>
  <c r="M90" i="4"/>
  <c r="O90" i="4" s="1"/>
  <c r="G91" i="4" l="1"/>
  <c r="K91" i="4" s="1"/>
  <c r="N91" i="4" s="1"/>
  <c r="M91" i="4"/>
  <c r="O91" i="4" s="1"/>
  <c r="G92" i="4" l="1"/>
  <c r="K92" i="4" s="1"/>
  <c r="N92" i="4" s="1"/>
  <c r="M92" i="4"/>
  <c r="O92" i="4" s="1"/>
  <c r="G93" i="4" l="1"/>
  <c r="K93" i="4" s="1"/>
  <c r="N93" i="4" s="1"/>
  <c r="M93" i="4"/>
  <c r="O93" i="4" s="1"/>
  <c r="G94" i="4" l="1"/>
  <c r="K94" i="4" s="1"/>
  <c r="N94" i="4" s="1"/>
  <c r="M94" i="4"/>
  <c r="O94" i="4" s="1"/>
  <c r="G95" i="4" l="1"/>
  <c r="K95" i="4" s="1"/>
  <c r="N95" i="4" s="1"/>
  <c r="M95" i="4"/>
  <c r="O95" i="4" s="1"/>
  <c r="G96" i="4" l="1"/>
  <c r="K96" i="4" s="1"/>
  <c r="N96" i="4" s="1"/>
  <c r="M96" i="4"/>
  <c r="O96" i="4" s="1"/>
  <c r="G97" i="4" l="1"/>
  <c r="K97" i="4" s="1"/>
  <c r="N97" i="4" s="1"/>
  <c r="M97" i="4"/>
  <c r="O97" i="4" s="1"/>
  <c r="G98" i="4" l="1"/>
  <c r="M98" i="4"/>
  <c r="K98" i="4"/>
  <c r="N98" i="4" s="1"/>
  <c r="O98" i="4" l="1"/>
  <c r="G99" i="4"/>
  <c r="M99" i="4"/>
  <c r="K99" i="4"/>
  <c r="N99" i="4" s="1"/>
  <c r="O99" i="4" l="1"/>
  <c r="G100" i="4"/>
  <c r="K100" i="4" s="1"/>
  <c r="N100" i="4" s="1"/>
  <c r="M100" i="4"/>
  <c r="O100" i="4" s="1"/>
  <c r="G101" i="4" l="1"/>
  <c r="K101" i="4" s="1"/>
  <c r="N101" i="4" s="1"/>
  <c r="M101" i="4"/>
  <c r="O101" i="4" s="1"/>
  <c r="G102" i="4" l="1"/>
  <c r="K102" i="4" s="1"/>
  <c r="N102" i="4" s="1"/>
  <c r="M102" i="4"/>
  <c r="O102" i="4" s="1"/>
  <c r="G103" i="4" l="1"/>
  <c r="K103" i="4" s="1"/>
  <c r="N103" i="4" s="1"/>
  <c r="M103" i="4"/>
  <c r="O103" i="4" s="1"/>
  <c r="G104" i="4" l="1"/>
  <c r="K104" i="4" s="1"/>
  <c r="N104" i="4" s="1"/>
  <c r="M104" i="4"/>
  <c r="O104" i="4" s="1"/>
  <c r="G105" i="4" l="1"/>
  <c r="K105" i="4" s="1"/>
  <c r="N105" i="4" s="1"/>
  <c r="M105" i="4"/>
  <c r="O105" i="4" s="1"/>
  <c r="G106" i="4" l="1"/>
  <c r="K106" i="4" s="1"/>
  <c r="N106" i="4" s="1"/>
  <c r="M106" i="4"/>
  <c r="O106" i="4" s="1"/>
  <c r="G107" i="4" l="1"/>
  <c r="M107" i="4"/>
  <c r="K107" i="4"/>
  <c r="N107" i="4" s="1"/>
  <c r="O107" i="4" l="1"/>
  <c r="G108" i="4"/>
  <c r="K108" i="4" s="1"/>
  <c r="N108" i="4" s="1"/>
  <c r="M108" i="4"/>
  <c r="O108" i="4" s="1"/>
  <c r="G109" i="4" l="1"/>
  <c r="K109" i="4" s="1"/>
  <c r="N109" i="4" s="1"/>
  <c r="M109" i="4"/>
  <c r="O109" i="4" s="1"/>
  <c r="G110" i="4" l="1"/>
  <c r="K110" i="4" s="1"/>
  <c r="N110" i="4" s="1"/>
  <c r="M110" i="4" l="1"/>
  <c r="O110" i="4" l="1"/>
  <c r="G111" i="4" s="1"/>
  <c r="K111" i="4" s="1"/>
  <c r="N111" i="4" s="1"/>
  <c r="M111" i="4"/>
  <c r="O111" i="4" l="1"/>
  <c r="G112" i="4"/>
  <c r="K112" i="4" s="1"/>
  <c r="N112" i="4" s="1"/>
  <c r="M112" i="4"/>
  <c r="O112" i="4" s="1"/>
  <c r="G113" i="4" l="1"/>
  <c r="K113" i="4" s="1"/>
  <c r="N113" i="4" s="1"/>
  <c r="M113" i="4"/>
  <c r="O113" i="4" s="1"/>
  <c r="G114" i="4" l="1"/>
  <c r="K114" i="4" s="1"/>
  <c r="N114" i="4" s="1"/>
  <c r="M114" i="4"/>
  <c r="O114" i="4" s="1"/>
  <c r="G115" i="4" l="1"/>
  <c r="K115" i="4" s="1"/>
  <c r="N115" i="4" s="1"/>
  <c r="M115" i="4"/>
  <c r="O115" i="4" s="1"/>
  <c r="G116" i="4" l="1"/>
  <c r="M116" i="4"/>
  <c r="K116" i="4"/>
  <c r="N116" i="4" s="1"/>
  <c r="O116" i="4" l="1"/>
  <c r="G117" i="4"/>
  <c r="K117" i="4" s="1"/>
  <c r="N117" i="4" s="1"/>
  <c r="M117" i="4"/>
  <c r="O117" i="4" s="1"/>
  <c r="G118" i="4" l="1"/>
  <c r="K118" i="4" s="1"/>
  <c r="N118" i="4" s="1"/>
  <c r="M118" i="4"/>
  <c r="O118" i="4" s="1"/>
  <c r="G119" i="4" l="1"/>
  <c r="M119" i="4"/>
  <c r="K119" i="4"/>
  <c r="N119" i="4" s="1"/>
  <c r="O119" i="4" l="1"/>
  <c r="G120" i="4"/>
  <c r="K120" i="4" s="1"/>
  <c r="N120" i="4" s="1"/>
  <c r="M120" i="4"/>
  <c r="O120" i="4" s="1"/>
  <c r="G121" i="4" l="1"/>
  <c r="K121" i="4" s="1"/>
  <c r="N121" i="4" s="1"/>
  <c r="M121" i="4"/>
  <c r="O121" i="4" s="1"/>
  <c r="G122" i="4" l="1"/>
  <c r="M122" i="4"/>
  <c r="K122" i="4"/>
  <c r="N122" i="4" s="1"/>
  <c r="O122" i="4" l="1"/>
  <c r="G123" i="4"/>
  <c r="M123" i="4"/>
  <c r="K123" i="4"/>
  <c r="N123" i="4" s="1"/>
  <c r="O123" i="4" l="1"/>
  <c r="G124" i="4"/>
  <c r="M124" i="4"/>
  <c r="K124" i="4"/>
  <c r="N124" i="4" s="1"/>
  <c r="O124" i="4" l="1"/>
  <c r="G125" i="4"/>
  <c r="K125" i="4" s="1"/>
  <c r="N125" i="4" s="1"/>
  <c r="M125" i="4"/>
  <c r="O125" i="4" s="1"/>
  <c r="G126" i="4" l="1"/>
  <c r="M126" i="4"/>
  <c r="K126" i="4"/>
  <c r="N126" i="4" s="1"/>
  <c r="O126" i="4" l="1"/>
  <c r="G127" i="4"/>
  <c r="M127" i="4"/>
  <c r="K127" i="4"/>
  <c r="N127" i="4" s="1"/>
  <c r="O127" i="4" l="1"/>
  <c r="G128" i="4"/>
  <c r="K128" i="4" s="1"/>
  <c r="N128" i="4" s="1"/>
  <c r="M128" i="4"/>
  <c r="O128" i="4" s="1"/>
  <c r="G129" i="4" l="1"/>
  <c r="M129" i="4"/>
  <c r="K129" i="4"/>
  <c r="N129" i="4" s="1"/>
  <c r="O129" i="4" l="1"/>
  <c r="G130" i="4"/>
  <c r="K130" i="4" s="1"/>
  <c r="N130" i="4" s="1"/>
  <c r="M130" i="4"/>
  <c r="O130" i="4" s="1"/>
  <c r="G131" i="4" l="1"/>
  <c r="K131" i="4" s="1"/>
  <c r="N131" i="4" s="1"/>
  <c r="M131" i="4"/>
  <c r="O131" i="4" s="1"/>
  <c r="G132" i="4" l="1"/>
  <c r="K132" i="4" s="1"/>
  <c r="N132" i="4" s="1"/>
  <c r="M132" i="4"/>
  <c r="O132" i="4" s="1"/>
  <c r="G133" i="4" l="1"/>
  <c r="K133" i="4" s="1"/>
  <c r="N133" i="4" s="1"/>
  <c r="M133" i="4"/>
  <c r="O133" i="4" s="1"/>
  <c r="G134" i="4" l="1"/>
  <c r="M134" i="4"/>
  <c r="K134" i="4"/>
  <c r="N134" i="4" s="1"/>
  <c r="O134" i="4" l="1"/>
  <c r="G135" i="4"/>
  <c r="K135" i="4" s="1"/>
  <c r="N135" i="4" s="1"/>
  <c r="M135" i="4"/>
  <c r="O135" i="4" s="1"/>
  <c r="G136" i="4" l="1"/>
  <c r="K136" i="4" s="1"/>
  <c r="N136" i="4" s="1"/>
  <c r="M136" i="4"/>
  <c r="O136" i="4" s="1"/>
  <c r="G137" i="4" l="1"/>
  <c r="K137" i="4" s="1"/>
  <c r="N137" i="4" s="1"/>
  <c r="M137" i="4"/>
  <c r="O137" i="4" s="1"/>
  <c r="G138" i="4" l="1"/>
  <c r="K138" i="4" s="1"/>
  <c r="N138" i="4" s="1"/>
  <c r="M138" i="4"/>
  <c r="O138" i="4" s="1"/>
  <c r="G139" i="4" l="1"/>
  <c r="K139" i="4" s="1"/>
  <c r="N139" i="4" s="1"/>
  <c r="M139" i="4"/>
  <c r="O139" i="4" s="1"/>
  <c r="G140" i="4" l="1"/>
  <c r="K140" i="4" s="1"/>
  <c r="N140" i="4" s="1"/>
  <c r="M140" i="4"/>
  <c r="O140" i="4" s="1"/>
  <c r="G141" i="4" l="1"/>
  <c r="M141" i="4"/>
  <c r="K141" i="4"/>
  <c r="N141" i="4" s="1"/>
  <c r="O141" i="4" l="1"/>
  <c r="G142" i="4"/>
  <c r="K142" i="4" s="1"/>
  <c r="N142" i="4" s="1"/>
  <c r="M142" i="4"/>
  <c r="O142" i="4" s="1"/>
  <c r="G143" i="4" l="1"/>
  <c r="K143" i="4" s="1"/>
  <c r="N143" i="4" s="1"/>
  <c r="M143" i="4"/>
  <c r="O143" i="4" s="1"/>
  <c r="G144" i="4" l="1"/>
  <c r="K144" i="4" s="1"/>
  <c r="N144" i="4" s="1"/>
  <c r="M144" i="4"/>
  <c r="O144" i="4" s="1"/>
  <c r="G145" i="4" l="1"/>
  <c r="K145" i="4" s="1"/>
  <c r="N145" i="4" s="1"/>
  <c r="M145" i="4"/>
  <c r="O145" i="4" s="1"/>
  <c r="G146" i="4" l="1"/>
  <c r="M146" i="4"/>
  <c r="K146" i="4"/>
  <c r="N146" i="4" s="1"/>
  <c r="O146" i="4" l="1"/>
  <c r="G147" i="4"/>
  <c r="K147" i="4" s="1"/>
  <c r="N147" i="4" s="1"/>
  <c r="M147" i="4"/>
  <c r="O147" i="4" s="1"/>
  <c r="G148" i="4" l="1"/>
  <c r="K148" i="4" s="1"/>
  <c r="N148" i="4" s="1"/>
  <c r="M148" i="4"/>
  <c r="O148" i="4" s="1"/>
  <c r="G149" i="4" l="1"/>
  <c r="K149" i="4" s="1"/>
  <c r="N149" i="4" s="1"/>
  <c r="M149" i="4"/>
  <c r="O149" i="4" s="1"/>
  <c r="G150" i="4" l="1"/>
  <c r="K150" i="4" s="1"/>
  <c r="N150" i="4" s="1"/>
  <c r="M150" i="4"/>
  <c r="O150" i="4" s="1"/>
  <c r="G151" i="4" l="1"/>
  <c r="K151" i="4" s="1"/>
  <c r="N151" i="4" s="1"/>
  <c r="M151" i="4"/>
  <c r="O151" i="4" s="1"/>
  <c r="G152" i="4" l="1"/>
  <c r="K152" i="4" s="1"/>
  <c r="N152" i="4" s="1"/>
  <c r="M152" i="4"/>
  <c r="O152" i="4" s="1"/>
  <c r="G153" i="4" l="1"/>
  <c r="K153" i="4" s="1"/>
  <c r="N153" i="4" s="1"/>
  <c r="M153" i="4"/>
  <c r="O153" i="4" s="1"/>
  <c r="G154" i="4" l="1"/>
  <c r="M154" i="4"/>
  <c r="K154" i="4"/>
  <c r="N154" i="4" s="1"/>
  <c r="O154" i="4" l="1"/>
  <c r="G155" i="4"/>
  <c r="K155" i="4" s="1"/>
  <c r="N155" i="4" s="1"/>
  <c r="M155" i="4"/>
  <c r="O155" i="4" s="1"/>
  <c r="G156" i="4" l="1"/>
  <c r="M156" i="4"/>
  <c r="K156" i="4"/>
  <c r="N156" i="4" s="1"/>
  <c r="O156" i="4" l="1"/>
  <c r="G157" i="4"/>
  <c r="M157" i="4"/>
  <c r="K157" i="4"/>
  <c r="N157" i="4" s="1"/>
  <c r="O157" i="4" l="1"/>
  <c r="G158" i="4"/>
  <c r="K158" i="4" s="1"/>
  <c r="N158" i="4" s="1"/>
  <c r="M158" i="4"/>
  <c r="O158" i="4" s="1"/>
  <c r="G159" i="4" l="1"/>
  <c r="K159" i="4" s="1"/>
  <c r="N159" i="4" s="1"/>
  <c r="M159" i="4"/>
  <c r="O159" i="4" s="1"/>
  <c r="G160" i="4" l="1"/>
  <c r="M160" i="4"/>
  <c r="K160" i="4"/>
  <c r="N160" i="4" s="1"/>
  <c r="O160" i="4" l="1"/>
  <c r="G161" i="4"/>
  <c r="K161" i="4" s="1"/>
  <c r="N161" i="4" s="1"/>
  <c r="M161" i="4"/>
  <c r="O161" i="4" s="1"/>
  <c r="G162" i="4" l="1"/>
  <c r="M162" i="4"/>
  <c r="K162" i="4"/>
  <c r="N162" i="4" s="1"/>
  <c r="O162" i="4" l="1"/>
  <c r="G163" i="4"/>
  <c r="K163" i="4" s="1"/>
  <c r="N163" i="4" s="1"/>
  <c r="M163" i="4"/>
  <c r="O163" i="4" s="1"/>
  <c r="G164" i="4" l="1"/>
  <c r="K164" i="4" s="1"/>
  <c r="N164" i="4" s="1"/>
  <c r="M164" i="4"/>
  <c r="O164" i="4" s="1"/>
  <c r="G165" i="4" l="1"/>
  <c r="M165" i="4"/>
  <c r="K165" i="4"/>
  <c r="N165" i="4" s="1"/>
  <c r="O165" i="4" l="1"/>
  <c r="M166" i="4" s="1"/>
  <c r="G166" i="4"/>
  <c r="K166" i="4" s="1"/>
  <c r="N166" i="4" s="1"/>
  <c r="O166" i="4" l="1"/>
  <c r="G167" i="4" s="1"/>
  <c r="K167" i="4" s="1"/>
  <c r="N167" i="4" s="1"/>
  <c r="M167" i="4" l="1"/>
  <c r="O167" i="4" s="1"/>
  <c r="G168" i="4" s="1"/>
  <c r="K168" i="4" s="1"/>
  <c r="N168" i="4" s="1"/>
  <c r="M168" i="4" l="1"/>
  <c r="O168" i="4" s="1"/>
  <c r="G169" i="4" s="1"/>
  <c r="K169" i="4" s="1"/>
  <c r="N169" i="4" s="1"/>
  <c r="M169" i="4" l="1"/>
  <c r="O169" i="4" s="1"/>
  <c r="G170" i="4" s="1"/>
  <c r="K170" i="4" s="1"/>
  <c r="N170" i="4" s="1"/>
  <c r="M170" i="4" l="1"/>
  <c r="O170" i="4" s="1"/>
  <c r="G171" i="4" s="1"/>
  <c r="K171" i="4" s="1"/>
  <c r="N171" i="4" s="1"/>
  <c r="M171" i="4" l="1"/>
  <c r="O171" i="4" s="1"/>
  <c r="G172" i="4"/>
  <c r="M172" i="4"/>
  <c r="K172" i="4"/>
  <c r="N172" i="4" s="1"/>
  <c r="O172" i="4" l="1"/>
  <c r="G173" i="4" s="1"/>
  <c r="K173" i="4" s="1"/>
  <c r="N173" i="4" s="1"/>
  <c r="M173" i="4" l="1"/>
  <c r="O173" i="4" s="1"/>
  <c r="G174" i="4" s="1"/>
  <c r="K174" i="4" s="1"/>
  <c r="N174" i="4" s="1"/>
  <c r="M174" i="4" l="1"/>
  <c r="O174" i="4" s="1"/>
  <c r="G175" i="4"/>
  <c r="K175" i="4" s="1"/>
  <c r="N175" i="4" s="1"/>
  <c r="M175" i="4"/>
  <c r="O175" i="4" s="1"/>
  <c r="G176" i="4" l="1"/>
  <c r="K176" i="4" s="1"/>
  <c r="N176" i="4" s="1"/>
  <c r="M176" i="4"/>
  <c r="O176" i="4" l="1"/>
  <c r="G177" i="4" s="1"/>
  <c r="K177" i="4" s="1"/>
  <c r="N177" i="4" s="1"/>
  <c r="M177" i="4" l="1"/>
  <c r="O177" i="4" s="1"/>
  <c r="G178" i="4" s="1"/>
  <c r="K178" i="4" s="1"/>
  <c r="N178" i="4" s="1"/>
  <c r="M178" i="4" l="1"/>
  <c r="O178" i="4" s="1"/>
  <c r="G179" i="4" s="1"/>
  <c r="K179" i="4" s="1"/>
  <c r="N179" i="4" s="1"/>
  <c r="M179" i="4" l="1"/>
  <c r="O179" i="4" s="1"/>
  <c r="G180" i="4"/>
  <c r="K180" i="4" s="1"/>
  <c r="N180" i="4" s="1"/>
  <c r="M180" i="4"/>
  <c r="O180" i="4" s="1"/>
  <c r="G181" i="4" l="1"/>
  <c r="K181" i="4" s="1"/>
  <c r="N181" i="4" s="1"/>
  <c r="M181" i="4"/>
  <c r="O181" i="4" l="1"/>
  <c r="G182" i="4" s="1"/>
  <c r="K182" i="4" s="1"/>
  <c r="N182" i="4" s="1"/>
  <c r="M182" i="4" l="1"/>
  <c r="O182" i="4" s="1"/>
  <c r="G183" i="4" s="1"/>
  <c r="K183" i="4" s="1"/>
  <c r="N183" i="4" s="1"/>
  <c r="M183" i="4" l="1"/>
  <c r="O183" i="4" s="1"/>
  <c r="G184" i="4" s="1"/>
  <c r="K184" i="4" s="1"/>
  <c r="N184" i="4" s="1"/>
  <c r="M184" i="4" l="1"/>
  <c r="O184" i="4" s="1"/>
  <c r="G185" i="4"/>
  <c r="K185" i="4" s="1"/>
  <c r="N185" i="4" s="1"/>
  <c r="M185" i="4"/>
  <c r="O185" i="4" s="1"/>
  <c r="G186" i="4" l="1"/>
  <c r="K186" i="4" s="1"/>
  <c r="N186" i="4" s="1"/>
  <c r="M186" i="4"/>
  <c r="O186" i="4" s="1"/>
  <c r="G187" i="4" l="1"/>
  <c r="K187" i="4" s="1"/>
  <c r="N187" i="4" s="1"/>
  <c r="M187" i="4"/>
  <c r="O187" i="4" l="1"/>
  <c r="G188" i="4" s="1"/>
  <c r="K188" i="4" s="1"/>
  <c r="N188" i="4" s="1"/>
  <c r="M188" i="4" l="1"/>
  <c r="O188" i="4" s="1"/>
  <c r="G189" i="4" s="1"/>
  <c r="K189" i="4" s="1"/>
  <c r="N189" i="4" s="1"/>
  <c r="M189" i="4" l="1"/>
  <c r="O189" i="4" s="1"/>
  <c r="G190" i="4" s="1"/>
  <c r="K190" i="4" s="1"/>
  <c r="N190" i="4" s="1"/>
  <c r="M190" i="4" l="1"/>
  <c r="O190" i="4" s="1"/>
  <c r="G191" i="4"/>
  <c r="M191" i="4"/>
  <c r="K191" i="4"/>
  <c r="N191" i="4" s="1"/>
  <c r="O191" i="4" l="1"/>
  <c r="G192" i="4" s="1"/>
  <c r="K192" i="4" s="1"/>
  <c r="N192" i="4" s="1"/>
  <c r="M192" i="4" l="1"/>
  <c r="O192" i="4" s="1"/>
  <c r="G193" i="4" s="1"/>
  <c r="K193" i="4" s="1"/>
  <c r="N193" i="4" s="1"/>
  <c r="M193" i="4" l="1"/>
  <c r="O193" i="4" s="1"/>
  <c r="G194" i="4" s="1"/>
  <c r="K194" i="4" s="1"/>
  <c r="N194" i="4" s="1"/>
  <c r="M194" i="4" l="1"/>
  <c r="O194" i="4" s="1"/>
  <c r="G195" i="4"/>
  <c r="K195" i="4" s="1"/>
  <c r="N195" i="4" s="1"/>
  <c r="M195" i="4"/>
  <c r="O195" i="4" s="1"/>
  <c r="G196" i="4" l="1"/>
  <c r="K196" i="4" s="1"/>
  <c r="N196" i="4" s="1"/>
  <c r="M196" i="4"/>
  <c r="O196" i="4" l="1"/>
  <c r="G197" i="4" s="1"/>
  <c r="K197" i="4" s="1"/>
  <c r="N197" i="4" s="1"/>
  <c r="M197" i="4" l="1"/>
  <c r="O197" i="4" s="1"/>
  <c r="G198" i="4" s="1"/>
  <c r="K198" i="4" s="1"/>
  <c r="N198" i="4" s="1"/>
  <c r="M198" i="4" l="1"/>
  <c r="O198" i="4" s="1"/>
  <c r="G199" i="4"/>
  <c r="K199" i="4" s="1"/>
  <c r="N199" i="4" s="1"/>
  <c r="M199" i="4"/>
  <c r="O199" i="4" s="1"/>
  <c r="G200" i="4" l="1"/>
  <c r="M200" i="4"/>
  <c r="K200" i="4"/>
  <c r="N200" i="4" s="1"/>
  <c r="O200" i="4" l="1"/>
  <c r="G201" i="4"/>
  <c r="M201" i="4"/>
  <c r="K201" i="4"/>
  <c r="N201" i="4" s="1"/>
  <c r="O201" i="4" l="1"/>
  <c r="G202" i="4"/>
  <c r="K202" i="4" s="1"/>
  <c r="N202" i="4" s="1"/>
  <c r="M202" i="4"/>
  <c r="O202" i="4" s="1"/>
  <c r="G203" i="4" l="1"/>
  <c r="M203" i="4"/>
  <c r="K203" i="4"/>
  <c r="N203" i="4" s="1"/>
  <c r="O203" i="4" l="1"/>
  <c r="G204" i="4"/>
  <c r="K204" i="4" s="1"/>
  <c r="N204" i="4" s="1"/>
  <c r="M204" i="4"/>
  <c r="O204" i="4" s="1"/>
  <c r="G205" i="4" l="1"/>
  <c r="K205" i="4" s="1"/>
  <c r="N205" i="4" s="1"/>
  <c r="M205" i="4"/>
  <c r="O205" i="4" s="1"/>
  <c r="G206" i="4" l="1"/>
  <c r="K206" i="4" s="1"/>
  <c r="N206" i="4" s="1"/>
  <c r="M206" i="4"/>
  <c r="O206" i="4" l="1"/>
  <c r="G207" i="4"/>
  <c r="K207" i="4" s="1"/>
  <c r="N207" i="4" s="1"/>
  <c r="M207" i="4"/>
  <c r="O207" i="4" s="1"/>
  <c r="G208" i="4" l="1"/>
  <c r="M208" i="4"/>
  <c r="K208" i="4"/>
  <c r="N208" i="4" s="1"/>
  <c r="O208" i="4" l="1"/>
  <c r="G209" i="4"/>
  <c r="K209" i="4" s="1"/>
  <c r="N209" i="4" s="1"/>
  <c r="M209" i="4"/>
  <c r="O209" i="4" s="1"/>
  <c r="G210" i="4" l="1"/>
  <c r="M210" i="4"/>
  <c r="K210" i="4"/>
  <c r="N210" i="4" s="1"/>
  <c r="O210" i="4" l="1"/>
  <c r="G211" i="4"/>
  <c r="K211" i="4" s="1"/>
  <c r="N211" i="4" s="1"/>
  <c r="M211" i="4"/>
  <c r="O211" i="4" l="1"/>
  <c r="G212" i="4"/>
  <c r="K212" i="4" s="1"/>
  <c r="N212" i="4" s="1"/>
  <c r="M212" i="4"/>
  <c r="O212" i="4" s="1"/>
  <c r="G213" i="4" l="1"/>
  <c r="M213" i="4"/>
  <c r="K213" i="4"/>
  <c r="N213" i="4" s="1"/>
  <c r="O213" i="4" l="1"/>
  <c r="G214" i="4"/>
  <c r="K214" i="4" s="1"/>
  <c r="N214" i="4" s="1"/>
  <c r="M214" i="4"/>
  <c r="O214" i="4" s="1"/>
  <c r="G215" i="4" l="1"/>
  <c r="K215" i="4" s="1"/>
  <c r="N215" i="4" s="1"/>
  <c r="M215" i="4"/>
  <c r="O215" i="4" s="1"/>
  <c r="G216" i="4" l="1"/>
  <c r="K216" i="4" s="1"/>
  <c r="N216" i="4" s="1"/>
  <c r="M216" i="4"/>
  <c r="O216" i="4" s="1"/>
  <c r="G217" i="4" l="1"/>
  <c r="K217" i="4" s="1"/>
  <c r="N217" i="4" s="1"/>
  <c r="M217" i="4"/>
  <c r="O217" i="4" s="1"/>
  <c r="G218" i="4" l="1"/>
  <c r="K218" i="4" s="1"/>
  <c r="N218" i="4" s="1"/>
  <c r="M218" i="4"/>
  <c r="O218" i="4" s="1"/>
  <c r="G219" i="4" l="1"/>
  <c r="K219" i="4" s="1"/>
  <c r="N219" i="4" s="1"/>
  <c r="M219" i="4"/>
  <c r="O219" i="4" s="1"/>
  <c r="G220" i="4" l="1"/>
  <c r="M220" i="4"/>
  <c r="K220" i="4"/>
  <c r="N220" i="4" s="1"/>
  <c r="O220" i="4" l="1"/>
  <c r="G221" i="4"/>
  <c r="K221" i="4" s="1"/>
  <c r="N221" i="4" s="1"/>
  <c r="M221" i="4"/>
  <c r="O221" i="4" s="1"/>
  <c r="G222" i="4" l="1"/>
  <c r="K222" i="4" s="1"/>
  <c r="N222" i="4" s="1"/>
  <c r="M222" i="4"/>
  <c r="O222" i="4" s="1"/>
  <c r="G223" i="4" l="1"/>
  <c r="K223" i="4" s="1"/>
  <c r="N223" i="4" s="1"/>
  <c r="M223" i="4"/>
  <c r="O223" i="4" s="1"/>
  <c r="G224" i="4" l="1"/>
  <c r="K224" i="4" s="1"/>
  <c r="N224" i="4" s="1"/>
  <c r="M224" i="4"/>
  <c r="O224" i="4" s="1"/>
  <c r="G225" i="4" l="1"/>
  <c r="M225" i="4"/>
  <c r="K225" i="4"/>
  <c r="N225" i="4" s="1"/>
  <c r="O225" i="4" l="1"/>
  <c r="G226" i="4"/>
  <c r="K226" i="4" s="1"/>
  <c r="N226" i="4" s="1"/>
  <c r="M226" i="4"/>
  <c r="O226" i="4" s="1"/>
  <c r="G227" i="4" l="1"/>
  <c r="M227" i="4"/>
  <c r="K227" i="4"/>
  <c r="N227" i="4" s="1"/>
  <c r="O227" i="4" l="1"/>
  <c r="G228" i="4"/>
  <c r="K228" i="4" s="1"/>
  <c r="N228" i="4" s="1"/>
  <c r="M228" i="4"/>
  <c r="O228" i="4" s="1"/>
  <c r="G229" i="4" l="1"/>
  <c r="K229" i="4" s="1"/>
  <c r="N229" i="4" s="1"/>
  <c r="M229" i="4"/>
  <c r="O229" i="4" s="1"/>
  <c r="G230" i="4" l="1"/>
  <c r="K230" i="4" s="1"/>
  <c r="N230" i="4" s="1"/>
  <c r="M230" i="4"/>
  <c r="O230" i="4" s="1"/>
  <c r="G231" i="4" l="1"/>
  <c r="K231" i="4" s="1"/>
  <c r="N231" i="4" s="1"/>
  <c r="M231" i="4"/>
  <c r="O231" i="4" s="1"/>
  <c r="G232" i="4" l="1"/>
  <c r="M232" i="4"/>
  <c r="K232" i="4"/>
  <c r="N232" i="4" s="1"/>
  <c r="O232" i="4" l="1"/>
  <c r="G233" i="4"/>
  <c r="K233" i="4" s="1"/>
  <c r="N233" i="4" s="1"/>
  <c r="M233" i="4"/>
  <c r="O233" i="4" s="1"/>
  <c r="G234" i="4" l="1"/>
  <c r="K234" i="4" s="1"/>
  <c r="N234" i="4" s="1"/>
  <c r="M234" i="4"/>
  <c r="O234" i="4" s="1"/>
  <c r="G235" i="4" l="1"/>
  <c r="K235" i="4" s="1"/>
  <c r="N235" i="4" s="1"/>
  <c r="M235" i="4"/>
  <c r="O235" i="4" s="1"/>
  <c r="G236" i="4" l="1"/>
  <c r="K236" i="4" s="1"/>
  <c r="N236" i="4" s="1"/>
  <c r="M236" i="4"/>
  <c r="O236" i="4" s="1"/>
  <c r="G237" i="4" l="1"/>
  <c r="K237" i="4" s="1"/>
  <c r="N237" i="4" s="1"/>
  <c r="M237" i="4"/>
  <c r="O237" i="4" s="1"/>
  <c r="G238" i="4" l="1"/>
  <c r="K238" i="4" s="1"/>
  <c r="N238" i="4" s="1"/>
  <c r="M238" i="4"/>
  <c r="O238" i="4" s="1"/>
  <c r="G239" i="4" l="1"/>
  <c r="M239" i="4"/>
  <c r="K239" i="4"/>
  <c r="N239" i="4" s="1"/>
  <c r="O239" i="4" l="1"/>
  <c r="G240" i="4"/>
  <c r="K240" i="4" s="1"/>
  <c r="N240" i="4" s="1"/>
  <c r="M240" i="4"/>
  <c r="O240" i="4" s="1"/>
  <c r="G241" i="4" l="1"/>
  <c r="M241" i="4"/>
  <c r="K241" i="4"/>
  <c r="N241" i="4" s="1"/>
  <c r="O241" i="4" l="1"/>
  <c r="G242" i="4"/>
  <c r="M242" i="4"/>
  <c r="K242" i="4"/>
  <c r="N242" i="4" s="1"/>
  <c r="O242" i="4" l="1"/>
  <c r="G243" i="4"/>
  <c r="M243" i="4"/>
  <c r="K243" i="4"/>
  <c r="N243" i="4" s="1"/>
  <c r="O243" i="4" l="1"/>
  <c r="G244" i="4"/>
  <c r="M244" i="4"/>
  <c r="K244" i="4"/>
  <c r="N244" i="4" s="1"/>
  <c r="O244" i="4" l="1"/>
  <c r="G245" i="4"/>
  <c r="M245" i="4"/>
  <c r="K245" i="4"/>
  <c r="N245" i="4" s="1"/>
  <c r="O245" i="4" l="1"/>
  <c r="G246" i="4"/>
  <c r="M246" i="4"/>
  <c r="K246" i="4"/>
  <c r="N246" i="4" s="1"/>
  <c r="O246" i="4" l="1"/>
  <c r="G247" i="4"/>
  <c r="K247" i="4" s="1"/>
  <c r="N247" i="4" s="1"/>
  <c r="M247" i="4"/>
  <c r="O247" i="4" s="1"/>
  <c r="G248" i="4" l="1"/>
  <c r="K248" i="4" s="1"/>
  <c r="N248" i="4" s="1"/>
  <c r="M248" i="4"/>
  <c r="O248" i="4" s="1"/>
  <c r="G249" i="4" l="1"/>
  <c r="M249" i="4"/>
  <c r="K249" i="4"/>
  <c r="N249" i="4" s="1"/>
  <c r="O249" i="4" l="1"/>
  <c r="G250" i="4"/>
  <c r="K250" i="4" s="1"/>
  <c r="N250" i="4" s="1"/>
  <c r="M250" i="4"/>
  <c r="O250" i="4" s="1"/>
  <c r="G251" i="4" l="1"/>
  <c r="K251" i="4" s="1"/>
  <c r="N251" i="4" s="1"/>
  <c r="M251" i="4"/>
  <c r="O251" i="4" s="1"/>
  <c r="G252" i="4" l="1"/>
  <c r="K252" i="4" s="1"/>
  <c r="N252" i="4" s="1"/>
  <c r="M252" i="4"/>
  <c r="O252" i="4" s="1"/>
  <c r="G253" i="4" l="1"/>
  <c r="K253" i="4" s="1"/>
  <c r="N253" i="4" s="1"/>
  <c r="M253" i="4"/>
  <c r="O253" i="4" s="1"/>
  <c r="G254" i="4" l="1"/>
  <c r="K254" i="4" s="1"/>
  <c r="N254" i="4" s="1"/>
  <c r="M254" i="4"/>
  <c r="O254" i="4" s="1"/>
  <c r="G255" i="4" l="1"/>
  <c r="M255" i="4"/>
  <c r="K255" i="4"/>
  <c r="N255" i="4" s="1"/>
  <c r="O255" i="4" l="1"/>
  <c r="G256" i="4"/>
  <c r="M256" i="4"/>
  <c r="K256" i="4"/>
  <c r="N256" i="4" s="1"/>
  <c r="O256" i="4" l="1"/>
  <c r="G257" i="4"/>
  <c r="K257" i="4" s="1"/>
  <c r="N257" i="4" s="1"/>
  <c r="M257" i="4"/>
  <c r="O257" i="4" s="1"/>
  <c r="G258" i="4" l="1"/>
  <c r="K258" i="4" s="1"/>
  <c r="N258" i="4" s="1"/>
  <c r="M258" i="4"/>
  <c r="O258" i="4" s="1"/>
  <c r="G259" i="4" l="1"/>
  <c r="K259" i="4" s="1"/>
  <c r="N259" i="4" s="1"/>
  <c r="M259" i="4"/>
  <c r="O259" i="4" s="1"/>
  <c r="G260" i="4" l="1"/>
  <c r="K260" i="4" s="1"/>
  <c r="N260" i="4" s="1"/>
  <c r="M260" i="4"/>
  <c r="O260" i="4" s="1"/>
  <c r="G261" i="4" l="1"/>
  <c r="K261" i="4" s="1"/>
  <c r="N261" i="4" s="1"/>
  <c r="M261" i="4"/>
  <c r="O261" i="4" s="1"/>
  <c r="G262" i="4" l="1"/>
  <c r="K262" i="4" s="1"/>
  <c r="N262" i="4" s="1"/>
  <c r="M262" i="4"/>
  <c r="O262" i="4" s="1"/>
  <c r="G263" i="4" l="1"/>
  <c r="K263" i="4" s="1"/>
  <c r="N263" i="4" s="1"/>
  <c r="M263" i="4"/>
  <c r="O263" i="4" s="1"/>
  <c r="G264" i="4" l="1"/>
  <c r="K264" i="4" s="1"/>
  <c r="N264" i="4" s="1"/>
  <c r="M264" i="4"/>
  <c r="O264" i="4" s="1"/>
  <c r="G265" i="4" l="1"/>
  <c r="K265" i="4" s="1"/>
  <c r="N265" i="4" s="1"/>
  <c r="M265" i="4"/>
  <c r="O265" i="4" s="1"/>
  <c r="G266" i="4" l="1"/>
  <c r="K266" i="4" s="1"/>
  <c r="N266" i="4" s="1"/>
  <c r="M266" i="4"/>
  <c r="O266" i="4" s="1"/>
  <c r="G267" i="4" l="1"/>
  <c r="M267" i="4"/>
  <c r="K267" i="4"/>
  <c r="N267" i="4" s="1"/>
  <c r="O267" i="4" l="1"/>
  <c r="G268" i="4"/>
  <c r="M268" i="4"/>
  <c r="K268" i="4"/>
  <c r="N268" i="4" s="1"/>
  <c r="O268" i="4" l="1"/>
  <c r="G269" i="4"/>
  <c r="M269" i="4"/>
  <c r="K269" i="4"/>
  <c r="N269" i="4" s="1"/>
  <c r="O269" i="4" l="1"/>
  <c r="G270" i="4"/>
  <c r="M270" i="4"/>
  <c r="K270" i="4"/>
  <c r="N270" i="4" s="1"/>
  <c r="O270" i="4" l="1"/>
  <c r="G271" i="4"/>
  <c r="K271" i="4" s="1"/>
  <c r="N271" i="4" s="1"/>
  <c r="M271" i="4"/>
  <c r="O271" i="4" s="1"/>
  <c r="G272" i="4" l="1"/>
  <c r="K272" i="4" s="1"/>
  <c r="N272" i="4" s="1"/>
  <c r="M272" i="4"/>
  <c r="O272" i="4" s="1"/>
  <c r="G273" i="4" l="1"/>
  <c r="K273" i="4" s="1"/>
  <c r="N273" i="4" s="1"/>
  <c r="M273" i="4"/>
  <c r="O273" i="4" s="1"/>
  <c r="G274" i="4" l="1"/>
  <c r="K274" i="4" s="1"/>
  <c r="N274" i="4" s="1"/>
  <c r="M274" i="4"/>
  <c r="O274" i="4" s="1"/>
  <c r="G275" i="4" l="1"/>
  <c r="K275" i="4" s="1"/>
  <c r="N275" i="4" s="1"/>
  <c r="M275" i="4"/>
  <c r="O275" i="4" s="1"/>
  <c r="G276" i="4" l="1"/>
  <c r="K276" i="4" s="1"/>
  <c r="N276" i="4" s="1"/>
  <c r="M276" i="4"/>
  <c r="O276" i="4" s="1"/>
  <c r="G277" i="4" l="1"/>
  <c r="K277" i="4" s="1"/>
  <c r="N277" i="4" s="1"/>
  <c r="M277" i="4"/>
  <c r="O277" i="4" s="1"/>
  <c r="G278" i="4" l="1"/>
  <c r="K278" i="4" s="1"/>
  <c r="N278" i="4" s="1"/>
  <c r="M278" i="4"/>
  <c r="O278" i="4" l="1"/>
  <c r="G279" i="4"/>
  <c r="M279" i="4"/>
  <c r="K279" i="4"/>
  <c r="N279" i="4" s="1"/>
  <c r="O279" i="4" l="1"/>
  <c r="G280" i="4"/>
  <c r="K280" i="4" s="1"/>
  <c r="N280" i="4" s="1"/>
  <c r="M280" i="4"/>
  <c r="O280" i="4" s="1"/>
  <c r="G281" i="4" l="1"/>
  <c r="K281" i="4" s="1"/>
  <c r="N281" i="4" s="1"/>
  <c r="M281" i="4"/>
  <c r="O281" i="4" s="1"/>
  <c r="G282" i="4" l="1"/>
  <c r="K282" i="4" s="1"/>
  <c r="N282" i="4" s="1"/>
  <c r="M282" i="4"/>
  <c r="O282" i="4" s="1"/>
  <c r="G283" i="4" l="1"/>
  <c r="K283" i="4" s="1"/>
  <c r="N283" i="4" s="1"/>
  <c r="M283" i="4"/>
  <c r="O283" i="4" s="1"/>
  <c r="G284" i="4" l="1"/>
  <c r="K284" i="4" s="1"/>
  <c r="N284" i="4" s="1"/>
  <c r="M284" i="4"/>
  <c r="O284" i="4" s="1"/>
  <c r="G285" i="4" l="1"/>
  <c r="K285" i="4" s="1"/>
  <c r="N285" i="4" s="1"/>
  <c r="M285" i="4"/>
  <c r="O285" i="4" l="1"/>
  <c r="G286" i="4"/>
  <c r="K286" i="4" s="1"/>
  <c r="N286" i="4" s="1"/>
  <c r="M286" i="4"/>
  <c r="O286" i="4" l="1"/>
  <c r="G287" i="4"/>
  <c r="M287" i="4"/>
  <c r="K287" i="4"/>
  <c r="N287" i="4" s="1"/>
  <c r="O287" i="4" l="1"/>
  <c r="G288" i="4"/>
  <c r="K288" i="4" s="1"/>
  <c r="N288" i="4" s="1"/>
  <c r="M288" i="4"/>
  <c r="O288" i="4" s="1"/>
  <c r="G289" i="4" l="1"/>
  <c r="M289" i="4"/>
  <c r="K289" i="4"/>
  <c r="N289" i="4" s="1"/>
  <c r="O289" i="4" l="1"/>
  <c r="G290" i="4"/>
  <c r="M290" i="4"/>
  <c r="K290" i="4"/>
  <c r="N290" i="4" s="1"/>
  <c r="O290" i="4" l="1"/>
  <c r="G291" i="4"/>
  <c r="K291" i="4" s="1"/>
  <c r="N291" i="4" s="1"/>
  <c r="M291" i="4"/>
  <c r="O291" i="4" l="1"/>
  <c r="G292" i="4"/>
  <c r="K292" i="4" s="1"/>
  <c r="N292" i="4" s="1"/>
  <c r="M292" i="4"/>
  <c r="O292" i="4" l="1"/>
  <c r="G293" i="4"/>
  <c r="K293" i="4" s="1"/>
  <c r="N293" i="4" s="1"/>
  <c r="M293" i="4"/>
  <c r="O293" i="4" s="1"/>
  <c r="G294" i="4" l="1"/>
  <c r="K294" i="4" s="1"/>
  <c r="N294" i="4" s="1"/>
  <c r="M294" i="4"/>
  <c r="O294" i="4" s="1"/>
  <c r="G295" i="4" l="1"/>
  <c r="K295" i="4" s="1"/>
  <c r="N295" i="4" s="1"/>
  <c r="M295" i="4"/>
  <c r="O295" i="4" s="1"/>
  <c r="G296" i="4" l="1"/>
  <c r="K296" i="4" s="1"/>
  <c r="N296" i="4" s="1"/>
  <c r="M296" i="4"/>
  <c r="O296" i="4" s="1"/>
  <c r="G297" i="4" l="1"/>
  <c r="K297" i="4" s="1"/>
  <c r="N297" i="4" s="1"/>
  <c r="M297" i="4"/>
  <c r="O297" i="4" s="1"/>
  <c r="G298" i="4" l="1"/>
  <c r="K298" i="4" s="1"/>
  <c r="N298" i="4" s="1"/>
  <c r="M298" i="4"/>
  <c r="O298" i="4" s="1"/>
  <c r="G299" i="4" l="1"/>
  <c r="K299" i="4" s="1"/>
  <c r="N299" i="4" s="1"/>
  <c r="M299" i="4"/>
  <c r="O299" i="4" s="1"/>
  <c r="G300" i="4" l="1"/>
  <c r="K300" i="4" s="1"/>
  <c r="N300" i="4" s="1"/>
  <c r="M300" i="4"/>
  <c r="O300" i="4" s="1"/>
  <c r="G301" i="4" l="1"/>
  <c r="K301" i="4" s="1"/>
  <c r="N301" i="4" s="1"/>
  <c r="M301" i="4"/>
  <c r="O301" i="4" s="1"/>
  <c r="G302" i="4" l="1"/>
  <c r="K302" i="4" s="1"/>
  <c r="N302" i="4" s="1"/>
  <c r="M302" i="4"/>
  <c r="O302" i="4" s="1"/>
  <c r="G303" i="4" l="1"/>
  <c r="K303" i="4" s="1"/>
  <c r="N303" i="4" s="1"/>
  <c r="M303" i="4"/>
  <c r="O303" i="4" s="1"/>
  <c r="G304" i="4" l="1"/>
  <c r="K304" i="4" s="1"/>
  <c r="N304" i="4" s="1"/>
  <c r="M304" i="4"/>
  <c r="O304" i="4" s="1"/>
  <c r="G305" i="4" l="1"/>
  <c r="K305" i="4" s="1"/>
  <c r="N305" i="4" s="1"/>
  <c r="M305" i="4"/>
  <c r="O305" i="4" s="1"/>
  <c r="G306" i="4" l="1"/>
  <c r="K306" i="4" s="1"/>
  <c r="N306" i="4" s="1"/>
  <c r="M306" i="4"/>
  <c r="O306" i="4" s="1"/>
  <c r="G307" i="4" l="1"/>
  <c r="K307" i="4" s="1"/>
  <c r="N307" i="4" s="1"/>
  <c r="M307" i="4"/>
  <c r="O307" i="4" s="1"/>
  <c r="G308" i="4" l="1"/>
  <c r="K308" i="4" s="1"/>
  <c r="N308" i="4" s="1"/>
  <c r="M308" i="4"/>
  <c r="O308" i="4" s="1"/>
  <c r="G309" i="4" l="1"/>
  <c r="K309" i="4" s="1"/>
  <c r="N309" i="4" s="1"/>
  <c r="M309" i="4"/>
  <c r="O309" i="4" s="1"/>
  <c r="G310" i="4" l="1"/>
  <c r="K310" i="4" s="1"/>
  <c r="N310" i="4" s="1"/>
  <c r="M310" i="4"/>
  <c r="O310" i="4" s="1"/>
  <c r="G311" i="4" l="1"/>
  <c r="K311" i="4" s="1"/>
  <c r="N311" i="4" s="1"/>
  <c r="M311" i="4"/>
  <c r="O311" i="4" s="1"/>
  <c r="G312" i="4" l="1"/>
  <c r="K312" i="4" s="1"/>
  <c r="N312" i="4" s="1"/>
  <c r="M312" i="4"/>
  <c r="O312" i="4" s="1"/>
  <c r="G313" i="4" l="1"/>
  <c r="K313" i="4" s="1"/>
  <c r="N313" i="4" s="1"/>
  <c r="M313" i="4"/>
  <c r="O313" i="4" s="1"/>
  <c r="G314" i="4" l="1"/>
  <c r="K314" i="4" s="1"/>
  <c r="N314" i="4" s="1"/>
  <c r="M314" i="4"/>
  <c r="O3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<sst xmlns="http://schemas.openxmlformats.org/spreadsheetml/2006/main" count="62" uniqueCount="47">
  <si>
    <t>Date</t>
  </si>
  <si>
    <t>Adj Close</t>
  </si>
  <si>
    <t>LN S&amp;P</t>
  </si>
  <si>
    <t>Obs</t>
  </si>
  <si>
    <t>One Month Return</t>
  </si>
  <si>
    <t>3 Month</t>
  </si>
  <si>
    <t>Annual</t>
  </si>
  <si>
    <t>Full Set Regression</t>
  </si>
  <si>
    <t>Slope</t>
  </si>
  <si>
    <t>Constant</t>
  </si>
  <si>
    <t>SE</t>
  </si>
  <si>
    <t>R2</t>
  </si>
  <si>
    <t>F</t>
  </si>
  <si>
    <t>SS Reg</t>
  </si>
  <si>
    <t>df</t>
  </si>
  <si>
    <t>SS Resid</t>
  </si>
  <si>
    <t>SE(y)</t>
  </si>
  <si>
    <t>Fitted Values</t>
  </si>
  <si>
    <t>Actual vs Fitted</t>
  </si>
  <si>
    <t>Antilog Fitted</t>
  </si>
  <si>
    <t>Actual</t>
  </si>
  <si>
    <t>Subsequent 12 Month Return</t>
  </si>
  <si>
    <t>Subsequenbt 3 Month Return</t>
  </si>
  <si>
    <t>Subsequent 1 Month Return</t>
  </si>
  <si>
    <t>Relationship between above / below vs subsequent 12 month return?</t>
  </si>
  <si>
    <t>T-Values</t>
  </si>
  <si>
    <t>Fitted</t>
  </si>
  <si>
    <t>To Cash</t>
  </si>
  <si>
    <t>Shares</t>
  </si>
  <si>
    <t>$ Value  Stock</t>
  </si>
  <si>
    <t>$ Value Cash</t>
  </si>
  <si>
    <t>Stake</t>
  </si>
  <si>
    <t>BOP Shares</t>
  </si>
  <si>
    <t>End Shares</t>
  </si>
  <si>
    <t>Buy Sell Shares</t>
  </si>
  <si>
    <t>Antilog Fit</t>
  </si>
  <si>
    <t>Above Below</t>
  </si>
  <si>
    <t>max drawdown</t>
  </si>
  <si>
    <t>Downdrafts</t>
  </si>
  <si>
    <t>Average</t>
  </si>
  <si>
    <t>Stdev</t>
  </si>
  <si>
    <t>Lower Bound</t>
  </si>
  <si>
    <t>Upper Bound</t>
  </si>
  <si>
    <t>&lt;-20</t>
  </si>
  <si>
    <t>"-20 - -8%</t>
  </si>
  <si>
    <t>"-8%-0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</si>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</sst>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165" fontId="0" fillId="0" borderId="0" xfId="0" applyNumberFormat="1"/>
    <xf numFmtId="14" fontId="0" fillId="2" borderId="0" xfId="0" applyNumberFormat="1" applyFill="1"/>
    <xf numFmtId="0" fontId="0" fillId="2" borderId="0" xfId="0" applyFill="1"/>
    <xf numFmtId="44" fontId="0" fillId="2" borderId="0" xfId="1" applyFont="1" applyFill="1"/>
    <xf numFmtId="164" fontId="0" fillId="2" borderId="0" xfId="2" applyNumberFormat="1" applyFon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0" fontId="2" fillId="0" borderId="0" xfId="3"/>
    <xf numFmtId="9" fontId="2" fillId="0" borderId="0" xfId="3" applyNumberFormat="1"/>
    <xf numFmtId="9" fontId="1" fillId="0" borderId="0" xfId="2"/>
    <xf numFmtId="164" fontId="2" fillId="0" borderId="0" xfId="3" applyNumberFormat="1"/>
  </cellXfs>
  <cellStyles count="4">
    <cellStyle name="Currency" xfId="1" builtinId="4"/>
    <cellStyle name="Normal" xfId="0" builtinId="0"/>
    <cellStyle name="Normal 2 2" xfId="3" xr:uid="{7097A532-D345-4B82-A895-1C2A6F2C8AD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View'!$B$1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'Overall View'!$A$2:$A$485</c:f>
              <c:numCache>
                <c:formatCode>m/d/yyyy</c:formatCode>
                <c:ptCount val="484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  <c:pt idx="421">
                  <c:v>43862</c:v>
                </c:pt>
                <c:pt idx="422">
                  <c:v>43891</c:v>
                </c:pt>
                <c:pt idx="423">
                  <c:v>43922</c:v>
                </c:pt>
                <c:pt idx="424">
                  <c:v>43952</c:v>
                </c:pt>
                <c:pt idx="425">
                  <c:v>43983</c:v>
                </c:pt>
                <c:pt idx="426">
                  <c:v>44013</c:v>
                </c:pt>
                <c:pt idx="427">
                  <c:v>44044</c:v>
                </c:pt>
                <c:pt idx="428">
                  <c:v>44075</c:v>
                </c:pt>
                <c:pt idx="429">
                  <c:v>44105</c:v>
                </c:pt>
                <c:pt idx="430">
                  <c:v>44136</c:v>
                </c:pt>
                <c:pt idx="431">
                  <c:v>44166</c:v>
                </c:pt>
                <c:pt idx="432">
                  <c:v>44197</c:v>
                </c:pt>
                <c:pt idx="433">
                  <c:v>44228</c:v>
                </c:pt>
                <c:pt idx="434">
                  <c:v>44256</c:v>
                </c:pt>
                <c:pt idx="435">
                  <c:v>44287</c:v>
                </c:pt>
                <c:pt idx="436">
                  <c:v>44317</c:v>
                </c:pt>
                <c:pt idx="437">
                  <c:v>44348</c:v>
                </c:pt>
                <c:pt idx="438">
                  <c:v>44378</c:v>
                </c:pt>
                <c:pt idx="439">
                  <c:v>44409</c:v>
                </c:pt>
                <c:pt idx="440">
                  <c:v>44440</c:v>
                </c:pt>
                <c:pt idx="441">
                  <c:v>44470</c:v>
                </c:pt>
                <c:pt idx="442">
                  <c:v>44501</c:v>
                </c:pt>
                <c:pt idx="443">
                  <c:v>44531</c:v>
                </c:pt>
                <c:pt idx="444">
                  <c:v>44562</c:v>
                </c:pt>
                <c:pt idx="445">
                  <c:v>44593</c:v>
                </c:pt>
                <c:pt idx="446">
                  <c:v>44621</c:v>
                </c:pt>
                <c:pt idx="447">
                  <c:v>44652</c:v>
                </c:pt>
                <c:pt idx="448">
                  <c:v>44682</c:v>
                </c:pt>
                <c:pt idx="449">
                  <c:v>44713</c:v>
                </c:pt>
                <c:pt idx="450">
                  <c:v>44743</c:v>
                </c:pt>
                <c:pt idx="451">
                  <c:v>44774</c:v>
                </c:pt>
                <c:pt idx="452">
                  <c:v>44805</c:v>
                </c:pt>
                <c:pt idx="453">
                  <c:v>44835</c:v>
                </c:pt>
                <c:pt idx="454">
                  <c:v>44866</c:v>
                </c:pt>
                <c:pt idx="455">
                  <c:v>44896</c:v>
                </c:pt>
                <c:pt idx="456">
                  <c:v>44927</c:v>
                </c:pt>
                <c:pt idx="457">
                  <c:v>44958</c:v>
                </c:pt>
                <c:pt idx="458">
                  <c:v>44986</c:v>
                </c:pt>
                <c:pt idx="459">
                  <c:v>45017</c:v>
                </c:pt>
                <c:pt idx="460">
                  <c:v>45047</c:v>
                </c:pt>
                <c:pt idx="461">
                  <c:v>45078</c:v>
                </c:pt>
                <c:pt idx="462">
                  <c:v>45108</c:v>
                </c:pt>
                <c:pt idx="463">
                  <c:v>45139</c:v>
                </c:pt>
                <c:pt idx="464">
                  <c:v>45170</c:v>
                </c:pt>
                <c:pt idx="465">
                  <c:v>45200</c:v>
                </c:pt>
                <c:pt idx="466">
                  <c:v>45231</c:v>
                </c:pt>
                <c:pt idx="467">
                  <c:v>45261</c:v>
                </c:pt>
                <c:pt idx="468">
                  <c:v>45292</c:v>
                </c:pt>
                <c:pt idx="469">
                  <c:v>45323</c:v>
                </c:pt>
                <c:pt idx="470">
                  <c:v>45352</c:v>
                </c:pt>
                <c:pt idx="471">
                  <c:v>45383</c:v>
                </c:pt>
                <c:pt idx="472">
                  <c:v>45413</c:v>
                </c:pt>
                <c:pt idx="473">
                  <c:v>45444</c:v>
                </c:pt>
                <c:pt idx="474">
                  <c:v>45474</c:v>
                </c:pt>
                <c:pt idx="475">
                  <c:v>45505</c:v>
                </c:pt>
                <c:pt idx="476">
                  <c:v>45536</c:v>
                </c:pt>
                <c:pt idx="477">
                  <c:v>45566</c:v>
                </c:pt>
                <c:pt idx="478">
                  <c:v>45597</c:v>
                </c:pt>
                <c:pt idx="479">
                  <c:v>45627</c:v>
                </c:pt>
                <c:pt idx="480">
                  <c:v>45658</c:v>
                </c:pt>
                <c:pt idx="481">
                  <c:v>45689</c:v>
                </c:pt>
                <c:pt idx="482">
                  <c:v>45717</c:v>
                </c:pt>
                <c:pt idx="483">
                  <c:v>45748</c:v>
                </c:pt>
              </c:numCache>
            </c:numRef>
          </c:cat>
          <c:val>
            <c:numRef>
              <c:f>'Overall View'!$B$2:$B$485</c:f>
              <c:numCache>
                <c:formatCode>General</c:formatCode>
                <c:ptCount val="484"/>
                <c:pt idx="0">
                  <c:v>179.63</c:v>
                </c:pt>
                <c:pt idx="1">
                  <c:v>181.18</c:v>
                </c:pt>
                <c:pt idx="2">
                  <c:v>180.66</c:v>
                </c:pt>
                <c:pt idx="3">
                  <c:v>179.83</c:v>
                </c:pt>
                <c:pt idx="4">
                  <c:v>189.55</c:v>
                </c:pt>
                <c:pt idx="5">
                  <c:v>191.85</c:v>
                </c:pt>
                <c:pt idx="6">
                  <c:v>190.92</c:v>
                </c:pt>
                <c:pt idx="7">
                  <c:v>188.63</c:v>
                </c:pt>
                <c:pt idx="8">
                  <c:v>182.08</c:v>
                </c:pt>
                <c:pt idx="9">
                  <c:v>189.82</c:v>
                </c:pt>
                <c:pt idx="10">
                  <c:v>202.17</c:v>
                </c:pt>
                <c:pt idx="11">
                  <c:v>211.28</c:v>
                </c:pt>
                <c:pt idx="12">
                  <c:v>211.78</c:v>
                </c:pt>
                <c:pt idx="13">
                  <c:v>226.92</c:v>
                </c:pt>
                <c:pt idx="14">
                  <c:v>238.9</c:v>
                </c:pt>
                <c:pt idx="15">
                  <c:v>235.52</c:v>
                </c:pt>
                <c:pt idx="16">
                  <c:v>247.35</c:v>
                </c:pt>
                <c:pt idx="17">
                  <c:v>250.84</c:v>
                </c:pt>
                <c:pt idx="18">
                  <c:v>236.12</c:v>
                </c:pt>
                <c:pt idx="19">
                  <c:v>252.93</c:v>
                </c:pt>
                <c:pt idx="20">
                  <c:v>231.32</c:v>
                </c:pt>
                <c:pt idx="21">
                  <c:v>243.98</c:v>
                </c:pt>
                <c:pt idx="22">
                  <c:v>249.22</c:v>
                </c:pt>
                <c:pt idx="23">
                  <c:v>242.17</c:v>
                </c:pt>
                <c:pt idx="24">
                  <c:v>274.08</c:v>
                </c:pt>
                <c:pt idx="25">
                  <c:v>284.2</c:v>
                </c:pt>
                <c:pt idx="26">
                  <c:v>291.7</c:v>
                </c:pt>
                <c:pt idx="27">
                  <c:v>288.36</c:v>
                </c:pt>
                <c:pt idx="28">
                  <c:v>290.10000000000002</c:v>
                </c:pt>
                <c:pt idx="29">
                  <c:v>304</c:v>
                </c:pt>
                <c:pt idx="30">
                  <c:v>318.66000000000003</c:v>
                </c:pt>
                <c:pt idx="31">
                  <c:v>329.8</c:v>
                </c:pt>
                <c:pt idx="32">
                  <c:v>321.83</c:v>
                </c:pt>
                <c:pt idx="33">
                  <c:v>251.79</c:v>
                </c:pt>
                <c:pt idx="34">
                  <c:v>230.3</c:v>
                </c:pt>
                <c:pt idx="35">
                  <c:v>247.08</c:v>
                </c:pt>
                <c:pt idx="36">
                  <c:v>257.07</c:v>
                </c:pt>
                <c:pt idx="37">
                  <c:v>267.82</c:v>
                </c:pt>
                <c:pt idx="38">
                  <c:v>258.89</c:v>
                </c:pt>
                <c:pt idx="39">
                  <c:v>261.33</c:v>
                </c:pt>
                <c:pt idx="40">
                  <c:v>262.16000000000003</c:v>
                </c:pt>
                <c:pt idx="41">
                  <c:v>273.5</c:v>
                </c:pt>
                <c:pt idx="42">
                  <c:v>272.02</c:v>
                </c:pt>
                <c:pt idx="43">
                  <c:v>261.52</c:v>
                </c:pt>
                <c:pt idx="44">
                  <c:v>271.91000000000003</c:v>
                </c:pt>
                <c:pt idx="45">
                  <c:v>278.97000000000003</c:v>
                </c:pt>
                <c:pt idx="46">
                  <c:v>273.7</c:v>
                </c:pt>
                <c:pt idx="47">
                  <c:v>277.72000000000003</c:v>
                </c:pt>
                <c:pt idx="48">
                  <c:v>297.47000000000003</c:v>
                </c:pt>
                <c:pt idx="49">
                  <c:v>288.86</c:v>
                </c:pt>
                <c:pt idx="50">
                  <c:v>294.87</c:v>
                </c:pt>
                <c:pt idx="51">
                  <c:v>309.64</c:v>
                </c:pt>
                <c:pt idx="52">
                  <c:v>320.52</c:v>
                </c:pt>
                <c:pt idx="53">
                  <c:v>317.98</c:v>
                </c:pt>
                <c:pt idx="54">
                  <c:v>346.08</c:v>
                </c:pt>
                <c:pt idx="55">
                  <c:v>351.45</c:v>
                </c:pt>
                <c:pt idx="56">
                  <c:v>349.15</c:v>
                </c:pt>
                <c:pt idx="57">
                  <c:v>340.36</c:v>
                </c:pt>
                <c:pt idx="58">
                  <c:v>345.99</c:v>
                </c:pt>
                <c:pt idx="59">
                  <c:v>353.4</c:v>
                </c:pt>
                <c:pt idx="60">
                  <c:v>329.08</c:v>
                </c:pt>
                <c:pt idx="61">
                  <c:v>331.89</c:v>
                </c:pt>
                <c:pt idx="62">
                  <c:v>339.94</c:v>
                </c:pt>
                <c:pt idx="63">
                  <c:v>330.8</c:v>
                </c:pt>
                <c:pt idx="64">
                  <c:v>361.23</c:v>
                </c:pt>
                <c:pt idx="65">
                  <c:v>358.02</c:v>
                </c:pt>
                <c:pt idx="66">
                  <c:v>356.15</c:v>
                </c:pt>
                <c:pt idx="67">
                  <c:v>322.56</c:v>
                </c:pt>
                <c:pt idx="68">
                  <c:v>306.05</c:v>
                </c:pt>
                <c:pt idx="69">
                  <c:v>304</c:v>
                </c:pt>
                <c:pt idx="70">
                  <c:v>322.22000000000003</c:v>
                </c:pt>
                <c:pt idx="71">
                  <c:v>330.22</c:v>
                </c:pt>
                <c:pt idx="72">
                  <c:v>343.93</c:v>
                </c:pt>
                <c:pt idx="73">
                  <c:v>367.07</c:v>
                </c:pt>
                <c:pt idx="74">
                  <c:v>375.22</c:v>
                </c:pt>
                <c:pt idx="75">
                  <c:v>375.34</c:v>
                </c:pt>
                <c:pt idx="76">
                  <c:v>389.83</c:v>
                </c:pt>
                <c:pt idx="77">
                  <c:v>371.16</c:v>
                </c:pt>
                <c:pt idx="78">
                  <c:v>387.81</c:v>
                </c:pt>
                <c:pt idx="79">
                  <c:v>395.43</c:v>
                </c:pt>
                <c:pt idx="80">
                  <c:v>387.86</c:v>
                </c:pt>
                <c:pt idx="81">
                  <c:v>392.45</c:v>
                </c:pt>
                <c:pt idx="82">
                  <c:v>375.22</c:v>
                </c:pt>
                <c:pt idx="83">
                  <c:v>417.09</c:v>
                </c:pt>
                <c:pt idx="84">
                  <c:v>408.78</c:v>
                </c:pt>
                <c:pt idx="85">
                  <c:v>412.7</c:v>
                </c:pt>
                <c:pt idx="86">
                  <c:v>403.69</c:v>
                </c:pt>
                <c:pt idx="87">
                  <c:v>414.95</c:v>
                </c:pt>
                <c:pt idx="88">
                  <c:v>415.35</c:v>
                </c:pt>
                <c:pt idx="89">
                  <c:v>408.14</c:v>
                </c:pt>
                <c:pt idx="90">
                  <c:v>424.21</c:v>
                </c:pt>
                <c:pt idx="91">
                  <c:v>414.03</c:v>
                </c:pt>
                <c:pt idx="92">
                  <c:v>417.8</c:v>
                </c:pt>
                <c:pt idx="93">
                  <c:v>418.68</c:v>
                </c:pt>
                <c:pt idx="94">
                  <c:v>431.35</c:v>
                </c:pt>
                <c:pt idx="95">
                  <c:v>435.71</c:v>
                </c:pt>
                <c:pt idx="96">
                  <c:v>438.78</c:v>
                </c:pt>
                <c:pt idx="97">
                  <c:v>443.38</c:v>
                </c:pt>
                <c:pt idx="98">
                  <c:v>451.67</c:v>
                </c:pt>
                <c:pt idx="99">
                  <c:v>440.19</c:v>
                </c:pt>
                <c:pt idx="100">
                  <c:v>450.19</c:v>
                </c:pt>
                <c:pt idx="101">
                  <c:v>450.53</c:v>
                </c:pt>
                <c:pt idx="102">
                  <c:v>448.13</c:v>
                </c:pt>
                <c:pt idx="103">
                  <c:v>463.56</c:v>
                </c:pt>
                <c:pt idx="104">
                  <c:v>458.93</c:v>
                </c:pt>
                <c:pt idx="105">
                  <c:v>467.83</c:v>
                </c:pt>
                <c:pt idx="106">
                  <c:v>461.79</c:v>
                </c:pt>
                <c:pt idx="107">
                  <c:v>466.45</c:v>
                </c:pt>
                <c:pt idx="108">
                  <c:v>481.61</c:v>
                </c:pt>
                <c:pt idx="109">
                  <c:v>467.14</c:v>
                </c:pt>
                <c:pt idx="110">
                  <c:v>445.77</c:v>
                </c:pt>
                <c:pt idx="111">
                  <c:v>450.91</c:v>
                </c:pt>
                <c:pt idx="112">
                  <c:v>456.5</c:v>
                </c:pt>
                <c:pt idx="113">
                  <c:v>444.27</c:v>
                </c:pt>
                <c:pt idx="114">
                  <c:v>458.26</c:v>
                </c:pt>
                <c:pt idx="115">
                  <c:v>475.49</c:v>
                </c:pt>
                <c:pt idx="116">
                  <c:v>462.71</c:v>
                </c:pt>
                <c:pt idx="117">
                  <c:v>472.35</c:v>
                </c:pt>
                <c:pt idx="118">
                  <c:v>453.69</c:v>
                </c:pt>
                <c:pt idx="119">
                  <c:v>459.27</c:v>
                </c:pt>
                <c:pt idx="120">
                  <c:v>470.42</c:v>
                </c:pt>
                <c:pt idx="121">
                  <c:v>487.39</c:v>
                </c:pt>
                <c:pt idx="122">
                  <c:v>500.71</c:v>
                </c:pt>
                <c:pt idx="123">
                  <c:v>514.71</c:v>
                </c:pt>
                <c:pt idx="124">
                  <c:v>533.4</c:v>
                </c:pt>
                <c:pt idx="125">
                  <c:v>544.75</c:v>
                </c:pt>
                <c:pt idx="126">
                  <c:v>562.05999999999995</c:v>
                </c:pt>
                <c:pt idx="127">
                  <c:v>561.88</c:v>
                </c:pt>
                <c:pt idx="128">
                  <c:v>584.41</c:v>
                </c:pt>
                <c:pt idx="129">
                  <c:v>581.5</c:v>
                </c:pt>
                <c:pt idx="130">
                  <c:v>605.37</c:v>
                </c:pt>
                <c:pt idx="131">
                  <c:v>615.92999999999995</c:v>
                </c:pt>
                <c:pt idx="132">
                  <c:v>636.02</c:v>
                </c:pt>
                <c:pt idx="133">
                  <c:v>640.42999999999995</c:v>
                </c:pt>
                <c:pt idx="134">
                  <c:v>645.5</c:v>
                </c:pt>
                <c:pt idx="135">
                  <c:v>654.16999999999996</c:v>
                </c:pt>
                <c:pt idx="136">
                  <c:v>669.12</c:v>
                </c:pt>
                <c:pt idx="137">
                  <c:v>670.63</c:v>
                </c:pt>
                <c:pt idx="138">
                  <c:v>639.95000000000005</c:v>
                </c:pt>
                <c:pt idx="139">
                  <c:v>651.99</c:v>
                </c:pt>
                <c:pt idx="140">
                  <c:v>687.33</c:v>
                </c:pt>
                <c:pt idx="141">
                  <c:v>705.27</c:v>
                </c:pt>
                <c:pt idx="142">
                  <c:v>757.02</c:v>
                </c:pt>
                <c:pt idx="143">
                  <c:v>740.74</c:v>
                </c:pt>
                <c:pt idx="144">
                  <c:v>786.16</c:v>
                </c:pt>
                <c:pt idx="145">
                  <c:v>790.82</c:v>
                </c:pt>
                <c:pt idx="146">
                  <c:v>757.12</c:v>
                </c:pt>
                <c:pt idx="147">
                  <c:v>801.34</c:v>
                </c:pt>
                <c:pt idx="148">
                  <c:v>848.28</c:v>
                </c:pt>
                <c:pt idx="149">
                  <c:v>885.14</c:v>
                </c:pt>
                <c:pt idx="150">
                  <c:v>954.31</c:v>
                </c:pt>
                <c:pt idx="151">
                  <c:v>899.47</c:v>
                </c:pt>
                <c:pt idx="152">
                  <c:v>947.28</c:v>
                </c:pt>
                <c:pt idx="153">
                  <c:v>914.62</c:v>
                </c:pt>
                <c:pt idx="154">
                  <c:v>955.4</c:v>
                </c:pt>
                <c:pt idx="155">
                  <c:v>970.43</c:v>
                </c:pt>
                <c:pt idx="156">
                  <c:v>980.28</c:v>
                </c:pt>
                <c:pt idx="157">
                  <c:v>1049.3399999999999</c:v>
                </c:pt>
                <c:pt idx="158">
                  <c:v>1101.75</c:v>
                </c:pt>
                <c:pt idx="159">
                  <c:v>1111.75</c:v>
                </c:pt>
                <c:pt idx="160">
                  <c:v>1090.82</c:v>
                </c:pt>
                <c:pt idx="161">
                  <c:v>1133.8399999999999</c:v>
                </c:pt>
                <c:pt idx="162">
                  <c:v>1120.67</c:v>
                </c:pt>
                <c:pt idx="163">
                  <c:v>957.28</c:v>
                </c:pt>
                <c:pt idx="164">
                  <c:v>1017.01</c:v>
                </c:pt>
                <c:pt idx="165">
                  <c:v>1098.67</c:v>
                </c:pt>
                <c:pt idx="166">
                  <c:v>1163.6300000000001</c:v>
                </c:pt>
                <c:pt idx="167">
                  <c:v>1229.23</c:v>
                </c:pt>
                <c:pt idx="168">
                  <c:v>1279.6400000000001</c:v>
                </c:pt>
                <c:pt idx="169">
                  <c:v>1238.33</c:v>
                </c:pt>
                <c:pt idx="170">
                  <c:v>1286.3699999999999</c:v>
                </c:pt>
                <c:pt idx="171">
                  <c:v>1335.18</c:v>
                </c:pt>
                <c:pt idx="172">
                  <c:v>1301.8399999999999</c:v>
                </c:pt>
                <c:pt idx="173">
                  <c:v>1372.71</c:v>
                </c:pt>
                <c:pt idx="174">
                  <c:v>1328.72</c:v>
                </c:pt>
                <c:pt idx="175">
                  <c:v>1320.41</c:v>
                </c:pt>
                <c:pt idx="176">
                  <c:v>1282.71</c:v>
                </c:pt>
                <c:pt idx="177">
                  <c:v>1362.93</c:v>
                </c:pt>
                <c:pt idx="178">
                  <c:v>1388.91</c:v>
                </c:pt>
                <c:pt idx="179">
                  <c:v>1469.25</c:v>
                </c:pt>
                <c:pt idx="180">
                  <c:v>1394.46</c:v>
                </c:pt>
                <c:pt idx="181">
                  <c:v>1366.42</c:v>
                </c:pt>
                <c:pt idx="182">
                  <c:v>1498.58</c:v>
                </c:pt>
                <c:pt idx="183">
                  <c:v>1452.43</c:v>
                </c:pt>
                <c:pt idx="184">
                  <c:v>1420.6</c:v>
                </c:pt>
                <c:pt idx="185">
                  <c:v>1454.6</c:v>
                </c:pt>
                <c:pt idx="186">
                  <c:v>1430.83</c:v>
                </c:pt>
                <c:pt idx="187">
                  <c:v>1517.68</c:v>
                </c:pt>
                <c:pt idx="188">
                  <c:v>1436.51</c:v>
                </c:pt>
                <c:pt idx="189">
                  <c:v>1429.4</c:v>
                </c:pt>
                <c:pt idx="190">
                  <c:v>1314.95</c:v>
                </c:pt>
                <c:pt idx="191">
                  <c:v>1320.28</c:v>
                </c:pt>
                <c:pt idx="192">
                  <c:v>1366.01</c:v>
                </c:pt>
                <c:pt idx="193">
                  <c:v>1239.94</c:v>
                </c:pt>
                <c:pt idx="194">
                  <c:v>1160.33</c:v>
                </c:pt>
                <c:pt idx="195">
                  <c:v>1249.46</c:v>
                </c:pt>
                <c:pt idx="196">
                  <c:v>1255.82</c:v>
                </c:pt>
                <c:pt idx="197">
                  <c:v>1224.3800000000001</c:v>
                </c:pt>
                <c:pt idx="198">
                  <c:v>1211.23</c:v>
                </c:pt>
                <c:pt idx="199">
                  <c:v>1133.58</c:v>
                </c:pt>
                <c:pt idx="200">
                  <c:v>1040.94</c:v>
                </c:pt>
                <c:pt idx="201">
                  <c:v>1059.78</c:v>
                </c:pt>
                <c:pt idx="202">
                  <c:v>1139.45</c:v>
                </c:pt>
                <c:pt idx="203">
                  <c:v>1148.08</c:v>
                </c:pt>
                <c:pt idx="204">
                  <c:v>1130.2</c:v>
                </c:pt>
                <c:pt idx="205">
                  <c:v>1106.73</c:v>
                </c:pt>
                <c:pt idx="206">
                  <c:v>1147.3900000000001</c:v>
                </c:pt>
                <c:pt idx="207">
                  <c:v>1076.92</c:v>
                </c:pt>
                <c:pt idx="208">
                  <c:v>1067.1400000000001</c:v>
                </c:pt>
                <c:pt idx="209">
                  <c:v>989.82</c:v>
                </c:pt>
                <c:pt idx="210">
                  <c:v>911.62</c:v>
                </c:pt>
                <c:pt idx="211">
                  <c:v>916.07</c:v>
                </c:pt>
                <c:pt idx="212">
                  <c:v>815.28</c:v>
                </c:pt>
                <c:pt idx="213">
                  <c:v>885.76</c:v>
                </c:pt>
                <c:pt idx="214">
                  <c:v>936.31</c:v>
                </c:pt>
                <c:pt idx="215">
                  <c:v>879.82</c:v>
                </c:pt>
                <c:pt idx="216">
                  <c:v>855.7</c:v>
                </c:pt>
                <c:pt idx="217">
                  <c:v>841.15</c:v>
                </c:pt>
                <c:pt idx="218">
                  <c:v>848.18</c:v>
                </c:pt>
                <c:pt idx="219">
                  <c:v>916.92</c:v>
                </c:pt>
                <c:pt idx="220">
                  <c:v>963.59</c:v>
                </c:pt>
                <c:pt idx="221">
                  <c:v>974.5</c:v>
                </c:pt>
                <c:pt idx="222">
                  <c:v>990.31</c:v>
                </c:pt>
                <c:pt idx="223">
                  <c:v>1008.01</c:v>
                </c:pt>
                <c:pt idx="224">
                  <c:v>995.97</c:v>
                </c:pt>
                <c:pt idx="225">
                  <c:v>1050.71</c:v>
                </c:pt>
                <c:pt idx="226">
                  <c:v>1058.2</c:v>
                </c:pt>
                <c:pt idx="227">
                  <c:v>1111.92</c:v>
                </c:pt>
                <c:pt idx="228">
                  <c:v>1131.1300000000001</c:v>
                </c:pt>
                <c:pt idx="229">
                  <c:v>1144.94</c:v>
                </c:pt>
                <c:pt idx="230">
                  <c:v>1126.21</c:v>
                </c:pt>
                <c:pt idx="231">
                  <c:v>1107.3</c:v>
                </c:pt>
                <c:pt idx="232">
                  <c:v>1120.68</c:v>
                </c:pt>
                <c:pt idx="233">
                  <c:v>1140.8399999999999</c:v>
                </c:pt>
                <c:pt idx="234">
                  <c:v>1101.72</c:v>
                </c:pt>
                <c:pt idx="235">
                  <c:v>1104.24</c:v>
                </c:pt>
                <c:pt idx="236">
                  <c:v>1114.58</c:v>
                </c:pt>
                <c:pt idx="237">
                  <c:v>1130.2</c:v>
                </c:pt>
                <c:pt idx="238">
                  <c:v>1173.82</c:v>
                </c:pt>
                <c:pt idx="239">
                  <c:v>1211.92</c:v>
                </c:pt>
                <c:pt idx="240">
                  <c:v>1181.27</c:v>
                </c:pt>
                <c:pt idx="241">
                  <c:v>1203.5999999999999</c:v>
                </c:pt>
                <c:pt idx="242">
                  <c:v>1180.5899999999999</c:v>
                </c:pt>
                <c:pt idx="243">
                  <c:v>1156.8499999999999</c:v>
                </c:pt>
                <c:pt idx="244">
                  <c:v>1191.5</c:v>
                </c:pt>
                <c:pt idx="245">
                  <c:v>1191.33</c:v>
                </c:pt>
                <c:pt idx="246">
                  <c:v>1234.18</c:v>
                </c:pt>
                <c:pt idx="247">
                  <c:v>1220.33</c:v>
                </c:pt>
                <c:pt idx="248">
                  <c:v>1228.81</c:v>
                </c:pt>
                <c:pt idx="249">
                  <c:v>1207.01</c:v>
                </c:pt>
                <c:pt idx="250">
                  <c:v>1249.48</c:v>
                </c:pt>
                <c:pt idx="251">
                  <c:v>1248.29</c:v>
                </c:pt>
                <c:pt idx="252">
                  <c:v>1280.08</c:v>
                </c:pt>
                <c:pt idx="253">
                  <c:v>1280.6600000000001</c:v>
                </c:pt>
                <c:pt idx="254">
                  <c:v>1294.8699999999999</c:v>
                </c:pt>
                <c:pt idx="255">
                  <c:v>1310.6099999999999</c:v>
                </c:pt>
                <c:pt idx="256">
                  <c:v>1270.0899999999999</c:v>
                </c:pt>
                <c:pt idx="257">
                  <c:v>1270.2</c:v>
                </c:pt>
                <c:pt idx="258">
                  <c:v>1276.6600000000001</c:v>
                </c:pt>
                <c:pt idx="259">
                  <c:v>1303.82</c:v>
                </c:pt>
                <c:pt idx="260">
                  <c:v>1335.85</c:v>
                </c:pt>
                <c:pt idx="261">
                  <c:v>1377.94</c:v>
                </c:pt>
                <c:pt idx="262">
                  <c:v>1400.63</c:v>
                </c:pt>
                <c:pt idx="263">
                  <c:v>1418.3</c:v>
                </c:pt>
                <c:pt idx="264">
                  <c:v>1438.24</c:v>
                </c:pt>
                <c:pt idx="265">
                  <c:v>1406.82</c:v>
                </c:pt>
                <c:pt idx="266">
                  <c:v>1420.86</c:v>
                </c:pt>
                <c:pt idx="267">
                  <c:v>1482.37</c:v>
                </c:pt>
                <c:pt idx="268">
                  <c:v>1530.62</c:v>
                </c:pt>
                <c:pt idx="269">
                  <c:v>1503.35</c:v>
                </c:pt>
                <c:pt idx="270">
                  <c:v>1455.27</c:v>
                </c:pt>
                <c:pt idx="271">
                  <c:v>1473.99</c:v>
                </c:pt>
                <c:pt idx="272">
                  <c:v>1526.75</c:v>
                </c:pt>
                <c:pt idx="273">
                  <c:v>1549.38</c:v>
                </c:pt>
                <c:pt idx="274">
                  <c:v>1481.14</c:v>
                </c:pt>
                <c:pt idx="275">
                  <c:v>1468.36</c:v>
                </c:pt>
                <c:pt idx="276">
                  <c:v>1378.55</c:v>
                </c:pt>
                <c:pt idx="277">
                  <c:v>1330.63</c:v>
                </c:pt>
                <c:pt idx="278">
                  <c:v>1322.7</c:v>
                </c:pt>
                <c:pt idx="279">
                  <c:v>1385.59</c:v>
                </c:pt>
                <c:pt idx="280">
                  <c:v>1400.38</c:v>
                </c:pt>
                <c:pt idx="281">
                  <c:v>1280</c:v>
                </c:pt>
                <c:pt idx="282">
                  <c:v>1267.3800000000001</c:v>
                </c:pt>
                <c:pt idx="283">
                  <c:v>1282.83</c:v>
                </c:pt>
                <c:pt idx="284">
                  <c:v>1166.3599999999999</c:v>
                </c:pt>
                <c:pt idx="285">
                  <c:v>968.75</c:v>
                </c:pt>
                <c:pt idx="286">
                  <c:v>896.24</c:v>
                </c:pt>
                <c:pt idx="287">
                  <c:v>903.25</c:v>
                </c:pt>
                <c:pt idx="288">
                  <c:v>825.88</c:v>
                </c:pt>
                <c:pt idx="289">
                  <c:v>735.09</c:v>
                </c:pt>
                <c:pt idx="290">
                  <c:v>797.87</c:v>
                </c:pt>
                <c:pt idx="291">
                  <c:v>872.81</c:v>
                </c:pt>
                <c:pt idx="292">
                  <c:v>919.14</c:v>
                </c:pt>
                <c:pt idx="293">
                  <c:v>919.32</c:v>
                </c:pt>
                <c:pt idx="294">
                  <c:v>987.48</c:v>
                </c:pt>
                <c:pt idx="295">
                  <c:v>1020.62</c:v>
                </c:pt>
                <c:pt idx="296">
                  <c:v>1057.08</c:v>
                </c:pt>
                <c:pt idx="297">
                  <c:v>1036.19</c:v>
                </c:pt>
                <c:pt idx="298">
                  <c:v>1095.6300000000001</c:v>
                </c:pt>
                <c:pt idx="299">
                  <c:v>1115.0999999999999</c:v>
                </c:pt>
                <c:pt idx="300">
                  <c:v>1073.8699999999999</c:v>
                </c:pt>
                <c:pt idx="301">
                  <c:v>1104.49</c:v>
                </c:pt>
                <c:pt idx="302">
                  <c:v>1169.43</c:v>
                </c:pt>
                <c:pt idx="303">
                  <c:v>1186.69</c:v>
                </c:pt>
                <c:pt idx="304">
                  <c:v>1089.4100000000001</c:v>
                </c:pt>
                <c:pt idx="305">
                  <c:v>1030.71</c:v>
                </c:pt>
                <c:pt idx="306">
                  <c:v>1101.5999999999999</c:v>
                </c:pt>
                <c:pt idx="307">
                  <c:v>1049.33</c:v>
                </c:pt>
                <c:pt idx="308">
                  <c:v>1141.2</c:v>
                </c:pt>
                <c:pt idx="309">
                  <c:v>1183.26</c:v>
                </c:pt>
                <c:pt idx="310">
                  <c:v>1180.55</c:v>
                </c:pt>
                <c:pt idx="311">
                  <c:v>1257.6400000000001</c:v>
                </c:pt>
                <c:pt idx="312">
                  <c:v>1286.1199999999999</c:v>
                </c:pt>
                <c:pt idx="313">
                  <c:v>1327.22</c:v>
                </c:pt>
                <c:pt idx="314">
                  <c:v>1325.83</c:v>
                </c:pt>
                <c:pt idx="315">
                  <c:v>1363.61</c:v>
                </c:pt>
                <c:pt idx="316">
                  <c:v>1345.2</c:v>
                </c:pt>
                <c:pt idx="317">
                  <c:v>1320.64</c:v>
                </c:pt>
                <c:pt idx="318">
                  <c:v>1292.28</c:v>
                </c:pt>
                <c:pt idx="319">
                  <c:v>1218.8900000000001</c:v>
                </c:pt>
                <c:pt idx="320">
                  <c:v>1131.42</c:v>
                </c:pt>
                <c:pt idx="321">
                  <c:v>1253.3</c:v>
                </c:pt>
                <c:pt idx="322">
                  <c:v>1246.96</c:v>
                </c:pt>
                <c:pt idx="323">
                  <c:v>1257.5999999999999</c:v>
                </c:pt>
                <c:pt idx="324">
                  <c:v>1312.41</c:v>
                </c:pt>
                <c:pt idx="325">
                  <c:v>1365.68</c:v>
                </c:pt>
                <c:pt idx="326">
                  <c:v>1408.47</c:v>
                </c:pt>
                <c:pt idx="327">
                  <c:v>1397.91</c:v>
                </c:pt>
                <c:pt idx="328">
                  <c:v>1310.33</c:v>
                </c:pt>
                <c:pt idx="329">
                  <c:v>1362.16</c:v>
                </c:pt>
                <c:pt idx="330">
                  <c:v>1379.32</c:v>
                </c:pt>
                <c:pt idx="331">
                  <c:v>1406.58</c:v>
                </c:pt>
                <c:pt idx="332">
                  <c:v>1440.67</c:v>
                </c:pt>
                <c:pt idx="333">
                  <c:v>1412.16</c:v>
                </c:pt>
                <c:pt idx="334">
                  <c:v>1416.18</c:v>
                </c:pt>
                <c:pt idx="335">
                  <c:v>1426.19</c:v>
                </c:pt>
                <c:pt idx="336">
                  <c:v>1498.11</c:v>
                </c:pt>
                <c:pt idx="337">
                  <c:v>1514.68</c:v>
                </c:pt>
                <c:pt idx="338">
                  <c:v>1569.19</c:v>
                </c:pt>
                <c:pt idx="339">
                  <c:v>1597.57</c:v>
                </c:pt>
                <c:pt idx="340">
                  <c:v>1630.74</c:v>
                </c:pt>
                <c:pt idx="341">
                  <c:v>1606.28</c:v>
                </c:pt>
                <c:pt idx="342">
                  <c:v>1685.73</c:v>
                </c:pt>
                <c:pt idx="343">
                  <c:v>1632.97</c:v>
                </c:pt>
                <c:pt idx="344">
                  <c:v>1681.55</c:v>
                </c:pt>
                <c:pt idx="345">
                  <c:v>1756.54</c:v>
                </c:pt>
                <c:pt idx="346">
                  <c:v>1805.81</c:v>
                </c:pt>
                <c:pt idx="347">
                  <c:v>1848.36</c:v>
                </c:pt>
                <c:pt idx="348">
                  <c:v>1782.59</c:v>
                </c:pt>
                <c:pt idx="349">
                  <c:v>1859.45</c:v>
                </c:pt>
                <c:pt idx="350">
                  <c:v>1872.34</c:v>
                </c:pt>
                <c:pt idx="351">
                  <c:v>1883.95</c:v>
                </c:pt>
                <c:pt idx="352">
                  <c:v>1923.57</c:v>
                </c:pt>
                <c:pt idx="353">
                  <c:v>1960.23</c:v>
                </c:pt>
                <c:pt idx="354">
                  <c:v>1930.67</c:v>
                </c:pt>
                <c:pt idx="355">
                  <c:v>2003.37</c:v>
                </c:pt>
                <c:pt idx="356">
                  <c:v>1972.29</c:v>
                </c:pt>
                <c:pt idx="357">
                  <c:v>2018.05</c:v>
                </c:pt>
                <c:pt idx="358">
                  <c:v>2067.56</c:v>
                </c:pt>
                <c:pt idx="359">
                  <c:v>2058.9</c:v>
                </c:pt>
                <c:pt idx="360">
                  <c:v>1994.99</c:v>
                </c:pt>
                <c:pt idx="361">
                  <c:v>2104.5</c:v>
                </c:pt>
                <c:pt idx="362">
                  <c:v>2067.89</c:v>
                </c:pt>
                <c:pt idx="363">
                  <c:v>2085.5100000000002</c:v>
                </c:pt>
                <c:pt idx="364">
                  <c:v>2107.39</c:v>
                </c:pt>
                <c:pt idx="365">
                  <c:v>2063.11</c:v>
                </c:pt>
                <c:pt idx="366">
                  <c:v>2103.84</c:v>
                </c:pt>
                <c:pt idx="367">
                  <c:v>1972.18</c:v>
                </c:pt>
                <c:pt idx="368">
                  <c:v>1920.03</c:v>
                </c:pt>
                <c:pt idx="369">
                  <c:v>2079.36</c:v>
                </c:pt>
                <c:pt idx="370">
                  <c:v>2080.41</c:v>
                </c:pt>
                <c:pt idx="371">
                  <c:v>2043.94</c:v>
                </c:pt>
                <c:pt idx="372">
                  <c:v>1940.24</c:v>
                </c:pt>
                <c:pt idx="373">
                  <c:v>1932.23</c:v>
                </c:pt>
                <c:pt idx="374">
                  <c:v>2059.7399999999998</c:v>
                </c:pt>
                <c:pt idx="375">
                  <c:v>2065.3000000000002</c:v>
                </c:pt>
                <c:pt idx="376">
                  <c:v>2096.9499999999998</c:v>
                </c:pt>
                <c:pt idx="377">
                  <c:v>2098.86</c:v>
                </c:pt>
                <c:pt idx="378">
                  <c:v>2173.6</c:v>
                </c:pt>
                <c:pt idx="379">
                  <c:v>2170.9499999999998</c:v>
                </c:pt>
                <c:pt idx="380">
                  <c:v>2168.27</c:v>
                </c:pt>
                <c:pt idx="381">
                  <c:v>2126.15</c:v>
                </c:pt>
                <c:pt idx="382">
                  <c:v>2198.81</c:v>
                </c:pt>
                <c:pt idx="383">
                  <c:v>2238.83</c:v>
                </c:pt>
                <c:pt idx="384">
                  <c:v>2278.87</c:v>
                </c:pt>
                <c:pt idx="385">
                  <c:v>2363.64</c:v>
                </c:pt>
                <c:pt idx="386">
                  <c:v>2362.7199999999998</c:v>
                </c:pt>
                <c:pt idx="387">
                  <c:v>2384.1999999999998</c:v>
                </c:pt>
                <c:pt idx="388">
                  <c:v>2411.8000000000002</c:v>
                </c:pt>
                <c:pt idx="389">
                  <c:v>2423.41</c:v>
                </c:pt>
                <c:pt idx="390">
                  <c:v>2470.3000000000002</c:v>
                </c:pt>
                <c:pt idx="391">
                  <c:v>2471.65</c:v>
                </c:pt>
                <c:pt idx="392">
                  <c:v>2519.36</c:v>
                </c:pt>
                <c:pt idx="393">
                  <c:v>2575.2600000000002</c:v>
                </c:pt>
                <c:pt idx="394">
                  <c:v>2647.58</c:v>
                </c:pt>
                <c:pt idx="395">
                  <c:v>2673.61</c:v>
                </c:pt>
                <c:pt idx="396">
                  <c:v>2823.81</c:v>
                </c:pt>
                <c:pt idx="397">
                  <c:v>2713.83</c:v>
                </c:pt>
                <c:pt idx="398">
                  <c:v>2640.87</c:v>
                </c:pt>
                <c:pt idx="399">
                  <c:v>2648.05</c:v>
                </c:pt>
                <c:pt idx="400">
                  <c:v>2705.27</c:v>
                </c:pt>
                <c:pt idx="401">
                  <c:v>2718.37</c:v>
                </c:pt>
                <c:pt idx="402">
                  <c:v>2816.29</c:v>
                </c:pt>
                <c:pt idx="403">
                  <c:v>2901.52</c:v>
                </c:pt>
                <c:pt idx="404">
                  <c:v>2913.98</c:v>
                </c:pt>
                <c:pt idx="405">
                  <c:v>2711.74</c:v>
                </c:pt>
                <c:pt idx="406">
                  <c:v>2760.17</c:v>
                </c:pt>
                <c:pt idx="407">
                  <c:v>2506.85</c:v>
                </c:pt>
                <c:pt idx="408">
                  <c:v>2704.1</c:v>
                </c:pt>
                <c:pt idx="409">
                  <c:v>2784.49</c:v>
                </c:pt>
                <c:pt idx="410">
                  <c:v>2834.4</c:v>
                </c:pt>
                <c:pt idx="411">
                  <c:v>2945.83</c:v>
                </c:pt>
                <c:pt idx="412">
                  <c:v>2752.06</c:v>
                </c:pt>
                <c:pt idx="413">
                  <c:v>2941.76</c:v>
                </c:pt>
                <c:pt idx="414">
                  <c:v>2980.38</c:v>
                </c:pt>
                <c:pt idx="415">
                  <c:v>2926.46</c:v>
                </c:pt>
                <c:pt idx="416">
                  <c:v>2976.74</c:v>
                </c:pt>
                <c:pt idx="417">
                  <c:v>3037.56</c:v>
                </c:pt>
                <c:pt idx="418">
                  <c:v>3140.98</c:v>
                </c:pt>
                <c:pt idx="419">
                  <c:v>3230.78</c:v>
                </c:pt>
                <c:pt idx="420">
                  <c:v>3225.52</c:v>
                </c:pt>
                <c:pt idx="421">
                  <c:v>2954.22</c:v>
                </c:pt>
                <c:pt idx="422">
                  <c:v>2584.59</c:v>
                </c:pt>
                <c:pt idx="423">
                  <c:v>2912.43</c:v>
                </c:pt>
                <c:pt idx="424">
                  <c:v>3044.31</c:v>
                </c:pt>
                <c:pt idx="425">
                  <c:v>3100.29</c:v>
                </c:pt>
                <c:pt idx="426">
                  <c:v>3271.12</c:v>
                </c:pt>
                <c:pt idx="427">
                  <c:v>3500.31</c:v>
                </c:pt>
                <c:pt idx="428">
                  <c:v>3363</c:v>
                </c:pt>
                <c:pt idx="429">
                  <c:v>3269.96</c:v>
                </c:pt>
                <c:pt idx="430">
                  <c:v>3621.63</c:v>
                </c:pt>
                <c:pt idx="431">
                  <c:v>3756.07</c:v>
                </c:pt>
                <c:pt idx="432">
                  <c:v>3714.24</c:v>
                </c:pt>
                <c:pt idx="433">
                  <c:v>3811.15</c:v>
                </c:pt>
                <c:pt idx="434">
                  <c:v>3972.89</c:v>
                </c:pt>
                <c:pt idx="435">
                  <c:v>4181.17</c:v>
                </c:pt>
                <c:pt idx="436">
                  <c:v>4204.1099999999997</c:v>
                </c:pt>
                <c:pt idx="437">
                  <c:v>4297.5</c:v>
                </c:pt>
                <c:pt idx="438">
                  <c:v>4395.26</c:v>
                </c:pt>
                <c:pt idx="439">
                  <c:v>4522.68</c:v>
                </c:pt>
                <c:pt idx="440">
                  <c:v>4307.54</c:v>
                </c:pt>
                <c:pt idx="441">
                  <c:v>4605.38</c:v>
                </c:pt>
                <c:pt idx="442">
                  <c:v>4567</c:v>
                </c:pt>
                <c:pt idx="443">
                  <c:v>4766.18</c:v>
                </c:pt>
                <c:pt idx="444">
                  <c:v>4515.55</c:v>
                </c:pt>
                <c:pt idx="445">
                  <c:v>4373.9399999999996</c:v>
                </c:pt>
                <c:pt idx="446">
                  <c:v>4530.41</c:v>
                </c:pt>
                <c:pt idx="447">
                  <c:v>4131.93</c:v>
                </c:pt>
                <c:pt idx="448">
                  <c:v>4132.1499999999996</c:v>
                </c:pt>
                <c:pt idx="449">
                  <c:v>3785.38</c:v>
                </c:pt>
                <c:pt idx="450">
                  <c:v>4130.29</c:v>
                </c:pt>
                <c:pt idx="451">
                  <c:v>3955</c:v>
                </c:pt>
                <c:pt idx="452">
                  <c:v>3585.62</c:v>
                </c:pt>
                <c:pt idx="453">
                  <c:v>3871.98</c:v>
                </c:pt>
                <c:pt idx="454">
                  <c:v>4080.11</c:v>
                </c:pt>
                <c:pt idx="455">
                  <c:v>3839.5</c:v>
                </c:pt>
                <c:pt idx="456">
                  <c:v>4076.6</c:v>
                </c:pt>
                <c:pt idx="457">
                  <c:v>3970.15</c:v>
                </c:pt>
                <c:pt idx="458">
                  <c:v>4109.3100000000004</c:v>
                </c:pt>
                <c:pt idx="459">
                  <c:v>4169.4799999999996</c:v>
                </c:pt>
                <c:pt idx="460">
                  <c:v>4179.83</c:v>
                </c:pt>
                <c:pt idx="461">
                  <c:v>4450.38</c:v>
                </c:pt>
                <c:pt idx="462">
                  <c:v>4588.96</c:v>
                </c:pt>
                <c:pt idx="463">
                  <c:v>4507.66</c:v>
                </c:pt>
                <c:pt idx="464">
                  <c:v>4288.05</c:v>
                </c:pt>
                <c:pt idx="465">
                  <c:v>4193.8</c:v>
                </c:pt>
                <c:pt idx="466">
                  <c:v>4567.8</c:v>
                </c:pt>
                <c:pt idx="467">
                  <c:v>4769.83</c:v>
                </c:pt>
                <c:pt idx="468">
                  <c:v>4845.6499999999996</c:v>
                </c:pt>
                <c:pt idx="469">
                  <c:v>5096.2700000000004</c:v>
                </c:pt>
                <c:pt idx="470">
                  <c:v>5254.35</c:v>
                </c:pt>
                <c:pt idx="471">
                  <c:v>5035.6899999999996</c:v>
                </c:pt>
                <c:pt idx="472">
                  <c:v>5277.51</c:v>
                </c:pt>
                <c:pt idx="473">
                  <c:v>5460.48</c:v>
                </c:pt>
                <c:pt idx="474">
                  <c:v>5522.3</c:v>
                </c:pt>
                <c:pt idx="475">
                  <c:v>5648.4</c:v>
                </c:pt>
                <c:pt idx="476">
                  <c:v>5762.48</c:v>
                </c:pt>
                <c:pt idx="477">
                  <c:v>5705.45</c:v>
                </c:pt>
                <c:pt idx="478">
                  <c:v>6032.38</c:v>
                </c:pt>
                <c:pt idx="479">
                  <c:v>5881.63</c:v>
                </c:pt>
                <c:pt idx="480">
                  <c:v>6040.53</c:v>
                </c:pt>
                <c:pt idx="481">
                  <c:v>5954.5</c:v>
                </c:pt>
                <c:pt idx="482">
                  <c:v>5611.85</c:v>
                </c:pt>
                <c:pt idx="483">
                  <c:v>5282.7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7-4441-AC2B-12FEE5DB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887024"/>
        <c:axId val="1367887504"/>
      </c:lineChart>
      <c:dateAx>
        <c:axId val="1367887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87504"/>
        <c:crosses val="autoZero"/>
        <c:auto val="1"/>
        <c:lblOffset val="100"/>
        <c:baseTimeUnit val="months"/>
      </c:dateAx>
      <c:valAx>
        <c:axId val="13678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View'!$D$1</c:f>
              <c:strCache>
                <c:ptCount val="1"/>
                <c:pt idx="0">
                  <c:v>LN 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'Overall View'!$A$2:$A$485</c:f>
              <c:numCache>
                <c:formatCode>m/d/yyyy</c:formatCode>
                <c:ptCount val="484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  <c:pt idx="421">
                  <c:v>43862</c:v>
                </c:pt>
                <c:pt idx="422">
                  <c:v>43891</c:v>
                </c:pt>
                <c:pt idx="423">
                  <c:v>43922</c:v>
                </c:pt>
                <c:pt idx="424">
                  <c:v>43952</c:v>
                </c:pt>
                <c:pt idx="425">
                  <c:v>43983</c:v>
                </c:pt>
                <c:pt idx="426">
                  <c:v>44013</c:v>
                </c:pt>
                <c:pt idx="427">
                  <c:v>44044</c:v>
                </c:pt>
                <c:pt idx="428">
                  <c:v>44075</c:v>
                </c:pt>
                <c:pt idx="429">
                  <c:v>44105</c:v>
                </c:pt>
                <c:pt idx="430">
                  <c:v>44136</c:v>
                </c:pt>
                <c:pt idx="431">
                  <c:v>44166</c:v>
                </c:pt>
                <c:pt idx="432">
                  <c:v>44197</c:v>
                </c:pt>
                <c:pt idx="433">
                  <c:v>44228</c:v>
                </c:pt>
                <c:pt idx="434">
                  <c:v>44256</c:v>
                </c:pt>
                <c:pt idx="435">
                  <c:v>44287</c:v>
                </c:pt>
                <c:pt idx="436">
                  <c:v>44317</c:v>
                </c:pt>
                <c:pt idx="437">
                  <c:v>44348</c:v>
                </c:pt>
                <c:pt idx="438">
                  <c:v>44378</c:v>
                </c:pt>
                <c:pt idx="439">
                  <c:v>44409</c:v>
                </c:pt>
                <c:pt idx="440">
                  <c:v>44440</c:v>
                </c:pt>
                <c:pt idx="441">
                  <c:v>44470</c:v>
                </c:pt>
                <c:pt idx="442">
                  <c:v>44501</c:v>
                </c:pt>
                <c:pt idx="443">
                  <c:v>44531</c:v>
                </c:pt>
                <c:pt idx="444">
                  <c:v>44562</c:v>
                </c:pt>
                <c:pt idx="445">
                  <c:v>44593</c:v>
                </c:pt>
                <c:pt idx="446">
                  <c:v>44621</c:v>
                </c:pt>
                <c:pt idx="447">
                  <c:v>44652</c:v>
                </c:pt>
                <c:pt idx="448">
                  <c:v>44682</c:v>
                </c:pt>
                <c:pt idx="449">
                  <c:v>44713</c:v>
                </c:pt>
                <c:pt idx="450">
                  <c:v>44743</c:v>
                </c:pt>
                <c:pt idx="451">
                  <c:v>44774</c:v>
                </c:pt>
                <c:pt idx="452">
                  <c:v>44805</c:v>
                </c:pt>
                <c:pt idx="453">
                  <c:v>44835</c:v>
                </c:pt>
                <c:pt idx="454">
                  <c:v>44866</c:v>
                </c:pt>
                <c:pt idx="455">
                  <c:v>44896</c:v>
                </c:pt>
                <c:pt idx="456">
                  <c:v>44927</c:v>
                </c:pt>
                <c:pt idx="457">
                  <c:v>44958</c:v>
                </c:pt>
                <c:pt idx="458">
                  <c:v>44986</c:v>
                </c:pt>
                <c:pt idx="459">
                  <c:v>45017</c:v>
                </c:pt>
                <c:pt idx="460">
                  <c:v>45047</c:v>
                </c:pt>
                <c:pt idx="461">
                  <c:v>45078</c:v>
                </c:pt>
                <c:pt idx="462">
                  <c:v>45108</c:v>
                </c:pt>
                <c:pt idx="463">
                  <c:v>45139</c:v>
                </c:pt>
                <c:pt idx="464">
                  <c:v>45170</c:v>
                </c:pt>
                <c:pt idx="465">
                  <c:v>45200</c:v>
                </c:pt>
                <c:pt idx="466">
                  <c:v>45231</c:v>
                </c:pt>
                <c:pt idx="467">
                  <c:v>45261</c:v>
                </c:pt>
                <c:pt idx="468">
                  <c:v>45292</c:v>
                </c:pt>
                <c:pt idx="469">
                  <c:v>45323</c:v>
                </c:pt>
                <c:pt idx="470">
                  <c:v>45352</c:v>
                </c:pt>
                <c:pt idx="471">
                  <c:v>45383</c:v>
                </c:pt>
                <c:pt idx="472">
                  <c:v>45413</c:v>
                </c:pt>
                <c:pt idx="473">
                  <c:v>45444</c:v>
                </c:pt>
                <c:pt idx="474">
                  <c:v>45474</c:v>
                </c:pt>
                <c:pt idx="475">
                  <c:v>45505</c:v>
                </c:pt>
                <c:pt idx="476">
                  <c:v>45536</c:v>
                </c:pt>
                <c:pt idx="477">
                  <c:v>45566</c:v>
                </c:pt>
                <c:pt idx="478">
                  <c:v>45597</c:v>
                </c:pt>
                <c:pt idx="479">
                  <c:v>45627</c:v>
                </c:pt>
                <c:pt idx="480">
                  <c:v>45658</c:v>
                </c:pt>
                <c:pt idx="481">
                  <c:v>45689</c:v>
                </c:pt>
                <c:pt idx="482">
                  <c:v>45717</c:v>
                </c:pt>
                <c:pt idx="483">
                  <c:v>45748</c:v>
                </c:pt>
              </c:numCache>
            </c:numRef>
          </c:cat>
          <c:val>
            <c:numRef>
              <c:f>'Overall View'!$D$2:$D$485</c:f>
              <c:numCache>
                <c:formatCode>General</c:formatCode>
                <c:ptCount val="484"/>
                <c:pt idx="0">
                  <c:v>5.190899179780744</c:v>
                </c:pt>
                <c:pt idx="1">
                  <c:v>5.1994910122411415</c:v>
                </c:pt>
                <c:pt idx="2">
                  <c:v>5.1966168117216975</c:v>
                </c:pt>
                <c:pt idx="3">
                  <c:v>5.1920119601771058</c:v>
                </c:pt>
                <c:pt idx="4">
                  <c:v>5.2446528419623437</c:v>
                </c:pt>
                <c:pt idx="5">
                  <c:v>5.2567138166929617</c:v>
                </c:pt>
                <c:pt idx="6">
                  <c:v>5.2518544921376957</c:v>
                </c:pt>
                <c:pt idx="7">
                  <c:v>5.2397874243576332</c:v>
                </c:pt>
                <c:pt idx="8">
                  <c:v>5.204446150937966</c:v>
                </c:pt>
                <c:pt idx="9">
                  <c:v>5.2460762547023458</c:v>
                </c:pt>
                <c:pt idx="10">
                  <c:v>5.3091089276262355</c:v>
                </c:pt>
                <c:pt idx="11">
                  <c:v>5.353184267988877</c:v>
                </c:pt>
                <c:pt idx="12">
                  <c:v>5.3555480000023081</c:v>
                </c:pt>
                <c:pt idx="13">
                  <c:v>5.4245975324583666</c:v>
                </c:pt>
                <c:pt idx="14">
                  <c:v>5.476045054331764</c:v>
                </c:pt>
                <c:pt idx="15">
                  <c:v>5.4617958355405118</c:v>
                </c:pt>
                <c:pt idx="16">
                  <c:v>5.5108043376737177</c:v>
                </c:pt>
                <c:pt idx="17">
                  <c:v>5.5248152856748201</c:v>
                </c:pt>
                <c:pt idx="18">
                  <c:v>5.4643401503724887</c:v>
                </c:pt>
                <c:pt idx="19">
                  <c:v>5.5331127706026937</c:v>
                </c:pt>
                <c:pt idx="20">
                  <c:v>5.4438020332900177</c:v>
                </c:pt>
                <c:pt idx="21">
                  <c:v>5.4970862547205916</c:v>
                </c:pt>
                <c:pt idx="22">
                  <c:v>5.5183360405147219</c:v>
                </c:pt>
                <c:pt idx="23">
                  <c:v>5.4896399588724103</c:v>
                </c:pt>
                <c:pt idx="24">
                  <c:v>5.6134200345758094</c:v>
                </c:pt>
                <c:pt idx="25">
                  <c:v>5.6496782156630001</c:v>
                </c:pt>
                <c:pt idx="26">
                  <c:v>5.6757258768736758</c:v>
                </c:pt>
                <c:pt idx="27">
                  <c:v>5.6642096995363778</c:v>
                </c:pt>
                <c:pt idx="28">
                  <c:v>5.6702256911273583</c:v>
                </c:pt>
                <c:pt idx="29">
                  <c:v>5.7170277014062219</c:v>
                </c:pt>
                <c:pt idx="30">
                  <c:v>5.7641247036623628</c:v>
                </c:pt>
                <c:pt idx="31">
                  <c:v>5.7984864101254985</c:v>
                </c:pt>
                <c:pt idx="32">
                  <c:v>5.7740234558190124</c:v>
                </c:pt>
                <c:pt idx="33">
                  <c:v>5.5285954067628458</c:v>
                </c:pt>
                <c:pt idx="34">
                  <c:v>5.4393828068266394</c:v>
                </c:pt>
                <c:pt idx="35">
                  <c:v>5.5097121708276982</c:v>
                </c:pt>
                <c:pt idx="36">
                  <c:v>5.5493484213491371</c:v>
                </c:pt>
                <c:pt idx="37">
                  <c:v>5.5903151130674198</c:v>
                </c:pt>
                <c:pt idx="38">
                  <c:v>5.5564032610598106</c:v>
                </c:pt>
                <c:pt idx="39">
                  <c:v>5.5657839764989099</c:v>
                </c:pt>
                <c:pt idx="40">
                  <c:v>5.5689550043905589</c:v>
                </c:pt>
                <c:pt idx="41">
                  <c:v>5.6113016218620357</c:v>
                </c:pt>
                <c:pt idx="42">
                  <c:v>5.6058755930046074</c:v>
                </c:pt>
                <c:pt idx="43">
                  <c:v>5.5665107624159553</c:v>
                </c:pt>
                <c:pt idx="44">
                  <c:v>5.6054711291894117</c:v>
                </c:pt>
                <c:pt idx="45">
                  <c:v>5.6311042491582155</c:v>
                </c:pt>
                <c:pt idx="46">
                  <c:v>5.6120326160466334</c:v>
                </c:pt>
                <c:pt idx="47">
                  <c:v>5.6266134118850726</c:v>
                </c:pt>
                <c:pt idx="48">
                  <c:v>5.6953133795648219</c:v>
                </c:pt>
                <c:pt idx="49">
                  <c:v>5.6659421416730211</c:v>
                </c:pt>
                <c:pt idx="50">
                  <c:v>5.6865345812466481</c:v>
                </c:pt>
                <c:pt idx="51">
                  <c:v>5.7354103323365129</c:v>
                </c:pt>
                <c:pt idx="52">
                  <c:v>5.7699446769098701</c:v>
                </c:pt>
                <c:pt idx="53">
                  <c:v>5.7619884877205632</c:v>
                </c:pt>
                <c:pt idx="54">
                  <c:v>5.8466699622047482</c:v>
                </c:pt>
                <c:pt idx="55">
                  <c:v>5.8620674536219139</c:v>
                </c:pt>
                <c:pt idx="56">
                  <c:v>5.8555016292920445</c:v>
                </c:pt>
                <c:pt idx="57">
                  <c:v>5.8300038809813568</c:v>
                </c:pt>
                <c:pt idx="58">
                  <c:v>5.8464098729059568</c:v>
                </c:pt>
                <c:pt idx="59">
                  <c:v>5.867600559885596</c:v>
                </c:pt>
                <c:pt idx="60">
                  <c:v>5.7963008823007298</c:v>
                </c:pt>
                <c:pt idx="61">
                  <c:v>5.804803588714929</c:v>
                </c:pt>
                <c:pt idx="62">
                  <c:v>5.8287691314492056</c:v>
                </c:pt>
                <c:pt idx="63">
                  <c:v>5.801513963149536</c:v>
                </c:pt>
                <c:pt idx="64">
                  <c:v>5.889514874572237</c:v>
                </c:pt>
                <c:pt idx="65">
                  <c:v>5.8805888507620452</c:v>
                </c:pt>
                <c:pt idx="66">
                  <c:v>5.8753519904243632</c:v>
                </c:pt>
                <c:pt idx="67">
                  <c:v>5.7762891654429493</c:v>
                </c:pt>
                <c:pt idx="68">
                  <c:v>5.7237484872970787</c:v>
                </c:pt>
                <c:pt idx="69">
                  <c:v>5.7170277014062219</c:v>
                </c:pt>
                <c:pt idx="70">
                  <c:v>5.775234542062841</c:v>
                </c:pt>
                <c:pt idx="71">
                  <c:v>5.7997590990036869</c:v>
                </c:pt>
                <c:pt idx="72">
                  <c:v>5.8404381482947372</c:v>
                </c:pt>
                <c:pt idx="73">
                  <c:v>5.9055525655616528</c:v>
                </c:pt>
                <c:pt idx="74">
                  <c:v>5.9275125206154646</c:v>
                </c:pt>
                <c:pt idx="75">
                  <c:v>5.9278322818631262</c:v>
                </c:pt>
                <c:pt idx="76">
                  <c:v>5.9657107466568906</c:v>
                </c:pt>
                <c:pt idx="77">
                  <c:v>5.9166332364849783</c:v>
                </c:pt>
                <c:pt idx="78">
                  <c:v>5.960515528963966</c:v>
                </c:pt>
                <c:pt idx="79">
                  <c:v>5.9799737803924842</c:v>
                </c:pt>
                <c:pt idx="80">
                  <c:v>5.960644449768095</c:v>
                </c:pt>
                <c:pt idx="81">
                  <c:v>5.9724091405728226</c:v>
                </c:pt>
                <c:pt idx="82">
                  <c:v>5.9275125206154646</c:v>
                </c:pt>
                <c:pt idx="83">
                  <c:v>6.0333020258495615</c:v>
                </c:pt>
                <c:pt idx="84">
                  <c:v>6.0131771140136321</c:v>
                </c:pt>
                <c:pt idx="85">
                  <c:v>6.0227209367585361</c:v>
                </c:pt>
                <c:pt idx="86">
                  <c:v>6.000647256682635</c:v>
                </c:pt>
                <c:pt idx="87">
                  <c:v>6.0281580310444571</c:v>
                </c:pt>
                <c:pt idx="88">
                  <c:v>6.0291215382850805</c:v>
                </c:pt>
                <c:pt idx="89">
                  <c:v>6.0116102528009394</c:v>
                </c:pt>
                <c:pt idx="90">
                  <c:v>6.0502286156386749</c:v>
                </c:pt>
                <c:pt idx="91">
                  <c:v>6.025938434968058</c:v>
                </c:pt>
                <c:pt idx="92">
                  <c:v>6.0350028491224652</c:v>
                </c:pt>
                <c:pt idx="93">
                  <c:v>6.0371069049866835</c:v>
                </c:pt>
                <c:pt idx="94">
                  <c:v>6.0669198255225876</c:v>
                </c:pt>
                <c:pt idx="95">
                  <c:v>6.0769768844321961</c:v>
                </c:pt>
                <c:pt idx="96">
                  <c:v>6.0839981485109149</c:v>
                </c:pt>
                <c:pt idx="97">
                  <c:v>6.0944271901658071</c:v>
                </c:pt>
                <c:pt idx="98">
                  <c:v>6.1129518246922601</c:v>
                </c:pt>
                <c:pt idx="99">
                  <c:v>6.0872064518874849</c:v>
                </c:pt>
                <c:pt idx="100">
                  <c:v>6.1096697158758673</c:v>
                </c:pt>
                <c:pt idx="101">
                  <c:v>6.1104246675060043</c:v>
                </c:pt>
                <c:pt idx="102">
                  <c:v>6.105083368892755</c:v>
                </c:pt>
                <c:pt idx="103">
                  <c:v>6.1389358264661906</c:v>
                </c:pt>
                <c:pt idx="104">
                  <c:v>6.1288976929837844</c:v>
                </c:pt>
                <c:pt idx="105">
                  <c:v>6.1481049820639129</c:v>
                </c:pt>
                <c:pt idx="106">
                  <c:v>6.1351102422900929</c:v>
                </c:pt>
                <c:pt idx="107">
                  <c:v>6.1451508334069702</c:v>
                </c:pt>
                <c:pt idx="108">
                  <c:v>6.177134657898641</c:v>
                </c:pt>
                <c:pt idx="109">
                  <c:v>6.146628998609331</c:v>
                </c:pt>
                <c:pt idx="110">
                  <c:v>6.0998031239363657</c:v>
                </c:pt>
                <c:pt idx="111">
                  <c:v>6.1112677630476027</c:v>
                </c:pt>
                <c:pt idx="112">
                  <c:v>6.1235887000350235</c:v>
                </c:pt>
                <c:pt idx="113">
                  <c:v>6.0964324857175214</c:v>
                </c:pt>
                <c:pt idx="114">
                  <c:v>6.1274367086311967</c:v>
                </c:pt>
                <c:pt idx="115">
                  <c:v>6.1643458512700846</c:v>
                </c:pt>
                <c:pt idx="116">
                  <c:v>6.1371005079551848</c:v>
                </c:pt>
                <c:pt idx="117">
                  <c:v>6.1577202362151437</c:v>
                </c:pt>
                <c:pt idx="118">
                  <c:v>6.1174141454307591</c:v>
                </c:pt>
                <c:pt idx="119">
                  <c:v>6.129638272412099</c:v>
                </c:pt>
                <c:pt idx="120">
                  <c:v>6.1536259126873976</c:v>
                </c:pt>
                <c:pt idx="121">
                  <c:v>6.1890646239514941</c:v>
                </c:pt>
                <c:pt idx="122">
                  <c:v>6.2160270911756061</c:v>
                </c:pt>
                <c:pt idx="123">
                  <c:v>6.2436036352634439</c:v>
                </c:pt>
                <c:pt idx="124">
                  <c:v>6.2792716117479142</c:v>
                </c:pt>
                <c:pt idx="125">
                  <c:v>6.3003269738247294</c:v>
                </c:pt>
                <c:pt idx="126">
                  <c:v>6.3316086057609171</c:v>
                </c:pt>
                <c:pt idx="127">
                  <c:v>6.331288303962709</c:v>
                </c:pt>
                <c:pt idx="128">
                  <c:v>6.3706027912975625</c:v>
                </c:pt>
                <c:pt idx="129">
                  <c:v>6.3656109719587191</c:v>
                </c:pt>
                <c:pt idx="130">
                  <c:v>6.4058398413459026</c:v>
                </c:pt>
                <c:pt idx="131">
                  <c:v>6.4231333207127825</c:v>
                </c:pt>
                <c:pt idx="132">
                  <c:v>6.4552300093865709</c:v>
                </c:pt>
                <c:pt idx="133">
                  <c:v>6.4621398257467568</c:v>
                </c:pt>
                <c:pt idx="134">
                  <c:v>6.4700252102866971</c:v>
                </c:pt>
                <c:pt idx="135">
                  <c:v>6.483367256516873</c:v>
                </c:pt>
                <c:pt idx="136">
                  <c:v>6.5059634162402684</c:v>
                </c:pt>
                <c:pt idx="137">
                  <c:v>6.5082175690887629</c:v>
                </c:pt>
                <c:pt idx="138">
                  <c:v>6.4613900483018005</c:v>
                </c:pt>
                <c:pt idx="139">
                  <c:v>6.4800292243857207</c:v>
                </c:pt>
                <c:pt idx="140">
                  <c:v>6.5328145262365123</c:v>
                </c:pt>
                <c:pt idx="141">
                  <c:v>6.5585807082180407</c:v>
                </c:pt>
                <c:pt idx="142">
                  <c:v>6.6293896731677044</c:v>
                </c:pt>
                <c:pt idx="143">
                  <c:v>6.6076496865312988</c:v>
                </c:pt>
                <c:pt idx="144">
                  <c:v>6.667160334054171</c:v>
                </c:pt>
                <c:pt idx="145">
                  <c:v>6.6730703818213684</c:v>
                </c:pt>
                <c:pt idx="146">
                  <c:v>6.6295217613499675</c:v>
                </c:pt>
                <c:pt idx="147">
                  <c:v>6.6862853264199362</c:v>
                </c:pt>
                <c:pt idx="148">
                  <c:v>6.7432107699708626</c:v>
                </c:pt>
                <c:pt idx="149">
                  <c:v>6.7857458245872753</c:v>
                </c:pt>
                <c:pt idx="150">
                  <c:v>6.8609885662533516</c:v>
                </c:pt>
                <c:pt idx="151">
                  <c:v>6.8018057009722561</c:v>
                </c:pt>
                <c:pt idx="152">
                  <c:v>6.8535947200227012</c:v>
                </c:pt>
                <c:pt idx="153">
                  <c:v>6.8185086784679179</c:v>
                </c:pt>
                <c:pt idx="154">
                  <c:v>6.8621301009558611</c:v>
                </c:pt>
                <c:pt idx="155">
                  <c:v>6.8777392722385411</c:v>
                </c:pt>
                <c:pt idx="156">
                  <c:v>6.8878382451417783</c:v>
                </c:pt>
                <c:pt idx="157">
                  <c:v>6.9559166740891545</c:v>
                </c:pt>
                <c:pt idx="158">
                  <c:v>7.0046551037220963</c:v>
                </c:pt>
                <c:pt idx="159">
                  <c:v>7.0136906293908057</c:v>
                </c:pt>
                <c:pt idx="160">
                  <c:v>6.9946849859701965</c:v>
                </c:pt>
                <c:pt idx="161">
                  <c:v>7.0333653808586503</c:v>
                </c:pt>
                <c:pt idx="162">
                  <c:v>7.0216819997160158</c:v>
                </c:pt>
                <c:pt idx="163">
                  <c:v>6.8640959296417217</c:v>
                </c:pt>
                <c:pt idx="164">
                  <c:v>6.9246222288419093</c:v>
                </c:pt>
                <c:pt idx="165">
                  <c:v>7.0018556363372326</c:v>
                </c:pt>
                <c:pt idx="166">
                  <c:v>7.0592997083443842</c:v>
                </c:pt>
                <c:pt idx="167">
                  <c:v>7.1141432360763055</c:v>
                </c:pt>
                <c:pt idx="168">
                  <c:v>7.1543340673554647</c:v>
                </c:pt>
                <c:pt idx="169">
                  <c:v>7.1215189766900862</c:v>
                </c:pt>
                <c:pt idx="170">
                  <c:v>7.1595795772572428</c:v>
                </c:pt>
                <c:pt idx="171">
                  <c:v>7.1968213932060801</c:v>
                </c:pt>
                <c:pt idx="172">
                  <c:v>7.1715339273523586</c:v>
                </c:pt>
                <c:pt idx="173">
                  <c:v>7.2245421671440244</c:v>
                </c:pt>
                <c:pt idx="174">
                  <c:v>7.1919713517907438</c:v>
                </c:pt>
                <c:pt idx="175">
                  <c:v>7.1856975734129467</c:v>
                </c:pt>
                <c:pt idx="176">
                  <c:v>7.156730306330612</c:v>
                </c:pt>
                <c:pt idx="177">
                  <c:v>7.2173920730776278</c:v>
                </c:pt>
                <c:pt idx="178">
                  <c:v>7.2362745458386541</c:v>
                </c:pt>
                <c:pt idx="179">
                  <c:v>7.2925073454927603</c:v>
                </c:pt>
                <c:pt idx="180">
                  <c:v>7.2402625225399762</c:v>
                </c:pt>
                <c:pt idx="181">
                  <c:v>7.2199494599295271</c:v>
                </c:pt>
                <c:pt idx="182">
                  <c:v>7.3122732720517511</c:v>
                </c:pt>
                <c:pt idx="183">
                  <c:v>7.2809932947936735</c:v>
                </c:pt>
                <c:pt idx="184">
                  <c:v>7.2588345965637098</c:v>
                </c:pt>
                <c:pt idx="185">
                  <c:v>7.2824862277204403</c:v>
                </c:pt>
                <c:pt idx="186">
                  <c:v>7.266009974456078</c:v>
                </c:pt>
                <c:pt idx="187">
                  <c:v>7.3249381320442897</c:v>
                </c:pt>
                <c:pt idx="188">
                  <c:v>7.2699718397595419</c:v>
                </c:pt>
                <c:pt idx="189">
                  <c:v>7.2650100547858782</c:v>
                </c:pt>
                <c:pt idx="190">
                  <c:v>7.1815539210752917</c:v>
                </c:pt>
                <c:pt idx="191">
                  <c:v>7.1855991142980145</c:v>
                </c:pt>
                <c:pt idx="192">
                  <c:v>7.2196493607481562</c:v>
                </c:pt>
                <c:pt idx="193">
                  <c:v>7.1228182703316154</c:v>
                </c:pt>
                <c:pt idx="194">
                  <c:v>7.0564597264014841</c:v>
                </c:pt>
                <c:pt idx="195">
                  <c:v>7.1304667369574641</c:v>
                </c:pt>
                <c:pt idx="196">
                  <c:v>7.1355440246560722</c:v>
                </c:pt>
                <c:pt idx="197">
                  <c:v>7.1101898724066483</c:v>
                </c:pt>
                <c:pt idx="198">
                  <c:v>7.0993916512007482</c:v>
                </c:pt>
                <c:pt idx="199">
                  <c:v>7.0331360453132818</c:v>
                </c:pt>
                <c:pt idx="200">
                  <c:v>6.9478794300662914</c:v>
                </c:pt>
                <c:pt idx="201">
                  <c:v>6.9658166183954071</c:v>
                </c:pt>
                <c:pt idx="202">
                  <c:v>7.0383009688287803</c:v>
                </c:pt>
                <c:pt idx="203">
                  <c:v>7.0458462608626764</c:v>
                </c:pt>
                <c:pt idx="204">
                  <c:v>7.0301498871957433</c:v>
                </c:pt>
                <c:pt idx="205">
                  <c:v>7.009165000520575</c:v>
                </c:pt>
                <c:pt idx="206">
                  <c:v>7.0452450767733339</c:v>
                </c:pt>
                <c:pt idx="207">
                  <c:v>6.9818603939889199</c:v>
                </c:pt>
                <c:pt idx="208">
                  <c:v>6.9727374516917946</c:v>
                </c:pt>
                <c:pt idx="209">
                  <c:v>6.8975231084158883</c:v>
                </c:pt>
                <c:pt idx="210">
                  <c:v>6.8152232365779888</c:v>
                </c:pt>
                <c:pt idx="211">
                  <c:v>6.820092780968305</c:v>
                </c:pt>
                <c:pt idx="212">
                  <c:v>6.7035316125204378</c:v>
                </c:pt>
                <c:pt idx="213">
                  <c:v>6.7864460335491952</c:v>
                </c:pt>
                <c:pt idx="214">
                  <c:v>6.8419466182253075</c:v>
                </c:pt>
                <c:pt idx="215">
                  <c:v>6.7797173410954326</c:v>
                </c:pt>
                <c:pt idx="216">
                  <c:v>6.7519198474240092</c:v>
                </c:pt>
                <c:pt idx="217">
                  <c:v>6.7347700031651696</c:v>
                </c:pt>
                <c:pt idx="218">
                  <c:v>6.7430928774179986</c:v>
                </c:pt>
                <c:pt idx="219">
                  <c:v>6.8210202274474758</c:v>
                </c:pt>
                <c:pt idx="220">
                  <c:v>6.8706658929367634</c:v>
                </c:pt>
                <c:pt idx="221">
                  <c:v>6.8819245189476153</c:v>
                </c:pt>
                <c:pt idx="222">
                  <c:v>6.8980180254263894</c:v>
                </c:pt>
                <c:pt idx="223">
                  <c:v>6.9157333692170253</c:v>
                </c:pt>
                <c:pt idx="224">
                  <c:v>6.90371713664904</c:v>
                </c:pt>
                <c:pt idx="225">
                  <c:v>6.9572214051139865</c:v>
                </c:pt>
                <c:pt idx="226">
                  <c:v>6.9643246304700313</c:v>
                </c:pt>
                <c:pt idx="227">
                  <c:v>7.0138435297765023</c:v>
                </c:pt>
                <c:pt idx="228">
                  <c:v>7.0309724120394703</c:v>
                </c:pt>
                <c:pt idx="229">
                  <c:v>7.0431075128685956</c:v>
                </c:pt>
                <c:pt idx="230">
                  <c:v>7.0266132921986069</c:v>
                </c:pt>
                <c:pt idx="231">
                  <c:v>7.0096798987040625</c:v>
                </c:pt>
                <c:pt idx="232">
                  <c:v>7.0216909229096265</c:v>
                </c:pt>
                <c:pt idx="233">
                  <c:v>7.0395201121589395</c:v>
                </c:pt>
                <c:pt idx="234">
                  <c:v>7.0046278739436092</c:v>
                </c:pt>
                <c:pt idx="235">
                  <c:v>7.006912594515323</c:v>
                </c:pt>
                <c:pt idx="236">
                  <c:v>7.0162329313175293</c:v>
                </c:pt>
                <c:pt idx="237">
                  <c:v>7.0301498871957433</c:v>
                </c:pt>
                <c:pt idx="238">
                  <c:v>7.0680186666568758</c:v>
                </c:pt>
                <c:pt idx="239">
                  <c:v>7.0999611578500685</c:v>
                </c:pt>
                <c:pt idx="240">
                  <c:v>7.0743454098815519</c:v>
                </c:pt>
                <c:pt idx="241">
                  <c:v>7.0930723447558899</c:v>
                </c:pt>
                <c:pt idx="242">
                  <c:v>7.0737695925013613</c:v>
                </c:pt>
                <c:pt idx="243">
                  <c:v>7.0534560731536908</c:v>
                </c:pt>
                <c:pt idx="244">
                  <c:v>7.0829682965387972</c:v>
                </c:pt>
                <c:pt idx="245">
                  <c:v>7.0828256090618984</c:v>
                </c:pt>
                <c:pt idx="246">
                  <c:v>7.1181620609266281</c:v>
                </c:pt>
                <c:pt idx="247">
                  <c:v>7.1068765929542685</c:v>
                </c:pt>
                <c:pt idx="248">
                  <c:v>7.1138015003811272</c:v>
                </c:pt>
                <c:pt idx="249">
                  <c:v>7.0959015060673538</c:v>
                </c:pt>
                <c:pt idx="250">
                  <c:v>7.1304827437443423</c:v>
                </c:pt>
                <c:pt idx="251">
                  <c:v>7.1295298937301013</c:v>
                </c:pt>
                <c:pt idx="252">
                  <c:v>7.1546778549606191</c:v>
                </c:pt>
                <c:pt idx="253">
                  <c:v>7.1551308490247711</c:v>
                </c:pt>
                <c:pt idx="254">
                  <c:v>7.1661655829942301</c:v>
                </c:pt>
                <c:pt idx="255">
                  <c:v>7.1782479566693747</c:v>
                </c:pt>
                <c:pt idx="256">
                  <c:v>7.1468430430834831</c:v>
                </c:pt>
                <c:pt idx="257">
                  <c:v>7.1469296473688742</c:v>
                </c:pt>
                <c:pt idx="258">
                  <c:v>7.1520025715608329</c:v>
                </c:pt>
                <c:pt idx="259">
                  <c:v>7.1730536961488252</c:v>
                </c:pt>
                <c:pt idx="260">
                  <c:v>7.1973230723441288</c:v>
                </c:pt>
                <c:pt idx="261">
                  <c:v>7.228344909261355</c:v>
                </c:pt>
                <c:pt idx="262">
                  <c:v>7.2446774143837152</c:v>
                </c:pt>
                <c:pt idx="263">
                  <c:v>7.2572142503005619</c:v>
                </c:pt>
                <c:pt idx="264">
                  <c:v>7.2711754228250891</c:v>
                </c:pt>
                <c:pt idx="265">
                  <c:v>7.2490871171606992</c:v>
                </c:pt>
                <c:pt idx="266">
                  <c:v>7.2590176010759855</c:v>
                </c:pt>
                <c:pt idx="267">
                  <c:v>7.3013974373135904</c:v>
                </c:pt>
                <c:pt idx="268">
                  <c:v>7.3334281610616516</c:v>
                </c:pt>
                <c:pt idx="269">
                  <c:v>7.3154512302416608</c:v>
                </c:pt>
                <c:pt idx="270">
                  <c:v>7.2829467294004742</c:v>
                </c:pt>
                <c:pt idx="271">
                  <c:v>7.2957282884657531</c:v>
                </c:pt>
                <c:pt idx="272">
                  <c:v>7.330896572103244</c:v>
                </c:pt>
                <c:pt idx="273">
                  <c:v>7.3456101298919529</c:v>
                </c:pt>
                <c:pt idx="274">
                  <c:v>7.3005673405225364</c:v>
                </c:pt>
                <c:pt idx="275">
                  <c:v>7.2919014107177347</c:v>
                </c:pt>
                <c:pt idx="276">
                  <c:v>7.2287875011154572</c:v>
                </c:pt>
                <c:pt idx="277">
                  <c:v>7.1934077932733755</c:v>
                </c:pt>
                <c:pt idx="278">
                  <c:v>7.1874303810320015</c:v>
                </c:pt>
                <c:pt idx="279">
                  <c:v>7.233881320692058</c:v>
                </c:pt>
                <c:pt idx="280">
                  <c:v>7.2444989073447079</c:v>
                </c:pt>
                <c:pt idx="281">
                  <c:v>7.1546153569136628</c:v>
                </c:pt>
                <c:pt idx="282">
                  <c:v>7.1447070564272064</c:v>
                </c:pt>
                <c:pt idx="283">
                  <c:v>7.1568238538879196</c:v>
                </c:pt>
                <c:pt idx="284">
                  <c:v>7.0616430671135442</c:v>
                </c:pt>
                <c:pt idx="285">
                  <c:v>6.876006580667557</c:v>
                </c:pt>
                <c:pt idx="286">
                  <c:v>6.7982082342504677</c:v>
                </c:pt>
                <c:pt idx="287">
                  <c:v>6.8059993700277497</c:v>
                </c:pt>
                <c:pt idx="288">
                  <c:v>6.7164494845166782</c:v>
                </c:pt>
                <c:pt idx="289">
                  <c:v>6.5999929406961639</c:v>
                </c:pt>
                <c:pt idx="290">
                  <c:v>6.6819456769108081</c:v>
                </c:pt>
                <c:pt idx="291">
                  <c:v>6.771717891831778</c:v>
                </c:pt>
                <c:pt idx="292">
                  <c:v>6.8234384502526595</c:v>
                </c:pt>
                <c:pt idx="293">
                  <c:v>6.8236342663167298</c:v>
                </c:pt>
                <c:pt idx="294">
                  <c:v>6.8951562434056219</c:v>
                </c:pt>
                <c:pt idx="295">
                  <c:v>6.9281655647537583</c:v>
                </c:pt>
                <c:pt idx="296">
                  <c:v>6.9632656689097043</c:v>
                </c:pt>
                <c:pt idx="297">
                  <c:v>6.9433058036875268</c:v>
                </c:pt>
                <c:pt idx="298">
                  <c:v>6.9990848192703341</c:v>
                </c:pt>
                <c:pt idx="299">
                  <c:v>7.0166993659713164</c:v>
                </c:pt>
                <c:pt idx="300">
                  <c:v>6.9790242249119956</c:v>
                </c:pt>
                <c:pt idx="301">
                  <c:v>7.0071389689486558</c:v>
                </c:pt>
                <c:pt idx="302">
                  <c:v>7.0642717295941386</c:v>
                </c:pt>
                <c:pt idx="303">
                  <c:v>7.0789231979060023</c:v>
                </c:pt>
                <c:pt idx="304">
                  <c:v>6.9933915442722316</c:v>
                </c:pt>
                <c:pt idx="305">
                  <c:v>6.9380031641398556</c:v>
                </c:pt>
                <c:pt idx="306">
                  <c:v>7.0045189474144447</c:v>
                </c:pt>
                <c:pt idx="307">
                  <c:v>6.9559071442440628</c:v>
                </c:pt>
                <c:pt idx="308">
                  <c:v>7.0398356193393452</c:v>
                </c:pt>
                <c:pt idx="309">
                  <c:v>7.0760286200500326</c:v>
                </c:pt>
                <c:pt idx="310">
                  <c:v>7.0737357105629721</c:v>
                </c:pt>
                <c:pt idx="311">
                  <c:v>7.1369922277848987</c:v>
                </c:pt>
                <c:pt idx="312">
                  <c:v>7.159385213041416</c:v>
                </c:pt>
                <c:pt idx="313">
                  <c:v>7.1908418080815606</c:v>
                </c:pt>
                <c:pt idx="314">
                  <c:v>7.1897939573986225</c:v>
                </c:pt>
                <c:pt idx="315">
                  <c:v>7.2178908737657519</c:v>
                </c:pt>
                <c:pt idx="316">
                  <c:v>7.2042979798661149</c:v>
                </c:pt>
                <c:pt idx="317">
                  <c:v>7.1858717465642172</c:v>
                </c:pt>
                <c:pt idx="318">
                  <c:v>7.16416337912879</c:v>
                </c:pt>
                <c:pt idx="319">
                  <c:v>7.1056958875096692</c:v>
                </c:pt>
                <c:pt idx="320">
                  <c:v>7.0312287599668863</c:v>
                </c:pt>
                <c:pt idx="321">
                  <c:v>7.1335353516174766</c:v>
                </c:pt>
                <c:pt idx="322">
                  <c:v>7.1284638681807957</c:v>
                </c:pt>
                <c:pt idx="323">
                  <c:v>7.1369604216749423</c:v>
                </c:pt>
                <c:pt idx="324">
                  <c:v>7.1796204206860796</c:v>
                </c:pt>
                <c:pt idx="325">
                  <c:v>7.2194077520724971</c:v>
                </c:pt>
                <c:pt idx="326">
                  <c:v>7.2502592878350685</c:v>
                </c:pt>
                <c:pt idx="327">
                  <c:v>7.2427335430390203</c:v>
                </c:pt>
                <c:pt idx="328">
                  <c:v>7.178034292868551</c:v>
                </c:pt>
                <c:pt idx="329">
                  <c:v>7.2168269541123884</c:v>
                </c:pt>
                <c:pt idx="330">
                  <c:v>7.2293459030850995</c:v>
                </c:pt>
                <c:pt idx="331">
                  <c:v>7.2489165050894817</c:v>
                </c:pt>
                <c:pt idx="332">
                  <c:v>7.2728635621396824</c:v>
                </c:pt>
                <c:pt idx="333">
                  <c:v>7.2528757260811823</c:v>
                </c:pt>
                <c:pt idx="334">
                  <c:v>7.2557183848188425</c:v>
                </c:pt>
                <c:pt idx="335">
                  <c:v>7.2627618319303</c:v>
                </c:pt>
                <c:pt idx="336">
                  <c:v>7.3119595926228786</c:v>
                </c:pt>
                <c:pt idx="337">
                  <c:v>7.3229594745110349</c:v>
                </c:pt>
                <c:pt idx="338">
                  <c:v>7.3583148416411177</c:v>
                </c:pt>
                <c:pt idx="339">
                  <c:v>7.3762390037580428</c:v>
                </c:pt>
                <c:pt idx="340">
                  <c:v>7.3967891785096187</c:v>
                </c:pt>
                <c:pt idx="341">
                  <c:v>7.3816762255119173</c:v>
                </c:pt>
                <c:pt idx="342">
                  <c:v>7.4299539833888915</c:v>
                </c:pt>
                <c:pt idx="343">
                  <c:v>7.3981557217055727</c:v>
                </c:pt>
                <c:pt idx="344">
                  <c:v>7.4274712660935744</c:v>
                </c:pt>
                <c:pt idx="345">
                  <c:v>7.4711012440056574</c:v>
                </c:pt>
                <c:pt idx="346">
                  <c:v>7.4987645235698634</c:v>
                </c:pt>
                <c:pt idx="347">
                  <c:v>7.5220540384243666</c:v>
                </c:pt>
                <c:pt idx="348">
                  <c:v>7.4858226418974194</c:v>
                </c:pt>
                <c:pt idx="349">
                  <c:v>7.528036024054968</c:v>
                </c:pt>
                <c:pt idx="350">
                  <c:v>7.5349442644775317</c:v>
                </c:pt>
                <c:pt idx="351">
                  <c:v>7.5411259155060035</c:v>
                </c:pt>
                <c:pt idx="352">
                  <c:v>7.5619381135239383</c:v>
                </c:pt>
                <c:pt idx="353">
                  <c:v>7.5808170922787248</c:v>
                </c:pt>
                <c:pt idx="354">
                  <c:v>7.5656223719152891</c:v>
                </c:pt>
                <c:pt idx="355">
                  <c:v>7.6025860415222679</c:v>
                </c:pt>
                <c:pt idx="356">
                  <c:v>7.5869505831740209</c:v>
                </c:pt>
                <c:pt idx="357">
                  <c:v>7.6098869776135469</c:v>
                </c:pt>
                <c:pt idx="358">
                  <c:v>7.6341244470329856</c:v>
                </c:pt>
                <c:pt idx="359">
                  <c:v>7.6299271385826986</c:v>
                </c:pt>
                <c:pt idx="360">
                  <c:v>7.5983943167800732</c:v>
                </c:pt>
                <c:pt idx="361">
                  <c:v>7.6518331882106256</c:v>
                </c:pt>
                <c:pt idx="362">
                  <c:v>7.6342840427242402</c:v>
                </c:pt>
                <c:pt idx="363">
                  <c:v>7.6427687086386902</c:v>
                </c:pt>
                <c:pt idx="364">
                  <c:v>7.6532054939705301</c:v>
                </c:pt>
                <c:pt idx="365">
                  <c:v>7.6319698320569431</c:v>
                </c:pt>
                <c:pt idx="366">
                  <c:v>7.6515195253386086</c:v>
                </c:pt>
                <c:pt idx="367">
                  <c:v>7.5868948088874744</c:v>
                </c:pt>
                <c:pt idx="368">
                  <c:v>7.5600960898997585</c:v>
                </c:pt>
                <c:pt idx="369">
                  <c:v>7.6398154330406811</c:v>
                </c:pt>
                <c:pt idx="370">
                  <c:v>7.6403202686552945</c:v>
                </c:pt>
                <c:pt idx="371">
                  <c:v>7.6226345966853151</c:v>
                </c:pt>
                <c:pt idx="372">
                  <c:v>7.5705669557459636</c:v>
                </c:pt>
                <c:pt idx="373">
                  <c:v>7.5664300553059052</c:v>
                </c:pt>
                <c:pt idx="374">
                  <c:v>7.6303350402257877</c:v>
                </c:pt>
                <c:pt idx="375">
                  <c:v>7.633030773293604</c:v>
                </c:pt>
                <c:pt idx="376">
                  <c:v>7.6482391870315816</c:v>
                </c:pt>
                <c:pt idx="377">
                  <c:v>7.6491496191683712</c:v>
                </c:pt>
                <c:pt idx="378">
                  <c:v>7.6841400581121375</c:v>
                </c:pt>
                <c:pt idx="379">
                  <c:v>7.6829201387517232</c:v>
                </c:pt>
                <c:pt idx="380">
                  <c:v>7.6816848935506181</c:v>
                </c:pt>
                <c:pt idx="381">
                  <c:v>7.6620681114459295</c:v>
                </c:pt>
                <c:pt idx="382">
                  <c:v>7.6956715839114009</c:v>
                </c:pt>
                <c:pt idx="383">
                  <c:v>7.7137086869631579</c:v>
                </c:pt>
                <c:pt idx="384">
                  <c:v>7.7314349850561683</c:v>
                </c:pt>
                <c:pt idx="385">
                  <c:v>7.7679580826656034</c:v>
                </c:pt>
                <c:pt idx="386">
                  <c:v>7.7675687767254633</c:v>
                </c:pt>
                <c:pt idx="387">
                  <c:v>7.7766189172839013</c:v>
                </c:pt>
                <c:pt idx="388">
                  <c:v>7.7881286356694925</c:v>
                </c:pt>
                <c:pt idx="389">
                  <c:v>7.7929309182228446</c:v>
                </c:pt>
                <c:pt idx="390">
                  <c:v>7.8120948797365379</c:v>
                </c:pt>
                <c:pt idx="391">
                  <c:v>7.8126412227928537</c:v>
                </c:pt>
                <c:pt idx="392">
                  <c:v>7.8317601799961025</c:v>
                </c:pt>
                <c:pt idx="393">
                  <c:v>7.8537057788744074</c:v>
                </c:pt>
                <c:pt idx="394">
                  <c:v>7.8814012942050562</c:v>
                </c:pt>
                <c:pt idx="395">
                  <c:v>7.8911848981094188</c:v>
                </c:pt>
                <c:pt idx="396">
                  <c:v>7.945842315896444</c:v>
                </c:pt>
                <c:pt idx="397">
                  <c:v>7.9061162002605228</c:v>
                </c:pt>
                <c:pt idx="398">
                  <c:v>7.8788636873067306</c:v>
                </c:pt>
                <c:pt idx="399">
                  <c:v>7.8815787990538597</c:v>
                </c:pt>
                <c:pt idx="400">
                  <c:v>7.9029570014564969</c:v>
                </c:pt>
                <c:pt idx="401">
                  <c:v>7.9077877149532991</c:v>
                </c:pt>
                <c:pt idx="402">
                  <c:v>7.9431756949300985</c:v>
                </c:pt>
                <c:pt idx="403">
                  <c:v>7.9729900165932932</c:v>
                </c:pt>
                <c:pt idx="404">
                  <c:v>7.977275123313615</c:v>
                </c:pt>
                <c:pt idx="405">
                  <c:v>7.9053457742579543</c:v>
                </c:pt>
                <c:pt idx="406">
                  <c:v>7.9230475510172491</c:v>
                </c:pt>
                <c:pt idx="407">
                  <c:v>7.8267822638991733</c:v>
                </c:pt>
                <c:pt idx="408">
                  <c:v>7.9025244187275492</c:v>
                </c:pt>
                <c:pt idx="409">
                  <c:v>7.9318200117142421</c:v>
                </c:pt>
                <c:pt idx="410">
                  <c:v>7.9495855535512625</c:v>
                </c:pt>
                <c:pt idx="411">
                  <c:v>7.9881458899943523</c:v>
                </c:pt>
                <c:pt idx="412">
                  <c:v>7.920105001141148</c:v>
                </c:pt>
                <c:pt idx="413">
                  <c:v>7.9867633206753901</c:v>
                </c:pt>
                <c:pt idx="414">
                  <c:v>7.9998060881484001</c:v>
                </c:pt>
                <c:pt idx="415">
                  <c:v>7.981548780433525</c:v>
                </c:pt>
                <c:pt idx="416">
                  <c:v>7.9985840209572032</c:v>
                </c:pt>
                <c:pt idx="417">
                  <c:v>8.0188098405401345</c:v>
                </c:pt>
                <c:pt idx="418">
                  <c:v>8.0522901321194578</c:v>
                </c:pt>
                <c:pt idx="419">
                  <c:v>8.0804788731317458</c:v>
                </c:pt>
                <c:pt idx="420">
                  <c:v>8.0788494565421285</c:v>
                </c:pt>
                <c:pt idx="421">
                  <c:v>7.9909899356059242</c:v>
                </c:pt>
                <c:pt idx="422">
                  <c:v>7.8573221670129572</c:v>
                </c:pt>
                <c:pt idx="423">
                  <c:v>7.9767430632503631</c:v>
                </c:pt>
                <c:pt idx="424">
                  <c:v>8.0210295534808935</c:v>
                </c:pt>
                <c:pt idx="425">
                  <c:v>8.0392509344849561</c:v>
                </c:pt>
                <c:pt idx="426">
                  <c:v>8.0928877128942052</c:v>
                </c:pt>
                <c:pt idx="427">
                  <c:v>8.1606068149838595</c:v>
                </c:pt>
                <c:pt idx="428">
                  <c:v>8.12058871174027</c:v>
                </c:pt>
                <c:pt idx="429">
                  <c:v>8.0925330314005812</c:v>
                </c:pt>
                <c:pt idx="430">
                  <c:v>8.1946794797189835</c:v>
                </c:pt>
                <c:pt idx="431">
                  <c:v>8.2311284770021995</c:v>
                </c:pt>
                <c:pt idx="432">
                  <c:v>8.2199293601802577</c:v>
                </c:pt>
                <c:pt idx="433">
                  <c:v>8.2456862598473837</c:v>
                </c:pt>
                <c:pt idx="434">
                  <c:v>8.2872490685448259</c:v>
                </c:pt>
                <c:pt idx="435">
                  <c:v>8.3383463906591206</c:v>
                </c:pt>
                <c:pt idx="436">
                  <c:v>8.3438178972111423</c:v>
                </c:pt>
                <c:pt idx="437">
                  <c:v>8.3657887372570041</c:v>
                </c:pt>
                <c:pt idx="438">
                  <c:v>8.3882819665037474</c:v>
                </c:pt>
                <c:pt idx="439">
                  <c:v>8.4168600174724357</c:v>
                </c:pt>
                <c:pt idx="440">
                  <c:v>8.3681222544878135</c:v>
                </c:pt>
                <c:pt idx="441">
                  <c:v>8.4349804642859869</c:v>
                </c:pt>
                <c:pt idx="442">
                  <c:v>8.4266118131849996</c:v>
                </c:pt>
                <c:pt idx="443">
                  <c:v>8.4693004244654464</c:v>
                </c:pt>
                <c:pt idx="444">
                  <c:v>8.4152822746004272</c:v>
                </c:pt>
                <c:pt idx="445">
                  <c:v>8.3834194837215037</c:v>
                </c:pt>
                <c:pt idx="446">
                  <c:v>8.4185677221077722</c:v>
                </c:pt>
                <c:pt idx="447">
                  <c:v>8.3264998891473372</c:v>
                </c:pt>
                <c:pt idx="448">
                  <c:v>8.3265531316135402</c:v>
                </c:pt>
                <c:pt idx="449">
                  <c:v>8.2389015571333672</c:v>
                </c:pt>
                <c:pt idx="450">
                  <c:v>8.3261029014075909</c:v>
                </c:pt>
                <c:pt idx="451">
                  <c:v>8.2827358802017539</c:v>
                </c:pt>
                <c:pt idx="452">
                  <c:v>8.18468668089813</c:v>
                </c:pt>
                <c:pt idx="453">
                  <c:v>8.261521283093872</c:v>
                </c:pt>
                <c:pt idx="454">
                  <c:v>8.3138792278190863</c:v>
                </c:pt>
                <c:pt idx="455">
                  <c:v>8.253097428770598</c:v>
                </c:pt>
                <c:pt idx="456">
                  <c:v>8.3130185866496298</c:v>
                </c:pt>
                <c:pt idx="457">
                  <c:v>8.2865591563427774</c:v>
                </c:pt>
                <c:pt idx="458">
                  <c:v>8.3210104101846376</c:v>
                </c:pt>
                <c:pt idx="459">
                  <c:v>8.3355466067773172</c:v>
                </c:pt>
                <c:pt idx="460">
                  <c:v>8.3380258548353012</c:v>
                </c:pt>
                <c:pt idx="461">
                  <c:v>8.4007447647729165</c:v>
                </c:pt>
                <c:pt idx="462">
                  <c:v>8.431408697860876</c:v>
                </c:pt>
                <c:pt idx="463">
                  <c:v>8.4135334508423885</c:v>
                </c:pt>
                <c:pt idx="464">
                  <c:v>8.3635873631304172</c:v>
                </c:pt>
                <c:pt idx="465">
                  <c:v>8.3413625231526449</c:v>
                </c:pt>
                <c:pt idx="466">
                  <c:v>8.4267869675402221</c:v>
                </c:pt>
                <c:pt idx="467">
                  <c:v>8.4700659438342907</c:v>
                </c:pt>
                <c:pt idx="468">
                  <c:v>8.4858366742530915</c:v>
                </c:pt>
                <c:pt idx="469">
                  <c:v>8.5362641785800175</c:v>
                </c:pt>
                <c:pt idx="470">
                  <c:v>8.5668115839384296</c:v>
                </c:pt>
                <c:pt idx="471">
                  <c:v>8.5243058364784368</c:v>
                </c:pt>
                <c:pt idx="472">
                  <c:v>8.5712096745572506</c:v>
                </c:pt>
                <c:pt idx="473">
                  <c:v>8.6052919769628211</c:v>
                </c:pt>
                <c:pt idx="474">
                  <c:v>8.6165497191563567</c:v>
                </c:pt>
                <c:pt idx="475">
                  <c:v>8.6391275981950972</c:v>
                </c:pt>
                <c:pt idx="476">
                  <c:v>8.6591232165830458</c:v>
                </c:pt>
                <c:pt idx="477">
                  <c:v>8.6491771373624946</c:v>
                </c:pt>
                <c:pt idx="478">
                  <c:v>8.7048969050510223</c:v>
                </c:pt>
                <c:pt idx="479">
                  <c:v>8.6795892133611883</c:v>
                </c:pt>
                <c:pt idx="480">
                  <c:v>8.706247035423571</c:v>
                </c:pt>
                <c:pt idx="481">
                  <c:v>8.6919025152080511</c:v>
                </c:pt>
                <c:pt idx="482">
                  <c:v>8.6326357124260813</c:v>
                </c:pt>
                <c:pt idx="483">
                  <c:v>8.5721926096348415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4-48A2-AA1F-2C0BDDC72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728192"/>
        <c:axId val="1363726272"/>
      </c:lineChart>
      <c:dateAx>
        <c:axId val="13637281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726272"/>
        <c:crosses val="autoZero"/>
        <c:auto val="1"/>
        <c:lblOffset val="100"/>
        <c:baseTimeUnit val="months"/>
      </c:dateAx>
      <c:valAx>
        <c:axId val="13637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72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Fitted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View'!$X$1</c:f>
              <c:strCache>
                <c:ptCount val="1"/>
                <c:pt idx="0">
                  <c:v>Fitted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'Overall View'!$W$2:$W$485</c:f>
              <c:numCache>
                <c:formatCode>m/d/yyyy</c:formatCode>
                <c:ptCount val="484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  <c:pt idx="421">
                  <c:v>43862</c:v>
                </c:pt>
                <c:pt idx="422">
                  <c:v>43891</c:v>
                </c:pt>
                <c:pt idx="423">
                  <c:v>43922</c:v>
                </c:pt>
                <c:pt idx="424">
                  <c:v>43952</c:v>
                </c:pt>
                <c:pt idx="425">
                  <c:v>43983</c:v>
                </c:pt>
                <c:pt idx="426">
                  <c:v>44013</c:v>
                </c:pt>
                <c:pt idx="427">
                  <c:v>44044</c:v>
                </c:pt>
                <c:pt idx="428">
                  <c:v>44075</c:v>
                </c:pt>
                <c:pt idx="429">
                  <c:v>44105</c:v>
                </c:pt>
                <c:pt idx="430">
                  <c:v>44136</c:v>
                </c:pt>
                <c:pt idx="431">
                  <c:v>44166</c:v>
                </c:pt>
                <c:pt idx="432">
                  <c:v>44197</c:v>
                </c:pt>
                <c:pt idx="433">
                  <c:v>44228</c:v>
                </c:pt>
                <c:pt idx="434">
                  <c:v>44256</c:v>
                </c:pt>
                <c:pt idx="435">
                  <c:v>44287</c:v>
                </c:pt>
                <c:pt idx="436">
                  <c:v>44317</c:v>
                </c:pt>
                <c:pt idx="437">
                  <c:v>44348</c:v>
                </c:pt>
                <c:pt idx="438">
                  <c:v>44378</c:v>
                </c:pt>
                <c:pt idx="439">
                  <c:v>44409</c:v>
                </c:pt>
                <c:pt idx="440">
                  <c:v>44440</c:v>
                </c:pt>
                <c:pt idx="441">
                  <c:v>44470</c:v>
                </c:pt>
                <c:pt idx="442">
                  <c:v>44501</c:v>
                </c:pt>
                <c:pt idx="443">
                  <c:v>44531</c:v>
                </c:pt>
                <c:pt idx="444">
                  <c:v>44562</c:v>
                </c:pt>
                <c:pt idx="445">
                  <c:v>44593</c:v>
                </c:pt>
                <c:pt idx="446">
                  <c:v>44621</c:v>
                </c:pt>
                <c:pt idx="447">
                  <c:v>44652</c:v>
                </c:pt>
                <c:pt idx="448">
                  <c:v>44682</c:v>
                </c:pt>
                <c:pt idx="449">
                  <c:v>44713</c:v>
                </c:pt>
                <c:pt idx="450">
                  <c:v>44743</c:v>
                </c:pt>
                <c:pt idx="451">
                  <c:v>44774</c:v>
                </c:pt>
                <c:pt idx="452">
                  <c:v>44805</c:v>
                </c:pt>
                <c:pt idx="453">
                  <c:v>44835</c:v>
                </c:pt>
                <c:pt idx="454">
                  <c:v>44866</c:v>
                </c:pt>
                <c:pt idx="455">
                  <c:v>44896</c:v>
                </c:pt>
                <c:pt idx="456">
                  <c:v>44927</c:v>
                </c:pt>
                <c:pt idx="457">
                  <c:v>44958</c:v>
                </c:pt>
                <c:pt idx="458">
                  <c:v>44986</c:v>
                </c:pt>
                <c:pt idx="459">
                  <c:v>45017</c:v>
                </c:pt>
                <c:pt idx="460">
                  <c:v>45047</c:v>
                </c:pt>
                <c:pt idx="461">
                  <c:v>45078</c:v>
                </c:pt>
                <c:pt idx="462">
                  <c:v>45108</c:v>
                </c:pt>
                <c:pt idx="463">
                  <c:v>45139</c:v>
                </c:pt>
                <c:pt idx="464">
                  <c:v>45170</c:v>
                </c:pt>
                <c:pt idx="465">
                  <c:v>45200</c:v>
                </c:pt>
                <c:pt idx="466">
                  <c:v>45231</c:v>
                </c:pt>
                <c:pt idx="467">
                  <c:v>45261</c:v>
                </c:pt>
                <c:pt idx="468">
                  <c:v>45292</c:v>
                </c:pt>
                <c:pt idx="469">
                  <c:v>45323</c:v>
                </c:pt>
                <c:pt idx="470">
                  <c:v>45352</c:v>
                </c:pt>
                <c:pt idx="471">
                  <c:v>45383</c:v>
                </c:pt>
                <c:pt idx="472">
                  <c:v>45413</c:v>
                </c:pt>
                <c:pt idx="473">
                  <c:v>45444</c:v>
                </c:pt>
                <c:pt idx="474">
                  <c:v>45474</c:v>
                </c:pt>
                <c:pt idx="475">
                  <c:v>45505</c:v>
                </c:pt>
                <c:pt idx="476">
                  <c:v>45536</c:v>
                </c:pt>
                <c:pt idx="477">
                  <c:v>45566</c:v>
                </c:pt>
                <c:pt idx="478">
                  <c:v>45597</c:v>
                </c:pt>
                <c:pt idx="479">
                  <c:v>45627</c:v>
                </c:pt>
                <c:pt idx="480">
                  <c:v>45658</c:v>
                </c:pt>
                <c:pt idx="481">
                  <c:v>45689</c:v>
                </c:pt>
                <c:pt idx="482">
                  <c:v>45717</c:v>
                </c:pt>
                <c:pt idx="483">
                  <c:v>45748</c:v>
                </c:pt>
              </c:numCache>
            </c:numRef>
          </c:cat>
          <c:val>
            <c:numRef>
              <c:f>'Overall View'!$X$2:$X$485</c:f>
              <c:numCache>
                <c:formatCode>General</c:formatCode>
                <c:ptCount val="484"/>
                <c:pt idx="0">
                  <c:v>5.5421163163445577</c:v>
                </c:pt>
                <c:pt idx="1">
                  <c:v>5.5481356224715874</c:v>
                </c:pt>
                <c:pt idx="2">
                  <c:v>5.554154928598618</c:v>
                </c:pt>
                <c:pt idx="3">
                  <c:v>5.5601742347256478</c:v>
                </c:pt>
                <c:pt idx="4">
                  <c:v>5.5661935408526784</c:v>
                </c:pt>
                <c:pt idx="5">
                  <c:v>5.5722128469797081</c:v>
                </c:pt>
                <c:pt idx="6">
                  <c:v>5.5782321531067387</c:v>
                </c:pt>
                <c:pt idx="7">
                  <c:v>5.5842514592337684</c:v>
                </c:pt>
                <c:pt idx="8">
                  <c:v>5.590270765360799</c:v>
                </c:pt>
                <c:pt idx="9">
                  <c:v>5.5962900714878288</c:v>
                </c:pt>
                <c:pt idx="10">
                  <c:v>5.6023093776148594</c:v>
                </c:pt>
                <c:pt idx="11">
                  <c:v>5.6083286837418891</c:v>
                </c:pt>
                <c:pt idx="12">
                  <c:v>5.6143479898689197</c:v>
                </c:pt>
                <c:pt idx="13">
                  <c:v>5.6203672959959494</c:v>
                </c:pt>
                <c:pt idx="14">
                  <c:v>5.62638660212298</c:v>
                </c:pt>
                <c:pt idx="15">
                  <c:v>5.6324059082500106</c:v>
                </c:pt>
                <c:pt idx="16">
                  <c:v>5.6384252143770404</c:v>
                </c:pt>
                <c:pt idx="17">
                  <c:v>5.644444520504071</c:v>
                </c:pt>
                <c:pt idx="18">
                  <c:v>5.6504638266311007</c:v>
                </c:pt>
                <c:pt idx="19">
                  <c:v>5.6564831327581313</c:v>
                </c:pt>
                <c:pt idx="20">
                  <c:v>5.662502438885161</c:v>
                </c:pt>
                <c:pt idx="21">
                  <c:v>5.6685217450121916</c:v>
                </c:pt>
                <c:pt idx="22">
                  <c:v>5.6745410511392214</c:v>
                </c:pt>
                <c:pt idx="23">
                  <c:v>5.680560357266252</c:v>
                </c:pt>
                <c:pt idx="24">
                  <c:v>5.6865796633932817</c:v>
                </c:pt>
                <c:pt idx="25">
                  <c:v>5.6925989695203123</c:v>
                </c:pt>
                <c:pt idx="26">
                  <c:v>5.698618275647342</c:v>
                </c:pt>
                <c:pt idx="27">
                  <c:v>5.7046375817743726</c:v>
                </c:pt>
                <c:pt idx="28">
                  <c:v>5.7106568879014032</c:v>
                </c:pt>
                <c:pt idx="29">
                  <c:v>5.716676194028433</c:v>
                </c:pt>
                <c:pt idx="30">
                  <c:v>5.7226955001554636</c:v>
                </c:pt>
                <c:pt idx="31">
                  <c:v>5.7287148062824933</c:v>
                </c:pt>
                <c:pt idx="32">
                  <c:v>5.7347341124095239</c:v>
                </c:pt>
                <c:pt idx="33">
                  <c:v>5.7407534185365536</c:v>
                </c:pt>
                <c:pt idx="34">
                  <c:v>5.7467727246635842</c:v>
                </c:pt>
                <c:pt idx="35">
                  <c:v>5.752792030790614</c:v>
                </c:pt>
                <c:pt idx="36">
                  <c:v>5.7588113369176446</c:v>
                </c:pt>
                <c:pt idx="37">
                  <c:v>5.7648306430446743</c:v>
                </c:pt>
                <c:pt idx="38">
                  <c:v>5.7708499491717049</c:v>
                </c:pt>
                <c:pt idx="39">
                  <c:v>5.7768692552987346</c:v>
                </c:pt>
                <c:pt idx="40">
                  <c:v>5.7828885614257652</c:v>
                </c:pt>
                <c:pt idx="41">
                  <c:v>5.7889078675527958</c:v>
                </c:pt>
                <c:pt idx="42">
                  <c:v>5.7949271736798256</c:v>
                </c:pt>
                <c:pt idx="43">
                  <c:v>5.8009464798068562</c:v>
                </c:pt>
                <c:pt idx="44">
                  <c:v>5.8069657859338859</c:v>
                </c:pt>
                <c:pt idx="45">
                  <c:v>5.8129850920609165</c:v>
                </c:pt>
                <c:pt idx="46">
                  <c:v>5.8190043981879462</c:v>
                </c:pt>
                <c:pt idx="47">
                  <c:v>5.8250237043149768</c:v>
                </c:pt>
                <c:pt idx="48">
                  <c:v>5.8310430104420066</c:v>
                </c:pt>
                <c:pt idx="49">
                  <c:v>5.8370623165690372</c:v>
                </c:pt>
                <c:pt idx="50">
                  <c:v>5.8430816226960669</c:v>
                </c:pt>
                <c:pt idx="51">
                  <c:v>5.8491009288230975</c:v>
                </c:pt>
                <c:pt idx="52">
                  <c:v>5.8551202349501272</c:v>
                </c:pt>
                <c:pt idx="53">
                  <c:v>5.8611395410771578</c:v>
                </c:pt>
                <c:pt idx="54">
                  <c:v>5.8671588472041876</c:v>
                </c:pt>
                <c:pt idx="55">
                  <c:v>5.8731781533312182</c:v>
                </c:pt>
                <c:pt idx="56">
                  <c:v>5.8791974594582488</c:v>
                </c:pt>
                <c:pt idx="57">
                  <c:v>5.8852167655852785</c:v>
                </c:pt>
                <c:pt idx="58">
                  <c:v>5.8912360717123091</c:v>
                </c:pt>
                <c:pt idx="59">
                  <c:v>5.8972553778393388</c:v>
                </c:pt>
                <c:pt idx="60">
                  <c:v>5.9032746839663695</c:v>
                </c:pt>
                <c:pt idx="61">
                  <c:v>5.9092939900933992</c:v>
                </c:pt>
                <c:pt idx="62">
                  <c:v>5.9153132962204298</c:v>
                </c:pt>
                <c:pt idx="63">
                  <c:v>5.9213326023474595</c:v>
                </c:pt>
                <c:pt idx="64">
                  <c:v>5.9273519084744901</c:v>
                </c:pt>
                <c:pt idx="65">
                  <c:v>5.9333712146015198</c:v>
                </c:pt>
                <c:pt idx="66">
                  <c:v>5.9393905207285504</c:v>
                </c:pt>
                <c:pt idx="67">
                  <c:v>5.9454098268555802</c:v>
                </c:pt>
                <c:pt idx="68">
                  <c:v>5.9514291329826108</c:v>
                </c:pt>
                <c:pt idx="69">
                  <c:v>5.9574484391096405</c:v>
                </c:pt>
                <c:pt idx="70">
                  <c:v>5.9634677452366711</c:v>
                </c:pt>
                <c:pt idx="71">
                  <c:v>5.9694870513637017</c:v>
                </c:pt>
                <c:pt idx="72">
                  <c:v>5.9755063574907314</c:v>
                </c:pt>
                <c:pt idx="73">
                  <c:v>5.9815256636177621</c:v>
                </c:pt>
                <c:pt idx="74">
                  <c:v>5.9875449697447918</c:v>
                </c:pt>
                <c:pt idx="75">
                  <c:v>5.9935642758718224</c:v>
                </c:pt>
                <c:pt idx="76">
                  <c:v>5.9995835819988521</c:v>
                </c:pt>
                <c:pt idx="77">
                  <c:v>6.0056028881258827</c:v>
                </c:pt>
                <c:pt idx="78">
                  <c:v>6.0116221942529124</c:v>
                </c:pt>
                <c:pt idx="79">
                  <c:v>6.0176415003799431</c:v>
                </c:pt>
                <c:pt idx="80">
                  <c:v>6.0236608065069728</c:v>
                </c:pt>
                <c:pt idx="81">
                  <c:v>6.0296801126340034</c:v>
                </c:pt>
                <c:pt idx="82">
                  <c:v>6.0356994187610331</c:v>
                </c:pt>
                <c:pt idx="83">
                  <c:v>6.0417187248880637</c:v>
                </c:pt>
                <c:pt idx="84">
                  <c:v>6.0477380310150934</c:v>
                </c:pt>
                <c:pt idx="85">
                  <c:v>6.0537573371421241</c:v>
                </c:pt>
                <c:pt idx="86">
                  <c:v>6.0597766432691547</c:v>
                </c:pt>
                <c:pt idx="87">
                  <c:v>6.0657959493961844</c:v>
                </c:pt>
                <c:pt idx="88">
                  <c:v>6.071815255523215</c:v>
                </c:pt>
                <c:pt idx="89">
                  <c:v>6.0778345616502447</c:v>
                </c:pt>
                <c:pt idx="90">
                  <c:v>6.0838538677772753</c:v>
                </c:pt>
                <c:pt idx="91">
                  <c:v>6.089873173904305</c:v>
                </c:pt>
                <c:pt idx="92">
                  <c:v>6.0958924800313357</c:v>
                </c:pt>
                <c:pt idx="93">
                  <c:v>6.1019117861583654</c:v>
                </c:pt>
                <c:pt idx="94">
                  <c:v>6.107931092285396</c:v>
                </c:pt>
                <c:pt idx="95">
                  <c:v>6.1139503984124257</c:v>
                </c:pt>
                <c:pt idx="96">
                  <c:v>6.1199697045394563</c:v>
                </c:pt>
                <c:pt idx="97">
                  <c:v>6.1259890106664869</c:v>
                </c:pt>
                <c:pt idx="98">
                  <c:v>6.1320083167935167</c:v>
                </c:pt>
                <c:pt idx="99">
                  <c:v>6.1380276229205464</c:v>
                </c:pt>
                <c:pt idx="100">
                  <c:v>6.144046929047577</c:v>
                </c:pt>
                <c:pt idx="101">
                  <c:v>6.1500662351746076</c:v>
                </c:pt>
                <c:pt idx="102">
                  <c:v>6.1560855413016373</c:v>
                </c:pt>
                <c:pt idx="103">
                  <c:v>6.1621048474286679</c:v>
                </c:pt>
                <c:pt idx="104">
                  <c:v>6.1681241535556977</c:v>
                </c:pt>
                <c:pt idx="105">
                  <c:v>6.1741434596827283</c:v>
                </c:pt>
                <c:pt idx="106">
                  <c:v>6.180162765809758</c:v>
                </c:pt>
                <c:pt idx="107">
                  <c:v>6.1861820719367886</c:v>
                </c:pt>
                <c:pt idx="108">
                  <c:v>6.1922013780638183</c:v>
                </c:pt>
                <c:pt idx="109">
                  <c:v>6.1982206841908489</c:v>
                </c:pt>
                <c:pt idx="110">
                  <c:v>6.2042399903178787</c:v>
                </c:pt>
                <c:pt idx="111">
                  <c:v>6.2102592964449093</c:v>
                </c:pt>
                <c:pt idx="112">
                  <c:v>6.2162786025719399</c:v>
                </c:pt>
                <c:pt idx="113">
                  <c:v>6.2222979086989696</c:v>
                </c:pt>
                <c:pt idx="114">
                  <c:v>6.2283172148259993</c:v>
                </c:pt>
                <c:pt idx="115">
                  <c:v>6.2343365209530299</c:v>
                </c:pt>
                <c:pt idx="116">
                  <c:v>6.2403558270800605</c:v>
                </c:pt>
                <c:pt idx="117">
                  <c:v>6.2463751332070903</c:v>
                </c:pt>
                <c:pt idx="118">
                  <c:v>6.2523944393341209</c:v>
                </c:pt>
                <c:pt idx="119">
                  <c:v>6.2584137454611506</c:v>
                </c:pt>
                <c:pt idx="120">
                  <c:v>6.2644330515881812</c:v>
                </c:pt>
                <c:pt idx="121">
                  <c:v>6.2704523577152109</c:v>
                </c:pt>
                <c:pt idx="122">
                  <c:v>6.2764716638422415</c:v>
                </c:pt>
                <c:pt idx="123">
                  <c:v>6.2824909699692713</c:v>
                </c:pt>
                <c:pt idx="124">
                  <c:v>6.2885102760963019</c:v>
                </c:pt>
                <c:pt idx="125">
                  <c:v>6.2945295822233316</c:v>
                </c:pt>
                <c:pt idx="126">
                  <c:v>6.3005488883503622</c:v>
                </c:pt>
                <c:pt idx="127">
                  <c:v>6.3065681944773928</c:v>
                </c:pt>
                <c:pt idx="128">
                  <c:v>6.3125875006044225</c:v>
                </c:pt>
                <c:pt idx="129">
                  <c:v>6.3186068067314531</c:v>
                </c:pt>
                <c:pt idx="130">
                  <c:v>6.3246261128584829</c:v>
                </c:pt>
                <c:pt idx="131">
                  <c:v>6.3306454189855135</c:v>
                </c:pt>
                <c:pt idx="132">
                  <c:v>6.3366647251125432</c:v>
                </c:pt>
                <c:pt idx="133">
                  <c:v>6.3426840312395738</c:v>
                </c:pt>
                <c:pt idx="134">
                  <c:v>6.3487033373666035</c:v>
                </c:pt>
                <c:pt idx="135">
                  <c:v>6.3547226434936341</c:v>
                </c:pt>
                <c:pt idx="136">
                  <c:v>6.3607419496206639</c:v>
                </c:pt>
                <c:pt idx="137">
                  <c:v>6.3667612557476945</c:v>
                </c:pt>
                <c:pt idx="138">
                  <c:v>6.3727805618747242</c:v>
                </c:pt>
                <c:pt idx="139">
                  <c:v>6.3787998680017548</c:v>
                </c:pt>
                <c:pt idx="140">
                  <c:v>6.3848191741287845</c:v>
                </c:pt>
                <c:pt idx="141">
                  <c:v>6.3908384802558151</c:v>
                </c:pt>
                <c:pt idx="142">
                  <c:v>6.3968577863828457</c:v>
                </c:pt>
                <c:pt idx="143">
                  <c:v>6.4028770925098755</c:v>
                </c:pt>
                <c:pt idx="144">
                  <c:v>6.4088963986369061</c:v>
                </c:pt>
                <c:pt idx="145">
                  <c:v>6.4149157047639358</c:v>
                </c:pt>
                <c:pt idx="146">
                  <c:v>6.4209350108909664</c:v>
                </c:pt>
                <c:pt idx="147">
                  <c:v>6.4269543170179961</c:v>
                </c:pt>
                <c:pt idx="148">
                  <c:v>6.4329736231450267</c:v>
                </c:pt>
                <c:pt idx="149">
                  <c:v>6.4389929292720565</c:v>
                </c:pt>
                <c:pt idx="150">
                  <c:v>6.4450122353990871</c:v>
                </c:pt>
                <c:pt idx="151">
                  <c:v>6.4510315415261168</c:v>
                </c:pt>
                <c:pt idx="152">
                  <c:v>6.4570508476531474</c:v>
                </c:pt>
                <c:pt idx="153">
                  <c:v>6.4630701537801771</c:v>
                </c:pt>
                <c:pt idx="154">
                  <c:v>6.4690894599072077</c:v>
                </c:pt>
                <c:pt idx="155">
                  <c:v>6.4751087660342375</c:v>
                </c:pt>
                <c:pt idx="156">
                  <c:v>6.4811280721612681</c:v>
                </c:pt>
                <c:pt idx="157">
                  <c:v>6.4871473782882987</c:v>
                </c:pt>
                <c:pt idx="158">
                  <c:v>6.4931666844153284</c:v>
                </c:pt>
                <c:pt idx="159">
                  <c:v>6.499185990542359</c:v>
                </c:pt>
                <c:pt idx="160">
                  <c:v>6.5052052966693887</c:v>
                </c:pt>
                <c:pt idx="161">
                  <c:v>6.5112246027964193</c:v>
                </c:pt>
                <c:pt idx="162">
                  <c:v>6.5172439089234491</c:v>
                </c:pt>
                <c:pt idx="163">
                  <c:v>6.5232632150504797</c:v>
                </c:pt>
                <c:pt idx="164">
                  <c:v>6.5292825211775094</c:v>
                </c:pt>
                <c:pt idx="165">
                  <c:v>6.53530182730454</c:v>
                </c:pt>
                <c:pt idx="166">
                  <c:v>6.5413211334315697</c:v>
                </c:pt>
                <c:pt idx="167">
                  <c:v>6.5473404395586003</c:v>
                </c:pt>
                <c:pt idx="168">
                  <c:v>6.553359745685631</c:v>
                </c:pt>
                <c:pt idx="169">
                  <c:v>6.5593790518126607</c:v>
                </c:pt>
                <c:pt idx="170">
                  <c:v>6.5653983579396904</c:v>
                </c:pt>
                <c:pt idx="171">
                  <c:v>6.571417664066721</c:v>
                </c:pt>
                <c:pt idx="172">
                  <c:v>6.5774369701937516</c:v>
                </c:pt>
                <c:pt idx="173">
                  <c:v>6.5834562763207813</c:v>
                </c:pt>
                <c:pt idx="174">
                  <c:v>6.589475582447812</c:v>
                </c:pt>
                <c:pt idx="175">
                  <c:v>6.5954948885748417</c:v>
                </c:pt>
                <c:pt idx="176">
                  <c:v>6.6015141947018723</c:v>
                </c:pt>
                <c:pt idx="177">
                  <c:v>6.607533500828902</c:v>
                </c:pt>
                <c:pt idx="178">
                  <c:v>6.6135528069559326</c:v>
                </c:pt>
                <c:pt idx="179">
                  <c:v>6.6195721130829623</c:v>
                </c:pt>
                <c:pt idx="180">
                  <c:v>6.6255914192099929</c:v>
                </c:pt>
                <c:pt idx="181">
                  <c:v>6.6316107253370227</c:v>
                </c:pt>
                <c:pt idx="182">
                  <c:v>6.6376300314640533</c:v>
                </c:pt>
                <c:pt idx="183">
                  <c:v>6.6436493375910839</c:v>
                </c:pt>
                <c:pt idx="184">
                  <c:v>6.6496686437181136</c:v>
                </c:pt>
                <c:pt idx="185">
                  <c:v>6.6556879498451433</c:v>
                </c:pt>
                <c:pt idx="186">
                  <c:v>6.6617072559721739</c:v>
                </c:pt>
                <c:pt idx="187">
                  <c:v>6.6677265620992046</c:v>
                </c:pt>
                <c:pt idx="188">
                  <c:v>6.6737458682262343</c:v>
                </c:pt>
                <c:pt idx="189">
                  <c:v>6.6797651743532649</c:v>
                </c:pt>
                <c:pt idx="190">
                  <c:v>6.6857844804802946</c:v>
                </c:pt>
                <c:pt idx="191">
                  <c:v>6.6918037866073252</c:v>
                </c:pt>
                <c:pt idx="192">
                  <c:v>6.6978230927343549</c:v>
                </c:pt>
                <c:pt idx="193">
                  <c:v>6.7038423988613856</c:v>
                </c:pt>
                <c:pt idx="194">
                  <c:v>6.7098617049884153</c:v>
                </c:pt>
                <c:pt idx="195">
                  <c:v>6.7158810111154459</c:v>
                </c:pt>
                <c:pt idx="196">
                  <c:v>6.7219003172424756</c:v>
                </c:pt>
                <c:pt idx="197">
                  <c:v>6.7279196233695062</c:v>
                </c:pt>
                <c:pt idx="198">
                  <c:v>6.7339389294965368</c:v>
                </c:pt>
                <c:pt idx="199">
                  <c:v>6.7399582356235666</c:v>
                </c:pt>
                <c:pt idx="200">
                  <c:v>6.7459775417505963</c:v>
                </c:pt>
                <c:pt idx="201">
                  <c:v>6.7519968478776269</c:v>
                </c:pt>
                <c:pt idx="202">
                  <c:v>6.7580161540046575</c:v>
                </c:pt>
                <c:pt idx="203">
                  <c:v>6.7640354601316872</c:v>
                </c:pt>
                <c:pt idx="204">
                  <c:v>6.7700547662587178</c:v>
                </c:pt>
                <c:pt idx="205">
                  <c:v>6.7760740723857475</c:v>
                </c:pt>
                <c:pt idx="206">
                  <c:v>6.7820933785127782</c:v>
                </c:pt>
                <c:pt idx="207">
                  <c:v>6.7881126846398079</c:v>
                </c:pt>
                <c:pt idx="208">
                  <c:v>6.7941319907668385</c:v>
                </c:pt>
                <c:pt idx="209">
                  <c:v>6.8001512968938691</c:v>
                </c:pt>
                <c:pt idx="210">
                  <c:v>6.8061706030208988</c:v>
                </c:pt>
                <c:pt idx="211">
                  <c:v>6.8121899091479285</c:v>
                </c:pt>
                <c:pt idx="212">
                  <c:v>6.8182092152749592</c:v>
                </c:pt>
                <c:pt idx="213">
                  <c:v>6.8242285214019898</c:v>
                </c:pt>
                <c:pt idx="214">
                  <c:v>6.8302478275290195</c:v>
                </c:pt>
                <c:pt idx="215">
                  <c:v>6.8362671336560492</c:v>
                </c:pt>
                <c:pt idx="216">
                  <c:v>6.8422864397830798</c:v>
                </c:pt>
                <c:pt idx="217">
                  <c:v>6.8483057459101104</c:v>
                </c:pt>
                <c:pt idx="218">
                  <c:v>6.8543250520371402</c:v>
                </c:pt>
                <c:pt idx="219">
                  <c:v>6.8603443581641708</c:v>
                </c:pt>
                <c:pt idx="220">
                  <c:v>6.8663636642912005</c:v>
                </c:pt>
                <c:pt idx="221">
                  <c:v>6.8723829704182311</c:v>
                </c:pt>
                <c:pt idx="222">
                  <c:v>6.8784022765452608</c:v>
                </c:pt>
                <c:pt idx="223">
                  <c:v>6.8844215826722914</c:v>
                </c:pt>
                <c:pt idx="224">
                  <c:v>6.890440888799322</c:v>
                </c:pt>
                <c:pt idx="225">
                  <c:v>6.8964601949263518</c:v>
                </c:pt>
                <c:pt idx="226">
                  <c:v>6.9024795010533815</c:v>
                </c:pt>
                <c:pt idx="227">
                  <c:v>6.9084988071804121</c:v>
                </c:pt>
                <c:pt idx="228">
                  <c:v>6.9145181133074427</c:v>
                </c:pt>
                <c:pt idx="229">
                  <c:v>6.9205374194344724</c:v>
                </c:pt>
                <c:pt idx="230">
                  <c:v>6.9265567255615021</c:v>
                </c:pt>
                <c:pt idx="231">
                  <c:v>6.9325760316885328</c:v>
                </c:pt>
                <c:pt idx="232">
                  <c:v>6.9385953378155634</c:v>
                </c:pt>
                <c:pt idx="233">
                  <c:v>6.9446146439425931</c:v>
                </c:pt>
                <c:pt idx="234">
                  <c:v>6.9506339500696237</c:v>
                </c:pt>
                <c:pt idx="235">
                  <c:v>6.9566532561966534</c:v>
                </c:pt>
                <c:pt idx="236">
                  <c:v>6.962672562323684</c:v>
                </c:pt>
                <c:pt idx="237">
                  <c:v>6.9686918684507138</c:v>
                </c:pt>
                <c:pt idx="238">
                  <c:v>6.9747111745777444</c:v>
                </c:pt>
                <c:pt idx="239">
                  <c:v>6.980730480704775</c:v>
                </c:pt>
                <c:pt idx="240">
                  <c:v>6.9867497868318047</c:v>
                </c:pt>
                <c:pt idx="241">
                  <c:v>6.9927690929588344</c:v>
                </c:pt>
                <c:pt idx="242">
                  <c:v>6.998788399085865</c:v>
                </c:pt>
                <c:pt idx="243">
                  <c:v>7.0048077052128956</c:v>
                </c:pt>
                <c:pt idx="244">
                  <c:v>7.0108270113399254</c:v>
                </c:pt>
                <c:pt idx="245">
                  <c:v>7.016846317466956</c:v>
                </c:pt>
                <c:pt idx="246">
                  <c:v>7.0228656235939857</c:v>
                </c:pt>
                <c:pt idx="247">
                  <c:v>7.0288849297210163</c:v>
                </c:pt>
                <c:pt idx="248">
                  <c:v>7.034904235848046</c:v>
                </c:pt>
                <c:pt idx="249">
                  <c:v>7.0409235419750766</c:v>
                </c:pt>
                <c:pt idx="250">
                  <c:v>7.0469428481021064</c:v>
                </c:pt>
                <c:pt idx="251">
                  <c:v>7.052962154229137</c:v>
                </c:pt>
                <c:pt idx="252">
                  <c:v>7.0589814603561667</c:v>
                </c:pt>
                <c:pt idx="253">
                  <c:v>7.0650007664831973</c:v>
                </c:pt>
                <c:pt idx="254">
                  <c:v>7.0710200726102279</c:v>
                </c:pt>
                <c:pt idx="255">
                  <c:v>7.0770393787372576</c:v>
                </c:pt>
                <c:pt idx="256">
                  <c:v>7.0830586848642874</c:v>
                </c:pt>
                <c:pt idx="257">
                  <c:v>7.089077990991318</c:v>
                </c:pt>
                <c:pt idx="258">
                  <c:v>7.0950972971183486</c:v>
                </c:pt>
                <c:pt idx="259">
                  <c:v>7.1011166032453783</c:v>
                </c:pt>
                <c:pt idx="260">
                  <c:v>7.1071359093724089</c:v>
                </c:pt>
                <c:pt idx="261">
                  <c:v>7.1131552154994386</c:v>
                </c:pt>
                <c:pt idx="262">
                  <c:v>7.1191745216264692</c:v>
                </c:pt>
                <c:pt idx="263">
                  <c:v>7.125193827753499</c:v>
                </c:pt>
                <c:pt idx="264">
                  <c:v>7.1312131338805296</c:v>
                </c:pt>
                <c:pt idx="265">
                  <c:v>7.1372324400075593</c:v>
                </c:pt>
                <c:pt idx="266">
                  <c:v>7.1432517461345899</c:v>
                </c:pt>
                <c:pt idx="267">
                  <c:v>7.1492710522616196</c:v>
                </c:pt>
                <c:pt idx="268">
                  <c:v>7.1552903583886502</c:v>
                </c:pt>
                <c:pt idx="269">
                  <c:v>7.1613096645156809</c:v>
                </c:pt>
                <c:pt idx="270">
                  <c:v>7.1673289706427106</c:v>
                </c:pt>
                <c:pt idx="271">
                  <c:v>7.1733482767697403</c:v>
                </c:pt>
                <c:pt idx="272">
                  <c:v>7.1793675828967709</c:v>
                </c:pt>
                <c:pt idx="273">
                  <c:v>7.1853868890238015</c:v>
                </c:pt>
                <c:pt idx="274">
                  <c:v>7.1914061951508312</c:v>
                </c:pt>
                <c:pt idx="275">
                  <c:v>7.1974255012778618</c:v>
                </c:pt>
                <c:pt idx="276">
                  <c:v>7.2034448074048916</c:v>
                </c:pt>
                <c:pt idx="277">
                  <c:v>7.2094641135319222</c:v>
                </c:pt>
                <c:pt idx="278">
                  <c:v>7.2154834196589519</c:v>
                </c:pt>
                <c:pt idx="279">
                  <c:v>7.2215027257859825</c:v>
                </c:pt>
                <c:pt idx="280">
                  <c:v>7.2275220319130131</c:v>
                </c:pt>
                <c:pt idx="281">
                  <c:v>7.2335413380400428</c:v>
                </c:pt>
                <c:pt idx="282">
                  <c:v>7.2395606441670726</c:v>
                </c:pt>
                <c:pt idx="283">
                  <c:v>7.2455799502941032</c:v>
                </c:pt>
                <c:pt idx="284">
                  <c:v>7.2515992564211338</c:v>
                </c:pt>
                <c:pt idx="285">
                  <c:v>7.2576185625481635</c:v>
                </c:pt>
                <c:pt idx="286">
                  <c:v>7.2636378686751932</c:v>
                </c:pt>
                <c:pt idx="287">
                  <c:v>7.2696571748022238</c:v>
                </c:pt>
                <c:pt idx="288">
                  <c:v>7.2756764809292545</c:v>
                </c:pt>
                <c:pt idx="289">
                  <c:v>7.2816957870562842</c:v>
                </c:pt>
                <c:pt idx="290">
                  <c:v>7.2877150931833148</c:v>
                </c:pt>
                <c:pt idx="291">
                  <c:v>7.2937343993103445</c:v>
                </c:pt>
                <c:pt idx="292">
                  <c:v>7.2997537054373751</c:v>
                </c:pt>
                <c:pt idx="293">
                  <c:v>7.3057730115644048</c:v>
                </c:pt>
                <c:pt idx="294">
                  <c:v>7.3117923176914354</c:v>
                </c:pt>
                <c:pt idx="295">
                  <c:v>7.3178116238184661</c:v>
                </c:pt>
                <c:pt idx="296">
                  <c:v>7.3238309299454958</c:v>
                </c:pt>
                <c:pt idx="297">
                  <c:v>7.3298502360725255</c:v>
                </c:pt>
                <c:pt idx="298">
                  <c:v>7.3358695421995561</c:v>
                </c:pt>
                <c:pt idx="299">
                  <c:v>7.3418888483265867</c:v>
                </c:pt>
                <c:pt idx="300">
                  <c:v>7.3479081544536164</c:v>
                </c:pt>
                <c:pt idx="301">
                  <c:v>7.3539274605806462</c:v>
                </c:pt>
                <c:pt idx="302">
                  <c:v>7.3599467667076768</c:v>
                </c:pt>
                <c:pt idx="303">
                  <c:v>7.3659660728347074</c:v>
                </c:pt>
                <c:pt idx="304">
                  <c:v>7.3719853789617371</c:v>
                </c:pt>
                <c:pt idx="305">
                  <c:v>7.3780046850887677</c:v>
                </c:pt>
                <c:pt idx="306">
                  <c:v>7.3840239912157974</c:v>
                </c:pt>
                <c:pt idx="307">
                  <c:v>7.3900432973428281</c:v>
                </c:pt>
                <c:pt idx="308">
                  <c:v>7.3960626034698578</c:v>
                </c:pt>
                <c:pt idx="309">
                  <c:v>7.4020819095968884</c:v>
                </c:pt>
                <c:pt idx="310">
                  <c:v>7.408101215723919</c:v>
                </c:pt>
                <c:pt idx="311">
                  <c:v>7.4141205218509487</c:v>
                </c:pt>
                <c:pt idx="312">
                  <c:v>7.4201398279779784</c:v>
                </c:pt>
                <c:pt idx="313">
                  <c:v>7.4261591341050091</c:v>
                </c:pt>
                <c:pt idx="314">
                  <c:v>7.4321784402320397</c:v>
                </c:pt>
                <c:pt idx="315">
                  <c:v>7.4381977463590694</c:v>
                </c:pt>
                <c:pt idx="316">
                  <c:v>7.4442170524861</c:v>
                </c:pt>
                <c:pt idx="317">
                  <c:v>7.4502363586131297</c:v>
                </c:pt>
                <c:pt idx="318">
                  <c:v>7.4562556647401603</c:v>
                </c:pt>
                <c:pt idx="319">
                  <c:v>7.46227497086719</c:v>
                </c:pt>
                <c:pt idx="320">
                  <c:v>7.4682942769942207</c:v>
                </c:pt>
                <c:pt idx="321">
                  <c:v>7.4743135831212504</c:v>
                </c:pt>
                <c:pt idx="322">
                  <c:v>7.480332889248281</c:v>
                </c:pt>
                <c:pt idx="323">
                  <c:v>7.4863521953753107</c:v>
                </c:pt>
                <c:pt idx="324">
                  <c:v>7.4923715015023413</c:v>
                </c:pt>
                <c:pt idx="325">
                  <c:v>7.4983908076293719</c:v>
                </c:pt>
                <c:pt idx="326">
                  <c:v>7.5044101137564017</c:v>
                </c:pt>
                <c:pt idx="327">
                  <c:v>7.5104294198834314</c:v>
                </c:pt>
                <c:pt idx="328">
                  <c:v>7.516448726010462</c:v>
                </c:pt>
                <c:pt idx="329">
                  <c:v>7.5224680321374926</c:v>
                </c:pt>
                <c:pt idx="330">
                  <c:v>7.5284873382645223</c:v>
                </c:pt>
                <c:pt idx="331">
                  <c:v>7.5345066443915529</c:v>
                </c:pt>
                <c:pt idx="332">
                  <c:v>7.5405259505185827</c:v>
                </c:pt>
                <c:pt idx="333">
                  <c:v>7.5465452566456133</c:v>
                </c:pt>
                <c:pt idx="334">
                  <c:v>7.552564562772643</c:v>
                </c:pt>
                <c:pt idx="335">
                  <c:v>7.5585838688996736</c:v>
                </c:pt>
                <c:pt idx="336">
                  <c:v>7.5646031750267042</c:v>
                </c:pt>
                <c:pt idx="337">
                  <c:v>7.5706224811537339</c:v>
                </c:pt>
                <c:pt idx="338">
                  <c:v>7.5766417872807637</c:v>
                </c:pt>
                <c:pt idx="339">
                  <c:v>7.5826610934077943</c:v>
                </c:pt>
                <c:pt idx="340">
                  <c:v>7.5886803995348249</c:v>
                </c:pt>
                <c:pt idx="341">
                  <c:v>7.5946997056618546</c:v>
                </c:pt>
                <c:pt idx="342">
                  <c:v>7.6007190117888843</c:v>
                </c:pt>
                <c:pt idx="343">
                  <c:v>7.6067383179159149</c:v>
                </c:pt>
                <c:pt idx="344">
                  <c:v>7.6127576240429455</c:v>
                </c:pt>
                <c:pt idx="345">
                  <c:v>7.6187769301699753</c:v>
                </c:pt>
                <c:pt idx="346">
                  <c:v>7.624796236297005</c:v>
                </c:pt>
                <c:pt idx="347">
                  <c:v>7.6308155424240356</c:v>
                </c:pt>
                <c:pt idx="348">
                  <c:v>7.6368348485510662</c:v>
                </c:pt>
                <c:pt idx="349">
                  <c:v>7.6428541546780959</c:v>
                </c:pt>
                <c:pt idx="350">
                  <c:v>7.6488734608051265</c:v>
                </c:pt>
                <c:pt idx="351">
                  <c:v>7.6548927669321571</c:v>
                </c:pt>
                <c:pt idx="352">
                  <c:v>7.6609120730591869</c:v>
                </c:pt>
                <c:pt idx="353">
                  <c:v>7.6669313791862166</c:v>
                </c:pt>
                <c:pt idx="354">
                  <c:v>7.6729506853132472</c:v>
                </c:pt>
                <c:pt idx="355">
                  <c:v>7.6789699914402778</c:v>
                </c:pt>
                <c:pt idx="356">
                  <c:v>7.6849892975673075</c:v>
                </c:pt>
                <c:pt idx="357">
                  <c:v>7.6910086036943373</c:v>
                </c:pt>
                <c:pt idx="358">
                  <c:v>7.6970279098213679</c:v>
                </c:pt>
                <c:pt idx="359">
                  <c:v>7.7030472159483985</c:v>
                </c:pt>
                <c:pt idx="360">
                  <c:v>7.7090665220754282</c:v>
                </c:pt>
                <c:pt idx="361">
                  <c:v>7.7150858282024579</c:v>
                </c:pt>
                <c:pt idx="362">
                  <c:v>7.7211051343294894</c:v>
                </c:pt>
                <c:pt idx="363">
                  <c:v>7.7271244404565191</c:v>
                </c:pt>
                <c:pt idx="364">
                  <c:v>7.7331437465835489</c:v>
                </c:pt>
                <c:pt idx="365">
                  <c:v>7.7391630527105795</c:v>
                </c:pt>
                <c:pt idx="366">
                  <c:v>7.7451823588376101</c:v>
                </c:pt>
                <c:pt idx="367">
                  <c:v>7.7512016649646398</c:v>
                </c:pt>
                <c:pt idx="368">
                  <c:v>7.7572209710916695</c:v>
                </c:pt>
                <c:pt idx="369">
                  <c:v>7.7632402772187001</c:v>
                </c:pt>
                <c:pt idx="370">
                  <c:v>7.7692595833457307</c:v>
                </c:pt>
                <c:pt idx="371">
                  <c:v>7.7752788894727605</c:v>
                </c:pt>
                <c:pt idx="372">
                  <c:v>7.7812981955997902</c:v>
                </c:pt>
                <c:pt idx="373">
                  <c:v>7.7873175017268208</c:v>
                </c:pt>
                <c:pt idx="374">
                  <c:v>7.7933368078538514</c:v>
                </c:pt>
                <c:pt idx="375">
                  <c:v>7.7993561139808811</c:v>
                </c:pt>
                <c:pt idx="376">
                  <c:v>7.8053754201079117</c:v>
                </c:pt>
                <c:pt idx="377">
                  <c:v>7.8113947262349424</c:v>
                </c:pt>
                <c:pt idx="378">
                  <c:v>7.8174140323619721</c:v>
                </c:pt>
                <c:pt idx="379">
                  <c:v>7.8234333384890018</c:v>
                </c:pt>
                <c:pt idx="380">
                  <c:v>7.8294526446160324</c:v>
                </c:pt>
                <c:pt idx="381">
                  <c:v>7.835471950743063</c:v>
                </c:pt>
                <c:pt idx="382">
                  <c:v>7.8414912568700927</c:v>
                </c:pt>
                <c:pt idx="383">
                  <c:v>7.8475105629971225</c:v>
                </c:pt>
                <c:pt idx="384">
                  <c:v>7.8535298691241531</c:v>
                </c:pt>
                <c:pt idx="385">
                  <c:v>7.8595491752511837</c:v>
                </c:pt>
                <c:pt idx="386">
                  <c:v>7.8655684813782134</c:v>
                </c:pt>
                <c:pt idx="387">
                  <c:v>7.8715877875052431</c:v>
                </c:pt>
                <c:pt idx="388">
                  <c:v>7.8776070936322737</c:v>
                </c:pt>
                <c:pt idx="389">
                  <c:v>7.8836263997593043</c:v>
                </c:pt>
                <c:pt idx="390">
                  <c:v>7.8896457058863341</c:v>
                </c:pt>
                <c:pt idx="391">
                  <c:v>7.8956650120133647</c:v>
                </c:pt>
                <c:pt idx="392">
                  <c:v>7.9016843181403953</c:v>
                </c:pt>
                <c:pt idx="393">
                  <c:v>7.907703624267425</c:v>
                </c:pt>
                <c:pt idx="394">
                  <c:v>7.9137229303944547</c:v>
                </c:pt>
                <c:pt idx="395">
                  <c:v>7.9197422365214853</c:v>
                </c:pt>
                <c:pt idx="396">
                  <c:v>7.925761542648516</c:v>
                </c:pt>
                <c:pt idx="397">
                  <c:v>7.9317808487755457</c:v>
                </c:pt>
                <c:pt idx="398">
                  <c:v>7.9378001549025754</c:v>
                </c:pt>
                <c:pt idx="399">
                  <c:v>7.943819461029606</c:v>
                </c:pt>
                <c:pt idx="400">
                  <c:v>7.9498387671566366</c:v>
                </c:pt>
                <c:pt idx="401">
                  <c:v>7.9558580732836663</c:v>
                </c:pt>
                <c:pt idx="402">
                  <c:v>7.9618773794106961</c:v>
                </c:pt>
                <c:pt idx="403">
                  <c:v>7.9678966855377267</c:v>
                </c:pt>
                <c:pt idx="404">
                  <c:v>7.9739159916647573</c:v>
                </c:pt>
                <c:pt idx="405">
                  <c:v>7.979935297791787</c:v>
                </c:pt>
                <c:pt idx="406">
                  <c:v>7.9859546039188176</c:v>
                </c:pt>
                <c:pt idx="407">
                  <c:v>7.9919739100458482</c:v>
                </c:pt>
                <c:pt idx="408">
                  <c:v>7.997993216172878</c:v>
                </c:pt>
                <c:pt idx="409">
                  <c:v>8.0040125222999077</c:v>
                </c:pt>
                <c:pt idx="410">
                  <c:v>8.0100318284269392</c:v>
                </c:pt>
                <c:pt idx="411">
                  <c:v>8.0160511345539689</c:v>
                </c:pt>
                <c:pt idx="412">
                  <c:v>8.0220704406809986</c:v>
                </c:pt>
                <c:pt idx="413">
                  <c:v>8.0280897468080283</c:v>
                </c:pt>
                <c:pt idx="414">
                  <c:v>8.0341090529350581</c:v>
                </c:pt>
                <c:pt idx="415">
                  <c:v>8.0401283590620896</c:v>
                </c:pt>
                <c:pt idx="416">
                  <c:v>8.0461476651891193</c:v>
                </c:pt>
                <c:pt idx="417">
                  <c:v>8.052166971316149</c:v>
                </c:pt>
                <c:pt idx="418">
                  <c:v>8.0581862774431805</c:v>
                </c:pt>
                <c:pt idx="419">
                  <c:v>8.0642055835702102</c:v>
                </c:pt>
                <c:pt idx="420">
                  <c:v>8.0702248896972399</c:v>
                </c:pt>
                <c:pt idx="421">
                  <c:v>8.0762441958242697</c:v>
                </c:pt>
                <c:pt idx="422">
                  <c:v>8.0822635019513012</c:v>
                </c:pt>
                <c:pt idx="423">
                  <c:v>8.0882828080783309</c:v>
                </c:pt>
                <c:pt idx="424">
                  <c:v>8.0943021142053606</c:v>
                </c:pt>
                <c:pt idx="425">
                  <c:v>8.1003214203323921</c:v>
                </c:pt>
                <c:pt idx="426">
                  <c:v>8.1063407264594218</c:v>
                </c:pt>
                <c:pt idx="427">
                  <c:v>8.1123600325864516</c:v>
                </c:pt>
                <c:pt idx="428">
                  <c:v>8.1183793387134813</c:v>
                </c:pt>
                <c:pt idx="429">
                  <c:v>8.124398644840511</c:v>
                </c:pt>
                <c:pt idx="430">
                  <c:v>8.1304179509675425</c:v>
                </c:pt>
                <c:pt idx="431">
                  <c:v>8.1364372570945722</c:v>
                </c:pt>
                <c:pt idx="432">
                  <c:v>8.1424565632216019</c:v>
                </c:pt>
                <c:pt idx="433">
                  <c:v>8.1484758693486334</c:v>
                </c:pt>
                <c:pt idx="434">
                  <c:v>8.1544951754756632</c:v>
                </c:pt>
                <c:pt idx="435">
                  <c:v>8.1605144816026929</c:v>
                </c:pt>
                <c:pt idx="436">
                  <c:v>8.1665337877297226</c:v>
                </c:pt>
                <c:pt idx="437">
                  <c:v>8.1725530938567541</c:v>
                </c:pt>
                <c:pt idx="438">
                  <c:v>8.1785723999837838</c:v>
                </c:pt>
                <c:pt idx="439">
                  <c:v>8.1845917061108135</c:v>
                </c:pt>
                <c:pt idx="440">
                  <c:v>8.190611012237845</c:v>
                </c:pt>
                <c:pt idx="441">
                  <c:v>8.1966303183648748</c:v>
                </c:pt>
                <c:pt idx="442">
                  <c:v>8.2026496244919045</c:v>
                </c:pt>
                <c:pt idx="443">
                  <c:v>8.2086689306189342</c:v>
                </c:pt>
                <c:pt idx="444">
                  <c:v>8.2146882367459639</c:v>
                </c:pt>
                <c:pt idx="445">
                  <c:v>8.2207075428729954</c:v>
                </c:pt>
                <c:pt idx="446">
                  <c:v>8.2267268490000252</c:v>
                </c:pt>
                <c:pt idx="447">
                  <c:v>8.2327461551270567</c:v>
                </c:pt>
                <c:pt idx="448">
                  <c:v>8.2387654612540864</c:v>
                </c:pt>
                <c:pt idx="449">
                  <c:v>8.2447847673811161</c:v>
                </c:pt>
                <c:pt idx="450">
                  <c:v>8.2508040735081458</c:v>
                </c:pt>
                <c:pt idx="451">
                  <c:v>8.2568233796351755</c:v>
                </c:pt>
                <c:pt idx="452">
                  <c:v>8.262842685762207</c:v>
                </c:pt>
                <c:pt idx="453">
                  <c:v>8.2688619918892368</c:v>
                </c:pt>
                <c:pt idx="454">
                  <c:v>8.2748812980162665</c:v>
                </c:pt>
                <c:pt idx="455">
                  <c:v>8.280900604143298</c:v>
                </c:pt>
                <c:pt idx="456">
                  <c:v>8.2869199102703277</c:v>
                </c:pt>
                <c:pt idx="457">
                  <c:v>8.2929392163973574</c:v>
                </c:pt>
                <c:pt idx="458">
                  <c:v>8.2989585225243871</c:v>
                </c:pt>
                <c:pt idx="459">
                  <c:v>8.3049778286514169</c:v>
                </c:pt>
                <c:pt idx="460">
                  <c:v>8.3109971347784484</c:v>
                </c:pt>
                <c:pt idx="461">
                  <c:v>8.3170164409054781</c:v>
                </c:pt>
                <c:pt idx="462">
                  <c:v>8.3230357470325096</c:v>
                </c:pt>
                <c:pt idx="463">
                  <c:v>8.3290550531595393</c:v>
                </c:pt>
                <c:pt idx="464">
                  <c:v>8.335074359286569</c:v>
                </c:pt>
                <c:pt idx="465">
                  <c:v>8.3410936654135988</c:v>
                </c:pt>
                <c:pt idx="466">
                  <c:v>8.3471129715406285</c:v>
                </c:pt>
                <c:pt idx="467">
                  <c:v>8.35313227766766</c:v>
                </c:pt>
                <c:pt idx="468">
                  <c:v>8.3591515837946897</c:v>
                </c:pt>
                <c:pt idx="469">
                  <c:v>8.3651708899217194</c:v>
                </c:pt>
                <c:pt idx="470">
                  <c:v>8.3711901960487509</c:v>
                </c:pt>
                <c:pt idx="471">
                  <c:v>8.3772095021757806</c:v>
                </c:pt>
                <c:pt idx="472">
                  <c:v>8.3832288083028104</c:v>
                </c:pt>
                <c:pt idx="473">
                  <c:v>8.3892481144298401</c:v>
                </c:pt>
                <c:pt idx="474">
                  <c:v>8.3952674205568698</c:v>
                </c:pt>
                <c:pt idx="475">
                  <c:v>8.4012867266839013</c:v>
                </c:pt>
                <c:pt idx="476">
                  <c:v>8.407306032810931</c:v>
                </c:pt>
                <c:pt idx="477">
                  <c:v>8.4133253389379625</c:v>
                </c:pt>
                <c:pt idx="478">
                  <c:v>8.4193446450649922</c:v>
                </c:pt>
                <c:pt idx="479">
                  <c:v>8.425363951192022</c:v>
                </c:pt>
                <c:pt idx="480">
                  <c:v>8.4313832573190517</c:v>
                </c:pt>
                <c:pt idx="481">
                  <c:v>8.4374025634460814</c:v>
                </c:pt>
                <c:pt idx="482">
                  <c:v>8.4434218695731129</c:v>
                </c:pt>
                <c:pt idx="483">
                  <c:v>8.4494411757001426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0-4EF6-B0F6-C9B872E0DF93}"/>
            </c:ext>
          </c:extLst>
        </c:ser>
        <c:ser>
          <c:idx val="1"/>
          <c:order val="1"/>
          <c:tx>
            <c:strRef>
              <c:f>'Overall View'!$Y$1</c:f>
              <c:strCache>
                <c:ptCount val="1"/>
                <c:pt idx="0">
                  <c:v>LN S&amp;P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'Overall View'!$W$2:$W$485</c:f>
              <c:numCache>
                <c:formatCode>m/d/yyyy</c:formatCode>
                <c:ptCount val="484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  <c:pt idx="421">
                  <c:v>43862</c:v>
                </c:pt>
                <c:pt idx="422">
                  <c:v>43891</c:v>
                </c:pt>
                <c:pt idx="423">
                  <c:v>43922</c:v>
                </c:pt>
                <c:pt idx="424">
                  <c:v>43952</c:v>
                </c:pt>
                <c:pt idx="425">
                  <c:v>43983</c:v>
                </c:pt>
                <c:pt idx="426">
                  <c:v>44013</c:v>
                </c:pt>
                <c:pt idx="427">
                  <c:v>44044</c:v>
                </c:pt>
                <c:pt idx="428">
                  <c:v>44075</c:v>
                </c:pt>
                <c:pt idx="429">
                  <c:v>44105</c:v>
                </c:pt>
                <c:pt idx="430">
                  <c:v>44136</c:v>
                </c:pt>
                <c:pt idx="431">
                  <c:v>44166</c:v>
                </c:pt>
                <c:pt idx="432">
                  <c:v>44197</c:v>
                </c:pt>
                <c:pt idx="433">
                  <c:v>44228</c:v>
                </c:pt>
                <c:pt idx="434">
                  <c:v>44256</c:v>
                </c:pt>
                <c:pt idx="435">
                  <c:v>44287</c:v>
                </c:pt>
                <c:pt idx="436">
                  <c:v>44317</c:v>
                </c:pt>
                <c:pt idx="437">
                  <c:v>44348</c:v>
                </c:pt>
                <c:pt idx="438">
                  <c:v>44378</c:v>
                </c:pt>
                <c:pt idx="439">
                  <c:v>44409</c:v>
                </c:pt>
                <c:pt idx="440">
                  <c:v>44440</c:v>
                </c:pt>
                <c:pt idx="441">
                  <c:v>44470</c:v>
                </c:pt>
                <c:pt idx="442">
                  <c:v>44501</c:v>
                </c:pt>
                <c:pt idx="443">
                  <c:v>44531</c:v>
                </c:pt>
                <c:pt idx="444">
                  <c:v>44562</c:v>
                </c:pt>
                <c:pt idx="445">
                  <c:v>44593</c:v>
                </c:pt>
                <c:pt idx="446">
                  <c:v>44621</c:v>
                </c:pt>
                <c:pt idx="447">
                  <c:v>44652</c:v>
                </c:pt>
                <c:pt idx="448">
                  <c:v>44682</c:v>
                </c:pt>
                <c:pt idx="449">
                  <c:v>44713</c:v>
                </c:pt>
                <c:pt idx="450">
                  <c:v>44743</c:v>
                </c:pt>
                <c:pt idx="451">
                  <c:v>44774</c:v>
                </c:pt>
                <c:pt idx="452">
                  <c:v>44805</c:v>
                </c:pt>
                <c:pt idx="453">
                  <c:v>44835</c:v>
                </c:pt>
                <c:pt idx="454">
                  <c:v>44866</c:v>
                </c:pt>
                <c:pt idx="455">
                  <c:v>44896</c:v>
                </c:pt>
                <c:pt idx="456">
                  <c:v>44927</c:v>
                </c:pt>
                <c:pt idx="457">
                  <c:v>44958</c:v>
                </c:pt>
                <c:pt idx="458">
                  <c:v>44986</c:v>
                </c:pt>
                <c:pt idx="459">
                  <c:v>45017</c:v>
                </c:pt>
                <c:pt idx="460">
                  <c:v>45047</c:v>
                </c:pt>
                <c:pt idx="461">
                  <c:v>45078</c:v>
                </c:pt>
                <c:pt idx="462">
                  <c:v>45108</c:v>
                </c:pt>
                <c:pt idx="463">
                  <c:v>45139</c:v>
                </c:pt>
                <c:pt idx="464">
                  <c:v>45170</c:v>
                </c:pt>
                <c:pt idx="465">
                  <c:v>45200</c:v>
                </c:pt>
                <c:pt idx="466">
                  <c:v>45231</c:v>
                </c:pt>
                <c:pt idx="467">
                  <c:v>45261</c:v>
                </c:pt>
                <c:pt idx="468">
                  <c:v>45292</c:v>
                </c:pt>
                <c:pt idx="469">
                  <c:v>45323</c:v>
                </c:pt>
                <c:pt idx="470">
                  <c:v>45352</c:v>
                </c:pt>
                <c:pt idx="471">
                  <c:v>45383</c:v>
                </c:pt>
                <c:pt idx="472">
                  <c:v>45413</c:v>
                </c:pt>
                <c:pt idx="473">
                  <c:v>45444</c:v>
                </c:pt>
                <c:pt idx="474">
                  <c:v>45474</c:v>
                </c:pt>
                <c:pt idx="475">
                  <c:v>45505</c:v>
                </c:pt>
                <c:pt idx="476">
                  <c:v>45536</c:v>
                </c:pt>
                <c:pt idx="477">
                  <c:v>45566</c:v>
                </c:pt>
                <c:pt idx="478">
                  <c:v>45597</c:v>
                </c:pt>
                <c:pt idx="479">
                  <c:v>45627</c:v>
                </c:pt>
                <c:pt idx="480">
                  <c:v>45658</c:v>
                </c:pt>
                <c:pt idx="481">
                  <c:v>45689</c:v>
                </c:pt>
                <c:pt idx="482">
                  <c:v>45717</c:v>
                </c:pt>
                <c:pt idx="483">
                  <c:v>45748</c:v>
                </c:pt>
              </c:numCache>
            </c:numRef>
          </c:cat>
          <c:val>
            <c:numRef>
              <c:f>'Overall View'!$Y$2:$Y$485</c:f>
              <c:numCache>
                <c:formatCode>General</c:formatCode>
                <c:ptCount val="484"/>
                <c:pt idx="0">
                  <c:v>5.190899179780744</c:v>
                </c:pt>
                <c:pt idx="1">
                  <c:v>5.1994910122411415</c:v>
                </c:pt>
                <c:pt idx="2">
                  <c:v>5.1966168117216975</c:v>
                </c:pt>
                <c:pt idx="3">
                  <c:v>5.1920119601771058</c:v>
                </c:pt>
                <c:pt idx="4">
                  <c:v>5.2446528419623437</c:v>
                </c:pt>
                <c:pt idx="5">
                  <c:v>5.2567138166929617</c:v>
                </c:pt>
                <c:pt idx="6">
                  <c:v>5.2518544921376957</c:v>
                </c:pt>
                <c:pt idx="7">
                  <c:v>5.2397874243576332</c:v>
                </c:pt>
                <c:pt idx="8">
                  <c:v>5.204446150937966</c:v>
                </c:pt>
                <c:pt idx="9">
                  <c:v>5.2460762547023458</c:v>
                </c:pt>
                <c:pt idx="10">
                  <c:v>5.3091089276262355</c:v>
                </c:pt>
                <c:pt idx="11">
                  <c:v>5.353184267988877</c:v>
                </c:pt>
                <c:pt idx="12">
                  <c:v>5.3555480000023081</c:v>
                </c:pt>
                <c:pt idx="13">
                  <c:v>5.4245975324583666</c:v>
                </c:pt>
                <c:pt idx="14">
                  <c:v>5.476045054331764</c:v>
                </c:pt>
                <c:pt idx="15">
                  <c:v>5.4617958355405118</c:v>
                </c:pt>
                <c:pt idx="16">
                  <c:v>5.5108043376737177</c:v>
                </c:pt>
                <c:pt idx="17">
                  <c:v>5.5248152856748201</c:v>
                </c:pt>
                <c:pt idx="18">
                  <c:v>5.4643401503724887</c:v>
                </c:pt>
                <c:pt idx="19">
                  <c:v>5.5331127706026937</c:v>
                </c:pt>
                <c:pt idx="20">
                  <c:v>5.4438020332900177</c:v>
                </c:pt>
                <c:pt idx="21">
                  <c:v>5.4970862547205916</c:v>
                </c:pt>
                <c:pt idx="22">
                  <c:v>5.5183360405147219</c:v>
                </c:pt>
                <c:pt idx="23">
                  <c:v>5.4896399588724103</c:v>
                </c:pt>
                <c:pt idx="24">
                  <c:v>5.6134200345758094</c:v>
                </c:pt>
                <c:pt idx="25">
                  <c:v>5.6496782156630001</c:v>
                </c:pt>
                <c:pt idx="26">
                  <c:v>5.6757258768736758</c:v>
                </c:pt>
                <c:pt idx="27">
                  <c:v>5.6642096995363778</c:v>
                </c:pt>
                <c:pt idx="28">
                  <c:v>5.6702256911273583</c:v>
                </c:pt>
                <c:pt idx="29">
                  <c:v>5.7170277014062219</c:v>
                </c:pt>
                <c:pt idx="30">
                  <c:v>5.7641247036623628</c:v>
                </c:pt>
                <c:pt idx="31">
                  <c:v>5.7984864101254985</c:v>
                </c:pt>
                <c:pt idx="32">
                  <c:v>5.7740234558190124</c:v>
                </c:pt>
                <c:pt idx="33">
                  <c:v>5.5285954067628458</c:v>
                </c:pt>
                <c:pt idx="34">
                  <c:v>5.4393828068266394</c:v>
                </c:pt>
                <c:pt idx="35">
                  <c:v>5.5097121708276982</c:v>
                </c:pt>
                <c:pt idx="36">
                  <c:v>5.5493484213491371</c:v>
                </c:pt>
                <c:pt idx="37">
                  <c:v>5.5903151130674198</c:v>
                </c:pt>
                <c:pt idx="38">
                  <c:v>5.5564032610598106</c:v>
                </c:pt>
                <c:pt idx="39">
                  <c:v>5.5657839764989099</c:v>
                </c:pt>
                <c:pt idx="40">
                  <c:v>5.5689550043905589</c:v>
                </c:pt>
                <c:pt idx="41">
                  <c:v>5.6113016218620357</c:v>
                </c:pt>
                <c:pt idx="42">
                  <c:v>5.6058755930046074</c:v>
                </c:pt>
                <c:pt idx="43">
                  <c:v>5.5665107624159553</c:v>
                </c:pt>
                <c:pt idx="44">
                  <c:v>5.6054711291894117</c:v>
                </c:pt>
                <c:pt idx="45">
                  <c:v>5.6311042491582155</c:v>
                </c:pt>
                <c:pt idx="46">
                  <c:v>5.6120326160466334</c:v>
                </c:pt>
                <c:pt idx="47">
                  <c:v>5.6266134118850726</c:v>
                </c:pt>
                <c:pt idx="48">
                  <c:v>5.6953133795648219</c:v>
                </c:pt>
                <c:pt idx="49">
                  <c:v>5.6659421416730211</c:v>
                </c:pt>
                <c:pt idx="50">
                  <c:v>5.6865345812466481</c:v>
                </c:pt>
                <c:pt idx="51">
                  <c:v>5.7354103323365129</c:v>
                </c:pt>
                <c:pt idx="52">
                  <c:v>5.7699446769098701</c:v>
                </c:pt>
                <c:pt idx="53">
                  <c:v>5.7619884877205632</c:v>
                </c:pt>
                <c:pt idx="54">
                  <c:v>5.8466699622047482</c:v>
                </c:pt>
                <c:pt idx="55">
                  <c:v>5.8620674536219139</c:v>
                </c:pt>
                <c:pt idx="56">
                  <c:v>5.8555016292920445</c:v>
                </c:pt>
                <c:pt idx="57">
                  <c:v>5.8300038809813568</c:v>
                </c:pt>
                <c:pt idx="58">
                  <c:v>5.8464098729059568</c:v>
                </c:pt>
                <c:pt idx="59">
                  <c:v>5.867600559885596</c:v>
                </c:pt>
                <c:pt idx="60">
                  <c:v>5.7963008823007298</c:v>
                </c:pt>
                <c:pt idx="61">
                  <c:v>5.804803588714929</c:v>
                </c:pt>
                <c:pt idx="62">
                  <c:v>5.8287691314492056</c:v>
                </c:pt>
                <c:pt idx="63">
                  <c:v>5.801513963149536</c:v>
                </c:pt>
                <c:pt idx="64">
                  <c:v>5.889514874572237</c:v>
                </c:pt>
                <c:pt idx="65">
                  <c:v>5.8805888507620452</c:v>
                </c:pt>
                <c:pt idx="66">
                  <c:v>5.8753519904243632</c:v>
                </c:pt>
                <c:pt idx="67">
                  <c:v>5.7762891654429493</c:v>
                </c:pt>
                <c:pt idx="68">
                  <c:v>5.7237484872970787</c:v>
                </c:pt>
                <c:pt idx="69">
                  <c:v>5.7170277014062219</c:v>
                </c:pt>
                <c:pt idx="70">
                  <c:v>5.775234542062841</c:v>
                </c:pt>
                <c:pt idx="71">
                  <c:v>5.7997590990036869</c:v>
                </c:pt>
                <c:pt idx="72">
                  <c:v>5.8404381482947372</c:v>
                </c:pt>
                <c:pt idx="73">
                  <c:v>5.9055525655616528</c:v>
                </c:pt>
                <c:pt idx="74">
                  <c:v>5.9275125206154646</c:v>
                </c:pt>
                <c:pt idx="75">
                  <c:v>5.9278322818631262</c:v>
                </c:pt>
                <c:pt idx="76">
                  <c:v>5.9657107466568906</c:v>
                </c:pt>
                <c:pt idx="77">
                  <c:v>5.9166332364849783</c:v>
                </c:pt>
                <c:pt idx="78">
                  <c:v>5.960515528963966</c:v>
                </c:pt>
                <c:pt idx="79">
                  <c:v>5.9799737803924842</c:v>
                </c:pt>
                <c:pt idx="80">
                  <c:v>5.960644449768095</c:v>
                </c:pt>
                <c:pt idx="81">
                  <c:v>5.9724091405728226</c:v>
                </c:pt>
                <c:pt idx="82">
                  <c:v>5.9275125206154646</c:v>
                </c:pt>
                <c:pt idx="83">
                  <c:v>6.0333020258495615</c:v>
                </c:pt>
                <c:pt idx="84">
                  <c:v>6.0131771140136321</c:v>
                </c:pt>
                <c:pt idx="85">
                  <c:v>6.0227209367585361</c:v>
                </c:pt>
                <c:pt idx="86">
                  <c:v>6.000647256682635</c:v>
                </c:pt>
                <c:pt idx="87">
                  <c:v>6.0281580310444571</c:v>
                </c:pt>
                <c:pt idx="88">
                  <c:v>6.0291215382850805</c:v>
                </c:pt>
                <c:pt idx="89">
                  <c:v>6.0116102528009394</c:v>
                </c:pt>
                <c:pt idx="90">
                  <c:v>6.0502286156386749</c:v>
                </c:pt>
                <c:pt idx="91">
                  <c:v>6.025938434968058</c:v>
                </c:pt>
                <c:pt idx="92">
                  <c:v>6.0350028491224652</c:v>
                </c:pt>
                <c:pt idx="93">
                  <c:v>6.0371069049866835</c:v>
                </c:pt>
                <c:pt idx="94">
                  <c:v>6.0669198255225876</c:v>
                </c:pt>
                <c:pt idx="95">
                  <c:v>6.0769768844321961</c:v>
                </c:pt>
                <c:pt idx="96">
                  <c:v>6.0839981485109149</c:v>
                </c:pt>
                <c:pt idx="97">
                  <c:v>6.0944271901658071</c:v>
                </c:pt>
                <c:pt idx="98">
                  <c:v>6.1129518246922601</c:v>
                </c:pt>
                <c:pt idx="99">
                  <c:v>6.0872064518874849</c:v>
                </c:pt>
                <c:pt idx="100">
                  <c:v>6.1096697158758673</c:v>
                </c:pt>
                <c:pt idx="101">
                  <c:v>6.1104246675060043</c:v>
                </c:pt>
                <c:pt idx="102">
                  <c:v>6.105083368892755</c:v>
                </c:pt>
                <c:pt idx="103">
                  <c:v>6.1389358264661906</c:v>
                </c:pt>
                <c:pt idx="104">
                  <c:v>6.1288976929837844</c:v>
                </c:pt>
                <c:pt idx="105">
                  <c:v>6.1481049820639129</c:v>
                </c:pt>
                <c:pt idx="106">
                  <c:v>6.1351102422900929</c:v>
                </c:pt>
                <c:pt idx="107">
                  <c:v>6.1451508334069702</c:v>
                </c:pt>
                <c:pt idx="108">
                  <c:v>6.177134657898641</c:v>
                </c:pt>
                <c:pt idx="109">
                  <c:v>6.146628998609331</c:v>
                </c:pt>
                <c:pt idx="110">
                  <c:v>6.0998031239363657</c:v>
                </c:pt>
                <c:pt idx="111">
                  <c:v>6.1112677630476027</c:v>
                </c:pt>
                <c:pt idx="112">
                  <c:v>6.1235887000350235</c:v>
                </c:pt>
                <c:pt idx="113">
                  <c:v>6.0964324857175214</c:v>
                </c:pt>
                <c:pt idx="114">
                  <c:v>6.1274367086311967</c:v>
                </c:pt>
                <c:pt idx="115">
                  <c:v>6.1643458512700846</c:v>
                </c:pt>
                <c:pt idx="116">
                  <c:v>6.1371005079551848</c:v>
                </c:pt>
                <c:pt idx="117">
                  <c:v>6.1577202362151437</c:v>
                </c:pt>
                <c:pt idx="118">
                  <c:v>6.1174141454307591</c:v>
                </c:pt>
                <c:pt idx="119">
                  <c:v>6.129638272412099</c:v>
                </c:pt>
                <c:pt idx="120">
                  <c:v>6.1536259126873976</c:v>
                </c:pt>
                <c:pt idx="121">
                  <c:v>6.1890646239514941</c:v>
                </c:pt>
                <c:pt idx="122">
                  <c:v>6.2160270911756061</c:v>
                </c:pt>
                <c:pt idx="123">
                  <c:v>6.2436036352634439</c:v>
                </c:pt>
                <c:pt idx="124">
                  <c:v>6.2792716117479142</c:v>
                </c:pt>
                <c:pt idx="125">
                  <c:v>6.3003269738247294</c:v>
                </c:pt>
                <c:pt idx="126">
                  <c:v>6.3316086057609171</c:v>
                </c:pt>
                <c:pt idx="127">
                  <c:v>6.331288303962709</c:v>
                </c:pt>
                <c:pt idx="128">
                  <c:v>6.3706027912975625</c:v>
                </c:pt>
                <c:pt idx="129">
                  <c:v>6.3656109719587191</c:v>
                </c:pt>
                <c:pt idx="130">
                  <c:v>6.4058398413459026</c:v>
                </c:pt>
                <c:pt idx="131">
                  <c:v>6.4231333207127825</c:v>
                </c:pt>
                <c:pt idx="132">
                  <c:v>6.4552300093865709</c:v>
                </c:pt>
                <c:pt idx="133">
                  <c:v>6.4621398257467568</c:v>
                </c:pt>
                <c:pt idx="134">
                  <c:v>6.4700252102866971</c:v>
                </c:pt>
                <c:pt idx="135">
                  <c:v>6.483367256516873</c:v>
                </c:pt>
                <c:pt idx="136">
                  <c:v>6.5059634162402684</c:v>
                </c:pt>
                <c:pt idx="137">
                  <c:v>6.5082175690887629</c:v>
                </c:pt>
                <c:pt idx="138">
                  <c:v>6.4613900483018005</c:v>
                </c:pt>
                <c:pt idx="139">
                  <c:v>6.4800292243857207</c:v>
                </c:pt>
                <c:pt idx="140">
                  <c:v>6.5328145262365123</c:v>
                </c:pt>
                <c:pt idx="141">
                  <c:v>6.5585807082180407</c:v>
                </c:pt>
                <c:pt idx="142">
                  <c:v>6.6293896731677044</c:v>
                </c:pt>
                <c:pt idx="143">
                  <c:v>6.6076496865312988</c:v>
                </c:pt>
                <c:pt idx="144">
                  <c:v>6.667160334054171</c:v>
                </c:pt>
                <c:pt idx="145">
                  <c:v>6.6730703818213684</c:v>
                </c:pt>
                <c:pt idx="146">
                  <c:v>6.6295217613499675</c:v>
                </c:pt>
                <c:pt idx="147">
                  <c:v>6.6862853264199362</c:v>
                </c:pt>
                <c:pt idx="148">
                  <c:v>6.7432107699708626</c:v>
                </c:pt>
                <c:pt idx="149">
                  <c:v>6.7857458245872753</c:v>
                </c:pt>
                <c:pt idx="150">
                  <c:v>6.8609885662533516</c:v>
                </c:pt>
                <c:pt idx="151">
                  <c:v>6.8018057009722561</c:v>
                </c:pt>
                <c:pt idx="152">
                  <c:v>6.8535947200227012</c:v>
                </c:pt>
                <c:pt idx="153">
                  <c:v>6.8185086784679179</c:v>
                </c:pt>
                <c:pt idx="154">
                  <c:v>6.8621301009558611</c:v>
                </c:pt>
                <c:pt idx="155">
                  <c:v>6.8777392722385411</c:v>
                </c:pt>
                <c:pt idx="156">
                  <c:v>6.8878382451417783</c:v>
                </c:pt>
                <c:pt idx="157">
                  <c:v>6.9559166740891545</c:v>
                </c:pt>
                <c:pt idx="158">
                  <c:v>7.0046551037220963</c:v>
                </c:pt>
                <c:pt idx="159">
                  <c:v>7.0136906293908057</c:v>
                </c:pt>
                <c:pt idx="160">
                  <c:v>6.9946849859701965</c:v>
                </c:pt>
                <c:pt idx="161">
                  <c:v>7.0333653808586503</c:v>
                </c:pt>
                <c:pt idx="162">
                  <c:v>7.0216819997160158</c:v>
                </c:pt>
                <c:pt idx="163">
                  <c:v>6.8640959296417217</c:v>
                </c:pt>
                <c:pt idx="164">
                  <c:v>6.9246222288419093</c:v>
                </c:pt>
                <c:pt idx="165">
                  <c:v>7.0018556363372326</c:v>
                </c:pt>
                <c:pt idx="166">
                  <c:v>7.0592997083443842</c:v>
                </c:pt>
                <c:pt idx="167">
                  <c:v>7.1141432360763055</c:v>
                </c:pt>
                <c:pt idx="168">
                  <c:v>7.1543340673554647</c:v>
                </c:pt>
                <c:pt idx="169">
                  <c:v>7.1215189766900862</c:v>
                </c:pt>
                <c:pt idx="170">
                  <c:v>7.1595795772572428</c:v>
                </c:pt>
                <c:pt idx="171">
                  <c:v>7.1968213932060801</c:v>
                </c:pt>
                <c:pt idx="172">
                  <c:v>7.1715339273523586</c:v>
                </c:pt>
                <c:pt idx="173">
                  <c:v>7.2245421671440244</c:v>
                </c:pt>
                <c:pt idx="174">
                  <c:v>7.1919713517907438</c:v>
                </c:pt>
                <c:pt idx="175">
                  <c:v>7.1856975734129467</c:v>
                </c:pt>
                <c:pt idx="176">
                  <c:v>7.156730306330612</c:v>
                </c:pt>
                <c:pt idx="177">
                  <c:v>7.2173920730776278</c:v>
                </c:pt>
                <c:pt idx="178">
                  <c:v>7.2362745458386541</c:v>
                </c:pt>
                <c:pt idx="179">
                  <c:v>7.2925073454927603</c:v>
                </c:pt>
                <c:pt idx="180">
                  <c:v>7.2402625225399762</c:v>
                </c:pt>
                <c:pt idx="181">
                  <c:v>7.2199494599295271</c:v>
                </c:pt>
                <c:pt idx="182">
                  <c:v>7.3122732720517511</c:v>
                </c:pt>
                <c:pt idx="183">
                  <c:v>7.2809932947936735</c:v>
                </c:pt>
                <c:pt idx="184">
                  <c:v>7.2588345965637098</c:v>
                </c:pt>
                <c:pt idx="185">
                  <c:v>7.2824862277204403</c:v>
                </c:pt>
                <c:pt idx="186">
                  <c:v>7.266009974456078</c:v>
                </c:pt>
                <c:pt idx="187">
                  <c:v>7.3249381320442897</c:v>
                </c:pt>
                <c:pt idx="188">
                  <c:v>7.2699718397595419</c:v>
                </c:pt>
                <c:pt idx="189">
                  <c:v>7.2650100547858782</c:v>
                </c:pt>
                <c:pt idx="190">
                  <c:v>7.1815539210752917</c:v>
                </c:pt>
                <c:pt idx="191">
                  <c:v>7.1855991142980145</c:v>
                </c:pt>
                <c:pt idx="192">
                  <c:v>7.2196493607481562</c:v>
                </c:pt>
                <c:pt idx="193">
                  <c:v>7.1228182703316154</c:v>
                </c:pt>
                <c:pt idx="194">
                  <c:v>7.0564597264014841</c:v>
                </c:pt>
                <c:pt idx="195">
                  <c:v>7.1304667369574641</c:v>
                </c:pt>
                <c:pt idx="196">
                  <c:v>7.1355440246560722</c:v>
                </c:pt>
                <c:pt idx="197">
                  <c:v>7.1101898724066483</c:v>
                </c:pt>
                <c:pt idx="198">
                  <c:v>7.0993916512007482</c:v>
                </c:pt>
                <c:pt idx="199">
                  <c:v>7.0331360453132818</c:v>
                </c:pt>
                <c:pt idx="200">
                  <c:v>6.9478794300662914</c:v>
                </c:pt>
                <c:pt idx="201">
                  <c:v>6.9658166183954071</c:v>
                </c:pt>
                <c:pt idx="202">
                  <c:v>7.0383009688287803</c:v>
                </c:pt>
                <c:pt idx="203">
                  <c:v>7.0458462608626764</c:v>
                </c:pt>
                <c:pt idx="204">
                  <c:v>7.0301498871957433</c:v>
                </c:pt>
                <c:pt idx="205">
                  <c:v>7.009165000520575</c:v>
                </c:pt>
                <c:pt idx="206">
                  <c:v>7.0452450767733339</c:v>
                </c:pt>
                <c:pt idx="207">
                  <c:v>6.9818603939889199</c:v>
                </c:pt>
                <c:pt idx="208">
                  <c:v>6.9727374516917946</c:v>
                </c:pt>
                <c:pt idx="209">
                  <c:v>6.8975231084158883</c:v>
                </c:pt>
                <c:pt idx="210">
                  <c:v>6.8152232365779888</c:v>
                </c:pt>
                <c:pt idx="211">
                  <c:v>6.820092780968305</c:v>
                </c:pt>
                <c:pt idx="212">
                  <c:v>6.7035316125204378</c:v>
                </c:pt>
                <c:pt idx="213">
                  <c:v>6.7864460335491952</c:v>
                </c:pt>
                <c:pt idx="214">
                  <c:v>6.8419466182253075</c:v>
                </c:pt>
                <c:pt idx="215">
                  <c:v>6.7797173410954326</c:v>
                </c:pt>
                <c:pt idx="216">
                  <c:v>6.7519198474240092</c:v>
                </c:pt>
                <c:pt idx="217">
                  <c:v>6.7347700031651696</c:v>
                </c:pt>
                <c:pt idx="218">
                  <c:v>6.7430928774179986</c:v>
                </c:pt>
                <c:pt idx="219">
                  <c:v>6.8210202274474758</c:v>
                </c:pt>
                <c:pt idx="220">
                  <c:v>6.8706658929367634</c:v>
                </c:pt>
                <c:pt idx="221">
                  <c:v>6.8819245189476153</c:v>
                </c:pt>
                <c:pt idx="222">
                  <c:v>6.8980180254263894</c:v>
                </c:pt>
                <c:pt idx="223">
                  <c:v>6.9157333692170253</c:v>
                </c:pt>
                <c:pt idx="224">
                  <c:v>6.90371713664904</c:v>
                </c:pt>
                <c:pt idx="225">
                  <c:v>6.9572214051139865</c:v>
                </c:pt>
                <c:pt idx="226">
                  <c:v>6.9643246304700313</c:v>
                </c:pt>
                <c:pt idx="227">
                  <c:v>7.0138435297765023</c:v>
                </c:pt>
                <c:pt idx="228">
                  <c:v>7.0309724120394703</c:v>
                </c:pt>
                <c:pt idx="229">
                  <c:v>7.0431075128685956</c:v>
                </c:pt>
                <c:pt idx="230">
                  <c:v>7.0266132921986069</c:v>
                </c:pt>
                <c:pt idx="231">
                  <c:v>7.0096798987040625</c:v>
                </c:pt>
                <c:pt idx="232">
                  <c:v>7.0216909229096265</c:v>
                </c:pt>
                <c:pt idx="233">
                  <c:v>7.0395201121589395</c:v>
                </c:pt>
                <c:pt idx="234">
                  <c:v>7.0046278739436092</c:v>
                </c:pt>
                <c:pt idx="235">
                  <c:v>7.006912594515323</c:v>
                </c:pt>
                <c:pt idx="236">
                  <c:v>7.0162329313175293</c:v>
                </c:pt>
                <c:pt idx="237">
                  <c:v>7.0301498871957433</c:v>
                </c:pt>
                <c:pt idx="238">
                  <c:v>7.0680186666568758</c:v>
                </c:pt>
                <c:pt idx="239">
                  <c:v>7.0999611578500685</c:v>
                </c:pt>
                <c:pt idx="240">
                  <c:v>7.0743454098815519</c:v>
                </c:pt>
                <c:pt idx="241">
                  <c:v>7.0930723447558899</c:v>
                </c:pt>
                <c:pt idx="242">
                  <c:v>7.0737695925013613</c:v>
                </c:pt>
                <c:pt idx="243">
                  <c:v>7.0534560731536908</c:v>
                </c:pt>
                <c:pt idx="244">
                  <c:v>7.0829682965387972</c:v>
                </c:pt>
                <c:pt idx="245">
                  <c:v>7.0828256090618984</c:v>
                </c:pt>
                <c:pt idx="246">
                  <c:v>7.1181620609266281</c:v>
                </c:pt>
                <c:pt idx="247">
                  <c:v>7.1068765929542685</c:v>
                </c:pt>
                <c:pt idx="248">
                  <c:v>7.1138015003811272</c:v>
                </c:pt>
                <c:pt idx="249">
                  <c:v>7.0959015060673538</c:v>
                </c:pt>
                <c:pt idx="250">
                  <c:v>7.1304827437443423</c:v>
                </c:pt>
                <c:pt idx="251">
                  <c:v>7.1295298937301013</c:v>
                </c:pt>
                <c:pt idx="252">
                  <c:v>7.1546778549606191</c:v>
                </c:pt>
                <c:pt idx="253">
                  <c:v>7.1551308490247711</c:v>
                </c:pt>
                <c:pt idx="254">
                  <c:v>7.1661655829942301</c:v>
                </c:pt>
                <c:pt idx="255">
                  <c:v>7.1782479566693747</c:v>
                </c:pt>
                <c:pt idx="256">
                  <c:v>7.1468430430834831</c:v>
                </c:pt>
                <c:pt idx="257">
                  <c:v>7.1469296473688742</c:v>
                </c:pt>
                <c:pt idx="258">
                  <c:v>7.1520025715608329</c:v>
                </c:pt>
                <c:pt idx="259">
                  <c:v>7.1730536961488252</c:v>
                </c:pt>
                <c:pt idx="260">
                  <c:v>7.1973230723441288</c:v>
                </c:pt>
                <c:pt idx="261">
                  <c:v>7.228344909261355</c:v>
                </c:pt>
                <c:pt idx="262">
                  <c:v>7.2446774143837152</c:v>
                </c:pt>
                <c:pt idx="263">
                  <c:v>7.2572142503005619</c:v>
                </c:pt>
                <c:pt idx="264">
                  <c:v>7.2711754228250891</c:v>
                </c:pt>
                <c:pt idx="265">
                  <c:v>7.2490871171606992</c:v>
                </c:pt>
                <c:pt idx="266">
                  <c:v>7.2590176010759855</c:v>
                </c:pt>
                <c:pt idx="267">
                  <c:v>7.3013974373135904</c:v>
                </c:pt>
                <c:pt idx="268">
                  <c:v>7.3334281610616516</c:v>
                </c:pt>
                <c:pt idx="269">
                  <c:v>7.3154512302416608</c:v>
                </c:pt>
                <c:pt idx="270">
                  <c:v>7.2829467294004742</c:v>
                </c:pt>
                <c:pt idx="271">
                  <c:v>7.2957282884657531</c:v>
                </c:pt>
                <c:pt idx="272">
                  <c:v>7.330896572103244</c:v>
                </c:pt>
                <c:pt idx="273">
                  <c:v>7.3456101298919529</c:v>
                </c:pt>
                <c:pt idx="274">
                  <c:v>7.3005673405225364</c:v>
                </c:pt>
                <c:pt idx="275">
                  <c:v>7.2919014107177347</c:v>
                </c:pt>
                <c:pt idx="276">
                  <c:v>7.2287875011154572</c:v>
                </c:pt>
                <c:pt idx="277">
                  <c:v>7.1934077932733755</c:v>
                </c:pt>
                <c:pt idx="278">
                  <c:v>7.1874303810320015</c:v>
                </c:pt>
                <c:pt idx="279">
                  <c:v>7.233881320692058</c:v>
                </c:pt>
                <c:pt idx="280">
                  <c:v>7.2444989073447079</c:v>
                </c:pt>
                <c:pt idx="281">
                  <c:v>7.1546153569136628</c:v>
                </c:pt>
                <c:pt idx="282">
                  <c:v>7.1447070564272064</c:v>
                </c:pt>
                <c:pt idx="283">
                  <c:v>7.1568238538879196</c:v>
                </c:pt>
                <c:pt idx="284">
                  <c:v>7.0616430671135442</c:v>
                </c:pt>
                <c:pt idx="285">
                  <c:v>6.876006580667557</c:v>
                </c:pt>
                <c:pt idx="286">
                  <c:v>6.7982082342504677</c:v>
                </c:pt>
                <c:pt idx="287">
                  <c:v>6.8059993700277497</c:v>
                </c:pt>
                <c:pt idx="288">
                  <c:v>6.7164494845166782</c:v>
                </c:pt>
                <c:pt idx="289">
                  <c:v>6.5999929406961639</c:v>
                </c:pt>
                <c:pt idx="290">
                  <c:v>6.6819456769108081</c:v>
                </c:pt>
                <c:pt idx="291">
                  <c:v>6.771717891831778</c:v>
                </c:pt>
                <c:pt idx="292">
                  <c:v>6.8234384502526595</c:v>
                </c:pt>
                <c:pt idx="293">
                  <c:v>6.8236342663167298</c:v>
                </c:pt>
                <c:pt idx="294">
                  <c:v>6.8951562434056219</c:v>
                </c:pt>
                <c:pt idx="295">
                  <c:v>6.9281655647537583</c:v>
                </c:pt>
                <c:pt idx="296">
                  <c:v>6.9632656689097043</c:v>
                </c:pt>
                <c:pt idx="297">
                  <c:v>6.9433058036875268</c:v>
                </c:pt>
                <c:pt idx="298">
                  <c:v>6.9990848192703341</c:v>
                </c:pt>
                <c:pt idx="299">
                  <c:v>7.0166993659713164</c:v>
                </c:pt>
                <c:pt idx="300">
                  <c:v>6.9790242249119956</c:v>
                </c:pt>
                <c:pt idx="301">
                  <c:v>7.0071389689486558</c:v>
                </c:pt>
                <c:pt idx="302">
                  <c:v>7.0642717295941386</c:v>
                </c:pt>
                <c:pt idx="303">
                  <c:v>7.0789231979060023</c:v>
                </c:pt>
                <c:pt idx="304">
                  <c:v>6.9933915442722316</c:v>
                </c:pt>
                <c:pt idx="305">
                  <c:v>6.9380031641398556</c:v>
                </c:pt>
                <c:pt idx="306">
                  <c:v>7.0045189474144447</c:v>
                </c:pt>
                <c:pt idx="307">
                  <c:v>6.9559071442440628</c:v>
                </c:pt>
                <c:pt idx="308">
                  <c:v>7.0398356193393452</c:v>
                </c:pt>
                <c:pt idx="309">
                  <c:v>7.0760286200500326</c:v>
                </c:pt>
                <c:pt idx="310">
                  <c:v>7.0737357105629721</c:v>
                </c:pt>
                <c:pt idx="311">
                  <c:v>7.1369922277848987</c:v>
                </c:pt>
                <c:pt idx="312">
                  <c:v>7.159385213041416</c:v>
                </c:pt>
                <c:pt idx="313">
                  <c:v>7.1908418080815606</c:v>
                </c:pt>
                <c:pt idx="314">
                  <c:v>7.1897939573986225</c:v>
                </c:pt>
                <c:pt idx="315">
                  <c:v>7.2178908737657519</c:v>
                </c:pt>
                <c:pt idx="316">
                  <c:v>7.2042979798661149</c:v>
                </c:pt>
                <c:pt idx="317">
                  <c:v>7.1858717465642172</c:v>
                </c:pt>
                <c:pt idx="318">
                  <c:v>7.16416337912879</c:v>
                </c:pt>
                <c:pt idx="319">
                  <c:v>7.1056958875096692</c:v>
                </c:pt>
                <c:pt idx="320">
                  <c:v>7.0312287599668863</c:v>
                </c:pt>
                <c:pt idx="321">
                  <c:v>7.1335353516174766</c:v>
                </c:pt>
                <c:pt idx="322">
                  <c:v>7.1284638681807957</c:v>
                </c:pt>
                <c:pt idx="323">
                  <c:v>7.1369604216749423</c:v>
                </c:pt>
                <c:pt idx="324">
                  <c:v>7.1796204206860796</c:v>
                </c:pt>
                <c:pt idx="325">
                  <c:v>7.2194077520724971</c:v>
                </c:pt>
                <c:pt idx="326">
                  <c:v>7.2502592878350685</c:v>
                </c:pt>
                <c:pt idx="327">
                  <c:v>7.2427335430390203</c:v>
                </c:pt>
                <c:pt idx="328">
                  <c:v>7.178034292868551</c:v>
                </c:pt>
                <c:pt idx="329">
                  <c:v>7.2168269541123884</c:v>
                </c:pt>
                <c:pt idx="330">
                  <c:v>7.2293459030850995</c:v>
                </c:pt>
                <c:pt idx="331">
                  <c:v>7.2489165050894817</c:v>
                </c:pt>
                <c:pt idx="332">
                  <c:v>7.2728635621396824</c:v>
                </c:pt>
                <c:pt idx="333">
                  <c:v>7.2528757260811823</c:v>
                </c:pt>
                <c:pt idx="334">
                  <c:v>7.2557183848188425</c:v>
                </c:pt>
                <c:pt idx="335">
                  <c:v>7.2627618319303</c:v>
                </c:pt>
                <c:pt idx="336">
                  <c:v>7.3119595926228786</c:v>
                </c:pt>
                <c:pt idx="337">
                  <c:v>7.3229594745110349</c:v>
                </c:pt>
                <c:pt idx="338">
                  <c:v>7.3583148416411177</c:v>
                </c:pt>
                <c:pt idx="339">
                  <c:v>7.3762390037580428</c:v>
                </c:pt>
                <c:pt idx="340">
                  <c:v>7.3967891785096187</c:v>
                </c:pt>
                <c:pt idx="341">
                  <c:v>7.3816762255119173</c:v>
                </c:pt>
                <c:pt idx="342">
                  <c:v>7.4299539833888915</c:v>
                </c:pt>
                <c:pt idx="343">
                  <c:v>7.3981557217055727</c:v>
                </c:pt>
                <c:pt idx="344">
                  <c:v>7.4274712660935744</c:v>
                </c:pt>
                <c:pt idx="345">
                  <c:v>7.4711012440056574</c:v>
                </c:pt>
                <c:pt idx="346">
                  <c:v>7.4987645235698634</c:v>
                </c:pt>
                <c:pt idx="347">
                  <c:v>7.5220540384243666</c:v>
                </c:pt>
                <c:pt idx="348">
                  <c:v>7.4858226418974194</c:v>
                </c:pt>
                <c:pt idx="349">
                  <c:v>7.528036024054968</c:v>
                </c:pt>
                <c:pt idx="350">
                  <c:v>7.5349442644775317</c:v>
                </c:pt>
                <c:pt idx="351">
                  <c:v>7.5411259155060035</c:v>
                </c:pt>
                <c:pt idx="352">
                  <c:v>7.5619381135239383</c:v>
                </c:pt>
                <c:pt idx="353">
                  <c:v>7.5808170922787248</c:v>
                </c:pt>
                <c:pt idx="354">
                  <c:v>7.5656223719152891</c:v>
                </c:pt>
                <c:pt idx="355">
                  <c:v>7.6025860415222679</c:v>
                </c:pt>
                <c:pt idx="356">
                  <c:v>7.5869505831740209</c:v>
                </c:pt>
                <c:pt idx="357">
                  <c:v>7.6098869776135469</c:v>
                </c:pt>
                <c:pt idx="358">
                  <c:v>7.6341244470329856</c:v>
                </c:pt>
                <c:pt idx="359">
                  <c:v>7.6299271385826986</c:v>
                </c:pt>
                <c:pt idx="360">
                  <c:v>7.5983943167800732</c:v>
                </c:pt>
                <c:pt idx="361">
                  <c:v>7.6518331882106256</c:v>
                </c:pt>
                <c:pt idx="362">
                  <c:v>7.6342840427242402</c:v>
                </c:pt>
                <c:pt idx="363">
                  <c:v>7.6427687086386902</c:v>
                </c:pt>
                <c:pt idx="364">
                  <c:v>7.6532054939705301</c:v>
                </c:pt>
                <c:pt idx="365">
                  <c:v>7.6319698320569431</c:v>
                </c:pt>
                <c:pt idx="366">
                  <c:v>7.6515195253386086</c:v>
                </c:pt>
                <c:pt idx="367">
                  <c:v>7.5868948088874744</c:v>
                </c:pt>
                <c:pt idx="368">
                  <c:v>7.5600960898997585</c:v>
                </c:pt>
                <c:pt idx="369">
                  <c:v>7.6398154330406811</c:v>
                </c:pt>
                <c:pt idx="370">
                  <c:v>7.6403202686552945</c:v>
                </c:pt>
                <c:pt idx="371">
                  <c:v>7.6226345966853151</c:v>
                </c:pt>
                <c:pt idx="372">
                  <c:v>7.5705669557459636</c:v>
                </c:pt>
                <c:pt idx="373">
                  <c:v>7.5664300553059052</c:v>
                </c:pt>
                <c:pt idx="374">
                  <c:v>7.6303350402257877</c:v>
                </c:pt>
                <c:pt idx="375">
                  <c:v>7.633030773293604</c:v>
                </c:pt>
                <c:pt idx="376">
                  <c:v>7.6482391870315816</c:v>
                </c:pt>
                <c:pt idx="377">
                  <c:v>7.6491496191683712</c:v>
                </c:pt>
                <c:pt idx="378">
                  <c:v>7.6841400581121375</c:v>
                </c:pt>
                <c:pt idx="379">
                  <c:v>7.6829201387517232</c:v>
                </c:pt>
                <c:pt idx="380">
                  <c:v>7.6816848935506181</c:v>
                </c:pt>
                <c:pt idx="381">
                  <c:v>7.6620681114459295</c:v>
                </c:pt>
                <c:pt idx="382">
                  <c:v>7.6956715839114009</c:v>
                </c:pt>
                <c:pt idx="383">
                  <c:v>7.7137086869631579</c:v>
                </c:pt>
                <c:pt idx="384">
                  <c:v>7.7314349850561683</c:v>
                </c:pt>
                <c:pt idx="385">
                  <c:v>7.7679580826656034</c:v>
                </c:pt>
                <c:pt idx="386">
                  <c:v>7.7675687767254633</c:v>
                </c:pt>
                <c:pt idx="387">
                  <c:v>7.7766189172839013</c:v>
                </c:pt>
                <c:pt idx="388">
                  <c:v>7.7881286356694925</c:v>
                </c:pt>
                <c:pt idx="389">
                  <c:v>7.7929309182228446</c:v>
                </c:pt>
                <c:pt idx="390">
                  <c:v>7.8120948797365379</c:v>
                </c:pt>
                <c:pt idx="391">
                  <c:v>7.8126412227928537</c:v>
                </c:pt>
                <c:pt idx="392">
                  <c:v>7.8317601799961025</c:v>
                </c:pt>
                <c:pt idx="393">
                  <c:v>7.8537057788744074</c:v>
                </c:pt>
                <c:pt idx="394">
                  <c:v>7.8814012942050562</c:v>
                </c:pt>
                <c:pt idx="395">
                  <c:v>7.8911848981094188</c:v>
                </c:pt>
                <c:pt idx="396">
                  <c:v>7.945842315896444</c:v>
                </c:pt>
                <c:pt idx="397">
                  <c:v>7.9061162002605228</c:v>
                </c:pt>
                <c:pt idx="398">
                  <c:v>7.8788636873067306</c:v>
                </c:pt>
                <c:pt idx="399">
                  <c:v>7.8815787990538597</c:v>
                </c:pt>
                <c:pt idx="400">
                  <c:v>7.9029570014564969</c:v>
                </c:pt>
                <c:pt idx="401">
                  <c:v>7.9077877149532991</c:v>
                </c:pt>
                <c:pt idx="402">
                  <c:v>7.9431756949300985</c:v>
                </c:pt>
                <c:pt idx="403">
                  <c:v>7.9729900165932932</c:v>
                </c:pt>
                <c:pt idx="404">
                  <c:v>7.977275123313615</c:v>
                </c:pt>
                <c:pt idx="405">
                  <c:v>7.9053457742579543</c:v>
                </c:pt>
                <c:pt idx="406">
                  <c:v>7.9230475510172491</c:v>
                </c:pt>
                <c:pt idx="407">
                  <c:v>7.8267822638991733</c:v>
                </c:pt>
                <c:pt idx="408">
                  <c:v>7.9025244187275492</c:v>
                </c:pt>
                <c:pt idx="409">
                  <c:v>7.9318200117142421</c:v>
                </c:pt>
                <c:pt idx="410">
                  <c:v>7.9495855535512625</c:v>
                </c:pt>
                <c:pt idx="411">
                  <c:v>7.9881458899943523</c:v>
                </c:pt>
                <c:pt idx="412">
                  <c:v>7.920105001141148</c:v>
                </c:pt>
                <c:pt idx="413">
                  <c:v>7.9867633206753901</c:v>
                </c:pt>
                <c:pt idx="414">
                  <c:v>7.9998060881484001</c:v>
                </c:pt>
                <c:pt idx="415">
                  <c:v>7.981548780433525</c:v>
                </c:pt>
                <c:pt idx="416">
                  <c:v>7.9985840209572032</c:v>
                </c:pt>
                <c:pt idx="417">
                  <c:v>8.0188098405401345</c:v>
                </c:pt>
                <c:pt idx="418">
                  <c:v>8.0522901321194578</c:v>
                </c:pt>
                <c:pt idx="419">
                  <c:v>8.0804788731317458</c:v>
                </c:pt>
                <c:pt idx="420">
                  <c:v>8.0788494565421285</c:v>
                </c:pt>
                <c:pt idx="421">
                  <c:v>7.9909899356059242</c:v>
                </c:pt>
                <c:pt idx="422">
                  <c:v>7.8573221670129572</c:v>
                </c:pt>
                <c:pt idx="423">
                  <c:v>7.9767430632503631</c:v>
                </c:pt>
                <c:pt idx="424">
                  <c:v>8.0210295534808935</c:v>
                </c:pt>
                <c:pt idx="425">
                  <c:v>8.0392509344849561</c:v>
                </c:pt>
                <c:pt idx="426">
                  <c:v>8.0928877128942052</c:v>
                </c:pt>
                <c:pt idx="427">
                  <c:v>8.1606068149838595</c:v>
                </c:pt>
                <c:pt idx="428">
                  <c:v>8.12058871174027</c:v>
                </c:pt>
                <c:pt idx="429">
                  <c:v>8.0925330314005812</c:v>
                </c:pt>
                <c:pt idx="430">
                  <c:v>8.1946794797189835</c:v>
                </c:pt>
                <c:pt idx="431">
                  <c:v>8.2311284770021995</c:v>
                </c:pt>
                <c:pt idx="432">
                  <c:v>8.2199293601802577</c:v>
                </c:pt>
                <c:pt idx="433">
                  <c:v>8.2456862598473837</c:v>
                </c:pt>
                <c:pt idx="434">
                  <c:v>8.2872490685448259</c:v>
                </c:pt>
                <c:pt idx="435">
                  <c:v>8.3383463906591206</c:v>
                </c:pt>
                <c:pt idx="436">
                  <c:v>8.3438178972111423</c:v>
                </c:pt>
                <c:pt idx="437">
                  <c:v>8.3657887372570041</c:v>
                </c:pt>
                <c:pt idx="438">
                  <c:v>8.3882819665037474</c:v>
                </c:pt>
                <c:pt idx="439">
                  <c:v>8.4168600174724357</c:v>
                </c:pt>
                <c:pt idx="440">
                  <c:v>8.3681222544878135</c:v>
                </c:pt>
                <c:pt idx="441">
                  <c:v>8.4349804642859869</c:v>
                </c:pt>
                <c:pt idx="442">
                  <c:v>8.4266118131849996</c:v>
                </c:pt>
                <c:pt idx="443">
                  <c:v>8.4693004244654464</c:v>
                </c:pt>
                <c:pt idx="444">
                  <c:v>8.4152822746004272</c:v>
                </c:pt>
                <c:pt idx="445">
                  <c:v>8.3834194837215037</c:v>
                </c:pt>
                <c:pt idx="446">
                  <c:v>8.4185677221077722</c:v>
                </c:pt>
                <c:pt idx="447">
                  <c:v>8.3264998891473372</c:v>
                </c:pt>
                <c:pt idx="448">
                  <c:v>8.3265531316135402</c:v>
                </c:pt>
                <c:pt idx="449">
                  <c:v>8.2389015571333672</c:v>
                </c:pt>
                <c:pt idx="450">
                  <c:v>8.3261029014075909</c:v>
                </c:pt>
                <c:pt idx="451">
                  <c:v>8.2827358802017539</c:v>
                </c:pt>
                <c:pt idx="452">
                  <c:v>8.18468668089813</c:v>
                </c:pt>
                <c:pt idx="453">
                  <c:v>8.261521283093872</c:v>
                </c:pt>
                <c:pt idx="454">
                  <c:v>8.3138792278190863</c:v>
                </c:pt>
                <c:pt idx="455">
                  <c:v>8.253097428770598</c:v>
                </c:pt>
                <c:pt idx="456">
                  <c:v>8.3130185866496298</c:v>
                </c:pt>
                <c:pt idx="457">
                  <c:v>8.2865591563427774</c:v>
                </c:pt>
                <c:pt idx="458">
                  <c:v>8.3210104101846376</c:v>
                </c:pt>
                <c:pt idx="459">
                  <c:v>8.3355466067773172</c:v>
                </c:pt>
                <c:pt idx="460">
                  <c:v>8.3380258548353012</c:v>
                </c:pt>
                <c:pt idx="461">
                  <c:v>8.4007447647729165</c:v>
                </c:pt>
                <c:pt idx="462">
                  <c:v>8.431408697860876</c:v>
                </c:pt>
                <c:pt idx="463">
                  <c:v>8.4135334508423885</c:v>
                </c:pt>
                <c:pt idx="464">
                  <c:v>8.3635873631304172</c:v>
                </c:pt>
                <c:pt idx="465">
                  <c:v>8.3413625231526449</c:v>
                </c:pt>
                <c:pt idx="466">
                  <c:v>8.4267869675402221</c:v>
                </c:pt>
                <c:pt idx="467">
                  <c:v>8.4700659438342907</c:v>
                </c:pt>
                <c:pt idx="468">
                  <c:v>8.4858366742530915</c:v>
                </c:pt>
                <c:pt idx="469">
                  <c:v>8.5362641785800175</c:v>
                </c:pt>
                <c:pt idx="470">
                  <c:v>8.5668115839384296</c:v>
                </c:pt>
                <c:pt idx="471">
                  <c:v>8.5243058364784368</c:v>
                </c:pt>
                <c:pt idx="472">
                  <c:v>8.5712096745572506</c:v>
                </c:pt>
                <c:pt idx="473">
                  <c:v>8.6052919769628211</c:v>
                </c:pt>
                <c:pt idx="474">
                  <c:v>8.6165497191563567</c:v>
                </c:pt>
                <c:pt idx="475">
                  <c:v>8.6391275981950972</c:v>
                </c:pt>
                <c:pt idx="476">
                  <c:v>8.6591232165830458</c:v>
                </c:pt>
                <c:pt idx="477">
                  <c:v>8.6491771373624946</c:v>
                </c:pt>
                <c:pt idx="478">
                  <c:v>8.7048969050510223</c:v>
                </c:pt>
                <c:pt idx="479">
                  <c:v>8.6795892133611883</c:v>
                </c:pt>
                <c:pt idx="480">
                  <c:v>8.706247035423571</c:v>
                </c:pt>
                <c:pt idx="481">
                  <c:v>8.6919025152080511</c:v>
                </c:pt>
                <c:pt idx="482">
                  <c:v>8.6326357124260813</c:v>
                </c:pt>
                <c:pt idx="483">
                  <c:v>8.5721926096348415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0-4EF6-B0F6-C9B872E0D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70432"/>
        <c:axId val="1213871392"/>
      </c:lineChart>
      <c:dateAx>
        <c:axId val="1213870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71392"/>
        <c:crosses val="autoZero"/>
        <c:auto val="1"/>
        <c:lblOffset val="100"/>
        <c:baseTimeUnit val="months"/>
      </c:dateAx>
      <c:valAx>
        <c:axId val="12138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Odds of Plunge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'Above Below'!$AH$6:$AK$6</c:f>
              <c:strCache>
                <c:ptCount val="4"/>
                <c:pt idx="0">
                  <c:v>&lt;-20</c:v>
                </c:pt>
                <c:pt idx="1">
                  <c:v>"-20 - -8%</c:v>
                </c:pt>
                <c:pt idx="2">
                  <c:v>"-8%-0</c:v>
                </c:pt>
                <c:pt idx="3">
                  <c:v>&gt;0</c:v>
                </c:pt>
              </c:strCache>
            </c:strRef>
          </c:cat>
          <c:val>
            <c:numRef>
              <c:f>'Above Below'!$AH$7:$AK$7</c:f>
              <c:numCache>
                <c:formatCode>0%</c:formatCode>
                <c:ptCount val="4"/>
                <c:pt idx="0">
                  <c:v>0.11165048543689321</c:v>
                </c:pt>
                <c:pt idx="1">
                  <c:v>0.15048543689320387</c:v>
                </c:pt>
                <c:pt idx="2">
                  <c:v>0.53883495145631066</c:v>
                </c:pt>
                <c:pt idx="3">
                  <c:v>0.19902912621359223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4-4807-AD4C-7F7BFA157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645440"/>
        <c:axId val="122645920"/>
      </c:barChart>
      <c:catAx>
        <c:axId val="1226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5920"/>
        <c:crosses val="autoZero"/>
        <c:auto val="1"/>
        <c:lblAlgn val="ctr"/>
        <c:lblOffset val="100"/>
        <c:noMultiLvlLbl val="0"/>
      </c:catAx>
      <c:valAx>
        <c:axId val="1226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4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'Conditional View '!$I$1</c:f>
              <c:strCache>
                <c:ptCount val="1"/>
                <c:pt idx="0">
                  <c:v>Subsequent 1 Month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'Conditional View '!$H$2:$H$485</c:f>
              <c:numCache>
                <c:formatCode>0.0%</c:formatCode>
                <c:ptCount val="484"/>
                <c:pt idx="0">
                  <c:v>-0.2961690901630587</c:v>
                </c:pt>
                <c:pt idx="1">
                  <c:v>-0.29435613567651409</c:v>
                </c:pt>
                <c:pt idx="2">
                  <c:v>-0.3006039603581141</c:v>
                </c:pt>
                <c:pt idx="3">
                  <c:v>-0.30799512220218828</c:v>
                </c:pt>
                <c:pt idx="4">
                  <c:v>-0.27496887853513896</c:v>
                </c:pt>
                <c:pt idx="5">
                  <c:v>-0.27057522162713854</c:v>
                </c:pt>
                <c:pt idx="6">
                  <c:v>-0.27846735874656359</c:v>
                </c:pt>
                <c:pt idx="7">
                  <c:v>-0.29139996338335605</c:v>
                </c:pt>
                <c:pt idx="8">
                  <c:v>-0.32011024191817516</c:v>
                </c:pt>
                <c:pt idx="9">
                  <c:v>-0.29546256831621587</c:v>
                </c:pt>
                <c:pt idx="10">
                  <c:v>-0.25412738444573735</c:v>
                </c:pt>
                <c:pt idx="11">
                  <c:v>-0.22519540410808858</c:v>
                </c:pt>
                <c:pt idx="12">
                  <c:v>-0.22802258909145101</c:v>
                </c:pt>
                <c:pt idx="13">
                  <c:v>-0.17779848634421269</c:v>
                </c:pt>
                <c:pt idx="14">
                  <c:v>-0.13958594628598875</c:v>
                </c:pt>
                <c:pt idx="15">
                  <c:v>-0.1568497233148487</c:v>
                </c:pt>
                <c:pt idx="16">
                  <c:v>-0.11981298470103918</c:v>
                </c:pt>
                <c:pt idx="17">
                  <c:v>-0.11275066310708493</c:v>
                </c:pt>
                <c:pt idx="18">
                  <c:v>-0.16982908380032424</c:v>
                </c:pt>
                <c:pt idx="19">
                  <c:v>-0.11606377459631156</c:v>
                </c:pt>
                <c:pt idx="20">
                  <c:v>-0.19643757509891802</c:v>
                </c:pt>
                <c:pt idx="21">
                  <c:v>-0.15754538723146672</c:v>
                </c:pt>
                <c:pt idx="22">
                  <c:v>-0.14461619037482365</c:v>
                </c:pt>
                <c:pt idx="23">
                  <c:v>-0.17380164775046036</c:v>
                </c:pt>
                <c:pt idx="24">
                  <c:v>-7.0547549212308991E-2</c:v>
                </c:pt>
                <c:pt idx="25">
                  <c:v>-4.2012696142371797E-2</c:v>
                </c:pt>
                <c:pt idx="26">
                  <c:v>-2.2632355927431957E-2</c:v>
                </c:pt>
                <c:pt idx="27">
                  <c:v>-3.9621577643478845E-2</c:v>
                </c:pt>
                <c:pt idx="28">
                  <c:v>-3.96247608471062E-2</c:v>
                </c:pt>
                <c:pt idx="29">
                  <c:v>3.5156916374612379E-4</c:v>
                </c:pt>
                <c:pt idx="30">
                  <c:v>4.2299368099312229E-2</c:v>
                </c:pt>
                <c:pt idx="31">
                  <c:v>7.2263252478732998E-2</c:v>
                </c:pt>
                <c:pt idx="32">
                  <c:v>4.0071377915769757E-2</c:v>
                </c:pt>
                <c:pt idx="33">
                  <c:v>-0.19116311828175925</c:v>
                </c:pt>
                <c:pt idx="34">
                  <c:v>-0.26463618646840936</c:v>
                </c:pt>
                <c:pt idx="35">
                  <c:v>-0.21579111562162523</c:v>
                </c:pt>
                <c:pt idx="36">
                  <c:v>-0.18898028491951735</c:v>
                </c:pt>
                <c:pt idx="37">
                  <c:v>-0.16013618893795178</c:v>
                </c:pt>
                <c:pt idx="38">
                  <c:v>-0.19301216736983662</c:v>
                </c:pt>
                <c:pt idx="39">
                  <c:v>-0.19029498673482959</c:v>
                </c:pt>
                <c:pt idx="40">
                  <c:v>-0.19259797057486905</c:v>
                </c:pt>
                <c:pt idx="41">
                  <c:v>-0.16272796193607642</c:v>
                </c:pt>
                <c:pt idx="42">
                  <c:v>-0.17225618999104686</c:v>
                </c:pt>
                <c:pt idx="43">
                  <c:v>-0.20898291910112632</c:v>
                </c:pt>
                <c:pt idx="44">
                  <c:v>-0.18249205429772275</c:v>
                </c:pt>
                <c:pt idx="45">
                  <c:v>-0.16629932415009252</c:v>
                </c:pt>
                <c:pt idx="46">
                  <c:v>-0.18695740801515037</c:v>
                </c:pt>
                <c:pt idx="47">
                  <c:v>-0.17996666936159511</c:v>
                </c:pt>
                <c:pt idx="48">
                  <c:v>-0.12692134590934023</c:v>
                </c:pt>
                <c:pt idx="49">
                  <c:v>-0.15727970643755929</c:v>
                </c:pt>
                <c:pt idx="50">
                  <c:v>-0.14490870797698241</c:v>
                </c:pt>
                <c:pt idx="51">
                  <c:v>-0.1074659336585988</c:v>
                </c:pt>
                <c:pt idx="52">
                  <c:v>-8.1648953661411339E-2</c:v>
                </c:pt>
                <c:pt idx="53">
                  <c:v>-9.4394097120011566E-2</c:v>
                </c:pt>
                <c:pt idx="54">
                  <c:v>-2.0280414002252778E-2</c:v>
                </c:pt>
                <c:pt idx="55">
                  <c:v>-1.1049203850016509E-2</c:v>
                </c:pt>
                <c:pt idx="56">
                  <c:v>-2.3417288412808102E-2</c:v>
                </c:pt>
                <c:pt idx="57">
                  <c:v>-5.3716322716593434E-2</c:v>
                </c:pt>
                <c:pt idx="58">
                  <c:v>-4.3836350223757869E-2</c:v>
                </c:pt>
                <c:pt idx="59">
                  <c:v>-2.9219428255182089E-2</c:v>
                </c:pt>
                <c:pt idx="60">
                  <c:v>-0.10145078682532693</c:v>
                </c:pt>
                <c:pt idx="61">
                  <c:v>-9.9216556355256835E-2</c:v>
                </c:pt>
                <c:pt idx="62">
                  <c:v>-8.2904955402552605E-2</c:v>
                </c:pt>
                <c:pt idx="63">
                  <c:v>-0.11291869609400096</c:v>
                </c:pt>
                <c:pt idx="64">
                  <c:v>-3.7130156753037546E-2</c:v>
                </c:pt>
                <c:pt idx="65">
                  <c:v>-5.141356327119051E-2</c:v>
                </c:pt>
                <c:pt idx="66">
                  <c:v>-6.2031141390967215E-2</c:v>
                </c:pt>
                <c:pt idx="67">
                  <c:v>-0.1555929901037979</c:v>
                </c:pt>
                <c:pt idx="68">
                  <c:v>-0.2036214538457598</c:v>
                </c:pt>
                <c:pt idx="69">
                  <c:v>-0.2137030333184039</c:v>
                </c:pt>
                <c:pt idx="70">
                  <c:v>-0.17157850581710477</c:v>
                </c:pt>
                <c:pt idx="71">
                  <c:v>-0.15610563515870968</c:v>
                </c:pt>
                <c:pt idx="72">
                  <c:v>-0.12634368173939592</c:v>
                </c:pt>
                <c:pt idx="73">
                  <c:v>-7.3158859947653254E-2</c:v>
                </c:pt>
                <c:pt idx="74">
                  <c:v>-5.8266025359088758E-2</c:v>
                </c:pt>
                <c:pt idx="75">
                  <c:v>-6.3618213405267965E-2</c:v>
                </c:pt>
                <c:pt idx="76">
                  <c:v>-3.3305573812163591E-2</c:v>
                </c:pt>
                <c:pt idx="77">
                  <c:v>-8.5126661942262705E-2</c:v>
                </c:pt>
                <c:pt idx="78">
                  <c:v>-4.9822685810847145E-2</c:v>
                </c:pt>
                <c:pt idx="79">
                  <c:v>-3.6967115688269603E-2</c:v>
                </c:pt>
                <c:pt idx="80">
                  <c:v>-6.1071884238483864E-2</c:v>
                </c:pt>
                <c:pt idx="81">
                  <c:v>-5.5661854559749147E-2</c:v>
                </c:pt>
                <c:pt idx="82">
                  <c:v>-0.10254015282624807</c:v>
                </c:pt>
                <c:pt idx="83">
                  <c:v>-8.3813777927144173E-3</c:v>
                </c:pt>
                <c:pt idx="84">
                  <c:v>-3.3970509725826159E-2</c:v>
                </c:pt>
                <c:pt idx="85">
                  <c:v>-3.0559715564449252E-2</c:v>
                </c:pt>
                <c:pt idx="86">
                  <c:v>-5.7415196563316617E-2</c:v>
                </c:pt>
                <c:pt idx="87">
                  <c:v>-3.6938415305396766E-2</c:v>
                </c:pt>
                <c:pt idx="88">
                  <c:v>-4.1795173251792384E-2</c:v>
                </c:pt>
                <c:pt idx="89">
                  <c:v>-6.4079094596650621E-2</c:v>
                </c:pt>
                <c:pt idx="90">
                  <c:v>-3.3066206879063587E-2</c:v>
                </c:pt>
                <c:pt idx="91">
                  <c:v>-6.1933783267667186E-2</c:v>
                </c:pt>
                <c:pt idx="92">
                  <c:v>-5.9072916687649468E-2</c:v>
                </c:pt>
                <c:pt idx="93">
                  <c:v>-6.27496792782124E-2</c:v>
                </c:pt>
                <c:pt idx="94">
                  <c:v>-4.018168415842438E-2</c:v>
                </c:pt>
                <c:pt idx="95">
                  <c:v>-3.6298340367756921E-2</c:v>
                </c:pt>
                <c:pt idx="96">
                  <c:v>-3.5332267925672123E-2</c:v>
                </c:pt>
                <c:pt idx="97">
                  <c:v>-3.1068945200748321E-2</c:v>
                </c:pt>
                <c:pt idx="98">
                  <c:v>-1.8876065075459358E-2</c:v>
                </c:pt>
                <c:pt idx="99">
                  <c:v>-4.9551376918851253E-2</c:v>
                </c:pt>
                <c:pt idx="100">
                  <c:v>-3.3793030107465705E-2</c:v>
                </c:pt>
                <c:pt idx="101">
                  <c:v>-3.8866121123540709E-2</c:v>
                </c:pt>
                <c:pt idx="102">
                  <c:v>-4.9723393859155252E-2</c:v>
                </c:pt>
                <c:pt idx="103">
                  <c:v>-2.2902680113850771E-2</c:v>
                </c:pt>
                <c:pt idx="104">
                  <c:v>-3.8467064809726947E-2</c:v>
                </c:pt>
                <c:pt idx="105">
                  <c:v>-2.5702399764171768E-2</c:v>
                </c:pt>
                <c:pt idx="106">
                  <c:v>-4.4052729200795282E-2</c:v>
                </c:pt>
                <c:pt idx="107">
                  <c:v>-4.0200853234780065E-2</c:v>
                </c:pt>
                <c:pt idx="108">
                  <c:v>-1.4953785035661693E-2</c:v>
                </c:pt>
                <c:pt idx="109">
                  <c:v>-5.0283429345755914E-2</c:v>
                </c:pt>
                <c:pt idx="110">
                  <c:v>-9.9168331625498429E-2</c:v>
                </c:pt>
                <c:pt idx="111">
                  <c:v>-9.4249623380336933E-2</c:v>
                </c:pt>
                <c:pt idx="112">
                  <c:v>-8.8523897096128401E-2</c:v>
                </c:pt>
                <c:pt idx="113">
                  <c:v>-0.11826650013518269</c:v>
                </c:pt>
                <c:pt idx="114">
                  <c:v>-9.5958946262610256E-2</c:v>
                </c:pt>
                <c:pt idx="115">
                  <c:v>-6.7597480523507558E-2</c:v>
                </c:pt>
                <c:pt idx="116">
                  <c:v>-9.8103327386520722E-2</c:v>
                </c:pt>
                <c:pt idx="117">
                  <c:v>-8.4838655982672484E-2</c:v>
                </c:pt>
                <c:pt idx="118">
                  <c:v>-0.12626687061212938</c:v>
                </c:pt>
                <c:pt idx="119">
                  <c:v>-0.12082865895273887</c:v>
                </c:pt>
                <c:pt idx="120">
                  <c:v>-0.10488863555524519</c:v>
                </c:pt>
                <c:pt idx="121">
                  <c:v>-7.8163804875075793E-2</c:v>
                </c:pt>
                <c:pt idx="122">
                  <c:v>-5.8654056132122268E-2</c:v>
                </c:pt>
                <c:pt idx="123">
                  <c:v>-3.8140928822860798E-2</c:v>
                </c:pt>
                <c:pt idx="124">
                  <c:v>-9.1961190104251633E-3</c:v>
                </c:pt>
                <c:pt idx="125">
                  <c:v>5.8142289980227524E-3</c:v>
                </c:pt>
                <c:pt idx="126">
                  <c:v>3.1547103369102159E-2</c:v>
                </c:pt>
                <c:pt idx="127">
                  <c:v>2.5028184704812606E-2</c:v>
                </c:pt>
                <c:pt idx="128">
                  <c:v>5.9731199610987051E-2</c:v>
                </c:pt>
                <c:pt idx="129">
                  <c:v>4.812637475511794E-2</c:v>
                </c:pt>
                <c:pt idx="130">
                  <c:v>8.4602682287008735E-2</c:v>
                </c:pt>
                <c:pt idx="131">
                  <c:v>9.6899870886231421E-2</c:v>
                </c:pt>
                <c:pt idx="132">
                  <c:v>0.12588037398562335</c:v>
                </c:pt>
                <c:pt idx="133">
                  <c:v>0.12688342852884871</c:v>
                </c:pt>
                <c:pt idx="134">
                  <c:v>0.12898824463385017</c:v>
                </c:pt>
                <c:pt idx="135">
                  <c:v>0.13728587574857909</c:v>
                </c:pt>
                <c:pt idx="136">
                  <c:v>0.15629562279627573</c:v>
                </c:pt>
                <c:pt idx="137">
                  <c:v>0.1519501783069841</c:v>
                </c:pt>
                <c:pt idx="138">
                  <c:v>9.2653876830751214E-2</c:v>
                </c:pt>
                <c:pt idx="139">
                  <c:v>0.1065304024733511</c:v>
                </c:pt>
                <c:pt idx="140">
                  <c:v>0.15950750708446781</c:v>
                </c:pt>
                <c:pt idx="141">
                  <c:v>0.18263172196470268</c:v>
                </c:pt>
                <c:pt idx="142">
                  <c:v>0.26179068016547502</c:v>
                </c:pt>
                <c:pt idx="143">
                  <c:v>0.2272459501619426</c:v>
                </c:pt>
                <c:pt idx="144">
                  <c:v>0.29468048556743431</c:v>
                </c:pt>
                <c:pt idx="145">
                  <c:v>0.29453903862834441</c:v>
                </c:pt>
                <c:pt idx="146">
                  <c:v>0.23193579642132112</c:v>
                </c:pt>
                <c:pt idx="147">
                  <c:v>0.29606274278624967</c:v>
                </c:pt>
                <c:pt idx="148">
                  <c:v>0.36374848441186192</c:v>
                </c:pt>
                <c:pt idx="149">
                  <c:v>0.41446716072079326</c:v>
                </c:pt>
                <c:pt idx="150">
                  <c:v>0.51584998957163819</c:v>
                </c:pt>
                <c:pt idx="151">
                  <c:v>0.42016655849026896</c:v>
                </c:pt>
                <c:pt idx="152">
                  <c:v>0.48667766061577722</c:v>
                </c:pt>
                <c:pt idx="153">
                  <c:v>0.42680620685765969</c:v>
                </c:pt>
                <c:pt idx="154">
                  <c:v>0.48147859694954365</c:v>
                </c:pt>
                <c:pt idx="155">
                  <c:v>0.49575411768022293</c:v>
                </c:pt>
                <c:pt idx="156">
                  <c:v>0.50186876043109163</c:v>
                </c:pt>
                <c:pt idx="157">
                  <c:v>0.59802628485009568</c:v>
                </c:pt>
                <c:pt idx="158">
                  <c:v>0.66777169206379527</c:v>
                </c:pt>
                <c:pt idx="159">
                  <c:v>0.67280965160903605</c:v>
                </c:pt>
                <c:pt idx="160">
                  <c:v>0.63146712927630899</c:v>
                </c:pt>
                <c:pt idx="161">
                  <c:v>0.68563235465139249</c:v>
                </c:pt>
                <c:pt idx="162">
                  <c:v>0.65605470658125631</c:v>
                </c:pt>
                <c:pt idx="163">
                  <c:v>0.40611799816229754</c:v>
                </c:pt>
                <c:pt idx="164">
                  <c:v>0.48488853326711379</c:v>
                </c:pt>
                <c:pt idx="165">
                  <c:v>0.59448979772758115</c:v>
                </c:pt>
                <c:pt idx="166">
                  <c:v>0.67863099101259339</c:v>
                </c:pt>
                <c:pt idx="167">
                  <c:v>0.76262256994540722</c:v>
                </c:pt>
                <c:pt idx="168">
                  <c:v>0.82389499537485977</c:v>
                </c:pt>
                <c:pt idx="169">
                  <c:v>0.75442281920092524</c:v>
                </c:pt>
                <c:pt idx="170">
                  <c:v>0.81154707780952218</c:v>
                </c:pt>
                <c:pt idx="171">
                  <c:v>0.86900037504466621</c:v>
                </c:pt>
                <c:pt idx="172">
                  <c:v>0.8113944393726269</c:v>
                </c:pt>
                <c:pt idx="173">
                  <c:v>0.89854136901921011</c:v>
                </c:pt>
                <c:pt idx="174">
                  <c:v>0.82667206822135997</c:v>
                </c:pt>
                <c:pt idx="175">
                  <c:v>0.80435409355523224</c:v>
                </c:pt>
                <c:pt idx="176">
                  <c:v>0.74231747915840551</c:v>
                </c:pt>
                <c:pt idx="177">
                  <c:v>0.84017112911264458</c:v>
                </c:pt>
                <c:pt idx="178">
                  <c:v>0.86399445017067866</c:v>
                </c:pt>
                <c:pt idx="179">
                  <c:v>0.95998188805173323</c:v>
                </c:pt>
                <c:pt idx="180">
                  <c:v>0.84904835369255993</c:v>
                </c:pt>
                <c:pt idx="181">
                  <c:v>0.80099399979602826</c:v>
                </c:pt>
                <c:pt idx="182">
                  <c:v>0.96333241369312139</c:v>
                </c:pt>
                <c:pt idx="183">
                  <c:v>0.89145042842875744</c:v>
                </c:pt>
                <c:pt idx="184">
                  <c:v>0.83889703216660894</c:v>
                </c:pt>
                <c:pt idx="185">
                  <c:v>0.87160860538461482</c:v>
                </c:pt>
                <c:pt idx="186">
                  <c:v>0.82997575564455084</c:v>
                </c:pt>
                <c:pt idx="187">
                  <c:v>0.92940481615648118</c:v>
                </c:pt>
                <c:pt idx="188">
                  <c:v>0.8152550323430241</c:v>
                </c:pt>
                <c:pt idx="189">
                  <c:v>0.79543059763299184</c:v>
                </c:pt>
                <c:pt idx="190">
                  <c:v>0.64176099074209914</c:v>
                </c:pt>
                <c:pt idx="191">
                  <c:v>0.63852316615165594</c:v>
                </c:pt>
                <c:pt idx="192">
                  <c:v>0.68510228969764375</c:v>
                </c:pt>
                <c:pt idx="193">
                  <c:v>0.52040366924241721</c:v>
                </c:pt>
                <c:pt idx="194">
                  <c:v>0.41424811363492475</c:v>
                </c:pt>
                <c:pt idx="195">
                  <c:v>0.51374350596111662</c:v>
                </c:pt>
                <c:pt idx="196">
                  <c:v>0.51231820311877097</c:v>
                </c:pt>
                <c:pt idx="197">
                  <c:v>0.4656081107985437</c:v>
                </c:pt>
                <c:pt idx="198">
                  <c:v>0.44116630774987953</c:v>
                </c:pt>
                <c:pt idx="199">
                  <c:v>0.34068115533949594</c:v>
                </c:pt>
                <c:pt idx="200">
                  <c:v>0.22372794021207754</c:v>
                </c:pt>
                <c:pt idx="201">
                  <c:v>0.23839943858938795</c:v>
                </c:pt>
                <c:pt idx="202">
                  <c:v>0.32350671299312861</c:v>
                </c:pt>
                <c:pt idx="203">
                  <c:v>0.32552790734963244</c:v>
                </c:pt>
                <c:pt idx="204">
                  <c:v>0.29705345773836456</c:v>
                </c:pt>
                <c:pt idx="205">
                  <c:v>0.26249627053941382</c:v>
                </c:pt>
                <c:pt idx="206">
                  <c:v>0.30102406707057838</c:v>
                </c:pt>
                <c:pt idx="207">
                  <c:v>0.21379001645047824</c:v>
                </c:pt>
                <c:pt idx="208">
                  <c:v>0.19554896032444624</c:v>
                </c:pt>
                <c:pt idx="209">
                  <c:v>0.10227013417570618</c:v>
                </c:pt>
                <c:pt idx="210">
                  <c:v>9.0937325687330262E-3</c:v>
                </c:pt>
                <c:pt idx="211">
                  <c:v>7.9341819374805223E-3</c:v>
                </c:pt>
                <c:pt idx="212">
                  <c:v>-0.10834643577438985</c:v>
                </c:pt>
                <c:pt idx="213">
                  <c:v>-3.7077634574520291E-2</c:v>
                </c:pt>
                <c:pt idx="214">
                  <c:v>1.1767489183196922E-2</c:v>
                </c:pt>
                <c:pt idx="215">
                  <c:v>-5.4980571613537754E-2</c:v>
                </c:pt>
                <c:pt idx="216">
                  <c:v>-8.6403793513925575E-2</c:v>
                </c:pt>
                <c:pt idx="217">
                  <c:v>-0.10732771071698743</c:v>
                </c:pt>
                <c:pt idx="218">
                  <c:v>-0.10526900901516223</c:v>
                </c:pt>
                <c:pt idx="219">
                  <c:v>-3.8560973284617273E-2</c:v>
                </c:pt>
                <c:pt idx="220">
                  <c:v>4.3114965172901254E-3</c:v>
                </c:pt>
                <c:pt idx="221">
                  <c:v>9.5872142284900708E-3</c:v>
                </c:pt>
                <c:pt idx="222">
                  <c:v>1.9809401826544448E-2</c:v>
                </c:pt>
                <c:pt idx="223">
                  <c:v>3.1807157328724633E-2</c:v>
                </c:pt>
                <c:pt idx="224">
                  <c:v>1.3364768535267801E-2</c:v>
                </c:pt>
                <c:pt idx="225">
                  <c:v>6.2645135056054402E-2</c:v>
                </c:pt>
                <c:pt idx="226">
                  <c:v>6.3797581017898342E-2</c:v>
                </c:pt>
                <c:pt idx="227">
                  <c:v>0.11109356340330456</c:v>
                </c:pt>
                <c:pt idx="228">
                  <c:v>0.12350616363765177</c:v>
                </c:pt>
                <c:pt idx="229">
                  <c:v>0.13039835079953654</c:v>
                </c:pt>
                <c:pt idx="230">
                  <c:v>0.10523343564609644</c:v>
                </c:pt>
                <c:pt idx="231">
                  <c:v>8.0154262965863365E-2</c:v>
                </c:pt>
                <c:pt idx="232">
                  <c:v>8.6645670712970357E-2</c:v>
                </c:pt>
                <c:pt idx="233">
                  <c:v>9.9554907326380171E-2</c:v>
                </c:pt>
                <c:pt idx="234">
                  <c:v>5.5478188917114535E-2</c:v>
                </c:pt>
                <c:pt idx="235">
                  <c:v>5.1543766610015807E-2</c:v>
                </c:pt>
                <c:pt idx="236">
                  <c:v>5.5020680382123821E-2</c:v>
                </c:pt>
                <c:pt idx="237">
                  <c:v>6.3385853319076757E-2</c:v>
                </c:pt>
                <c:pt idx="238">
                  <c:v>9.7799247947405243E-2</c:v>
                </c:pt>
                <c:pt idx="239">
                  <c:v>0.12662977605611969</c:v>
                </c:pt>
                <c:pt idx="240">
                  <c:v>9.1546636471007359E-2</c:v>
                </c:pt>
                <c:pt idx="241">
                  <c:v>0.10550611396441667</c:v>
                </c:pt>
                <c:pt idx="242">
                  <c:v>7.7863879755878829E-2</c:v>
                </c:pt>
                <c:pt idx="243">
                  <c:v>4.9851124515172041E-2</c:v>
                </c:pt>
                <c:pt idx="244">
                  <c:v>7.4807187684193366E-2</c:v>
                </c:pt>
                <c:pt idx="245">
                  <c:v>6.8204596123487837E-2</c:v>
                </c:pt>
                <c:pt idx="246">
                  <c:v>9.9984883385019208E-2</c:v>
                </c:pt>
                <c:pt idx="247">
                  <c:v>8.1113645640221943E-2</c:v>
                </c:pt>
                <c:pt idx="248">
                  <c:v>8.2093147014894008E-2</c:v>
                </c:pt>
                <c:pt idx="249">
                  <c:v>5.6517333100519762E-2</c:v>
                </c:pt>
                <c:pt idx="250">
                  <c:v>8.712858612085439E-2</c:v>
                </c:pt>
                <c:pt idx="251">
                  <c:v>7.9575317753607822E-2</c:v>
                </c:pt>
                <c:pt idx="252">
                  <c:v>0.10042491832973255</c:v>
                </c:pt>
                <c:pt idx="253">
                  <c:v>9.4316625934878218E-2</c:v>
                </c:pt>
                <c:pt idx="254">
                  <c:v>9.9818878550636425E-2</c:v>
                </c:pt>
                <c:pt idx="255">
                  <c:v>0.10650741072353131</c:v>
                </c:pt>
                <c:pt idx="256">
                  <c:v>6.5862529483734944E-2</c:v>
                </c:pt>
                <c:pt idx="257">
                  <c:v>5.955780540844402E-2</c:v>
                </c:pt>
                <c:pt idx="258">
                  <c:v>5.8555533383116032E-2</c:v>
                </c:pt>
                <c:pt idx="259">
                  <c:v>7.4587742742646901E-2</c:v>
                </c:pt>
                <c:pt idx="260">
                  <c:v>9.4379091781374491E-2</c:v>
                </c:pt>
                <c:pt idx="261">
                  <c:v>0.12208627015057361</c:v>
                </c:pt>
                <c:pt idx="262">
                  <c:v>0.1337184485280396</c:v>
                </c:pt>
                <c:pt idx="263">
                  <c:v>0.14113162384355782</c:v>
                </c:pt>
                <c:pt idx="264">
                  <c:v>0.15023042163613254</c:v>
                </c:pt>
                <c:pt idx="265">
                  <c:v>0.11835032698210002</c:v>
                </c:pt>
                <c:pt idx="266">
                  <c:v>0.12273295898007031</c:v>
                </c:pt>
                <c:pt idx="267">
                  <c:v>0.16430737818215957</c:v>
                </c:pt>
                <c:pt idx="268">
                  <c:v>0.19498998270297174</c:v>
                </c:pt>
                <c:pt idx="269">
                  <c:v>0.16665603359696424</c:v>
                </c:pt>
                <c:pt idx="270">
                  <c:v>0.1225666988251588</c:v>
                </c:pt>
                <c:pt idx="271">
                  <c:v>0.13018350313621507</c:v>
                </c:pt>
                <c:pt idx="272">
                  <c:v>0.16361203351023978</c:v>
                </c:pt>
                <c:pt idx="273">
                  <c:v>0.17377287582143985</c:v>
                </c:pt>
                <c:pt idx="274">
                  <c:v>0.11534206807285652</c:v>
                </c:pt>
                <c:pt idx="275">
                  <c:v>9.9082685296543627E-2</c:v>
                </c:pt>
                <c:pt idx="276">
                  <c:v>2.5666549780439363E-2</c:v>
                </c:pt>
                <c:pt idx="277">
                  <c:v>-1.5928104689040601E-2</c:v>
                </c:pt>
                <c:pt idx="278">
                  <c:v>-2.7663205974904015E-2</c:v>
                </c:pt>
                <c:pt idx="279">
                  <c:v>1.2455526820613683E-2</c:v>
                </c:pt>
                <c:pt idx="280">
                  <c:v>1.7121801550713522E-2</c:v>
                </c:pt>
                <c:pt idx="281">
                  <c:v>-7.5891676629151417E-2</c:v>
                </c:pt>
                <c:pt idx="282">
                  <c:v>-9.0493912437743518E-2</c:v>
                </c:pt>
                <c:pt idx="283">
                  <c:v>-8.4931265088546426E-2</c:v>
                </c:pt>
                <c:pt idx="284">
                  <c:v>-0.17300463561074986</c:v>
                </c:pt>
                <c:pt idx="285">
                  <c:v>-0.31724007496335827</c:v>
                </c:pt>
                <c:pt idx="286">
                  <c:v>-0.37213470531083725</c:v>
                </c:pt>
                <c:pt idx="287">
                  <c:v>-0.37102124882903598</c:v>
                </c:pt>
                <c:pt idx="288">
                  <c:v>-0.42834921879310472</c:v>
                </c:pt>
                <c:pt idx="289">
                  <c:v>-0.49424496443754895</c:v>
                </c:pt>
                <c:pt idx="290">
                  <c:v>-0.45434557031318201</c:v>
                </c:pt>
                <c:pt idx="291">
                  <c:v>-0.40667709922285566</c:v>
                </c:pt>
                <c:pt idx="292">
                  <c:v>-0.37893234341724125</c:v>
                </c:pt>
                <c:pt idx="293">
                  <c:v>-0.38253861401166456</c:v>
                </c:pt>
                <c:pt idx="294">
                  <c:v>-0.34073920175063055</c:v>
                </c:pt>
                <c:pt idx="295">
                  <c:v>-0.32270344494455117</c:v>
                </c:pt>
                <c:pt idx="296">
                  <c:v>-0.30271793173190609</c:v>
                </c:pt>
                <c:pt idx="297">
                  <c:v>-0.32059946268226458</c:v>
                </c:pt>
                <c:pt idx="298">
                  <c:v>-0.28593745534946291</c:v>
                </c:pt>
                <c:pt idx="299">
                  <c:v>-0.27760953957280943</c:v>
                </c:pt>
                <c:pt idx="300">
                  <c:v>-0.30849433082762256</c:v>
                </c:pt>
                <c:pt idx="301">
                  <c:v>-0.29304516068990838</c:v>
                </c:pt>
                <c:pt idx="302">
                  <c:v>-0.25597082939373983</c:v>
                </c:pt>
                <c:pt idx="303">
                  <c:v>-0.24952044860999067</c:v>
                </c:pt>
                <c:pt idx="304">
                  <c:v>-0.31517629217992615</c:v>
                </c:pt>
                <c:pt idx="305">
                  <c:v>-0.35596455846260788</c:v>
                </c:pt>
                <c:pt idx="306">
                  <c:v>-0.31580002556357234</c:v>
                </c:pt>
                <c:pt idx="307">
                  <c:v>-0.35217595377084399</c:v>
                </c:pt>
                <c:pt idx="308">
                  <c:v>-0.29968635788996134</c:v>
                </c:pt>
                <c:pt idx="309">
                  <c:v>-0.27823327621477634</c:v>
                </c:pt>
                <c:pt idx="310">
                  <c:v>-0.2842078913012851</c:v>
                </c:pt>
                <c:pt idx="311">
                  <c:v>-0.24204275054493163</c:v>
                </c:pt>
                <c:pt idx="312">
                  <c:v>-0.22953004175991765</c:v>
                </c:pt>
                <c:pt idx="313">
                  <c:v>-0.20967997927585735</c:v>
                </c:pt>
                <c:pt idx="314">
                  <c:v>-0.21524560505287404</c:v>
                </c:pt>
                <c:pt idx="315">
                  <c:v>-0.19772743527918923</c:v>
                </c:pt>
                <c:pt idx="316">
                  <c:v>-0.21330847662562691</c:v>
                </c:pt>
                <c:pt idx="317">
                  <c:v>-0.23230642170735383</c:v>
                </c:pt>
                <c:pt idx="318">
                  <c:v>-0.25330037683765805</c:v>
                </c:pt>
                <c:pt idx="319">
                  <c:v>-0.29993289437681114</c:v>
                </c:pt>
                <c:pt idx="320">
                  <c:v>-0.35407088933092468</c:v>
                </c:pt>
                <c:pt idx="321">
                  <c:v>-0.28878338384210778</c:v>
                </c:pt>
                <c:pt idx="322">
                  <c:v>-0.29662775711120615</c:v>
                </c:pt>
                <c:pt idx="323">
                  <c:v>-0.29488317007976683</c:v>
                </c:pt>
                <c:pt idx="324">
                  <c:v>-0.26856804264349265</c:v>
                </c:pt>
                <c:pt idx="325">
                  <c:v>-0.24344727752898321</c:v>
                </c:pt>
                <c:pt idx="326">
                  <c:v>-0.22442518356178509</c:v>
                </c:pt>
                <c:pt idx="327">
                  <c:v>-0.2348595573519241</c:v>
                </c:pt>
                <c:pt idx="328">
                  <c:v>-0.28710022262677026</c:v>
                </c:pt>
                <c:pt idx="329">
                  <c:v>-0.26334902776598512</c:v>
                </c:pt>
                <c:pt idx="330">
                  <c:v>-0.25854546573642145</c:v>
                </c:pt>
                <c:pt idx="331">
                  <c:v>-0.24842940792366996</c:v>
                </c:pt>
                <c:pt idx="332">
                  <c:v>-0.23483393354355109</c:v>
                </c:pt>
                <c:pt idx="333">
                  <c:v>-0.25447717675491721</c:v>
                </c:pt>
                <c:pt idx="334">
                  <c:v>-0.2568416822965468</c:v>
                </c:pt>
                <c:pt idx="335">
                  <c:v>-0.25608019353610267</c:v>
                </c:pt>
                <c:pt idx="336">
                  <c:v>-0.22325532203573861</c:v>
                </c:pt>
                <c:pt idx="337">
                  <c:v>-0.21937703628919736</c:v>
                </c:pt>
                <c:pt idx="338">
                  <c:v>-0.19613742066713302</c:v>
                </c:pt>
                <c:pt idx="339">
                  <c:v>-0.18651036174928559</c:v>
                </c:pt>
                <c:pt idx="340">
                  <c:v>-0.17460335059022303</c:v>
                </c:pt>
                <c:pt idx="341">
                  <c:v>-0.19186283818801242</c:v>
                </c:pt>
                <c:pt idx="342">
                  <c:v>-0.15698036412613259</c:v>
                </c:pt>
                <c:pt idx="343">
                  <c:v>-0.18826601421744338</c:v>
                </c:pt>
                <c:pt idx="344">
                  <c:v>-0.16913367539392454</c:v>
                </c:pt>
                <c:pt idx="345">
                  <c:v>-0.13728914135513148</c:v>
                </c:pt>
                <c:pt idx="346">
                  <c:v>-0.11841311118435016</c:v>
                </c:pt>
                <c:pt idx="347">
                  <c:v>-0.10305569037862217</c:v>
                </c:pt>
                <c:pt idx="348">
                  <c:v>-0.14016279713978141</c:v>
                </c:pt>
                <c:pt idx="349">
                  <c:v>-0.10847172914549441</c:v>
                </c:pt>
                <c:pt idx="350">
                  <c:v>-0.10767886674101357</c:v>
                </c:pt>
                <c:pt idx="351">
                  <c:v>-0.10753399119499574</c:v>
                </c:pt>
                <c:pt idx="352">
                  <c:v>-9.4233705708291815E-2</c:v>
                </c:pt>
                <c:pt idx="353">
                  <c:v>-8.2510631794518341E-2</c:v>
                </c:pt>
                <c:pt idx="354">
                  <c:v>-0.10176927660594504</c:v>
                </c:pt>
                <c:pt idx="355">
                  <c:v>-7.3539576141396612E-2</c:v>
                </c:pt>
                <c:pt idx="356">
                  <c:v>-9.3386195928875537E-2</c:v>
                </c:pt>
                <c:pt idx="357">
                  <c:v>-7.791846453912743E-2</c:v>
                </c:pt>
                <c:pt idx="358">
                  <c:v>-6.0965878950698937E-2</c:v>
                </c:pt>
                <c:pt idx="359">
                  <c:v>-7.0510787291538368E-2</c:v>
                </c:pt>
                <c:pt idx="360">
                  <c:v>-0.10476784680253315</c:v>
                </c:pt>
                <c:pt idx="361">
                  <c:v>-6.1293711019957842E-2</c:v>
                </c:pt>
                <c:pt idx="362">
                  <c:v>-8.3158888467689707E-2</c:v>
                </c:pt>
                <c:pt idx="363">
                  <c:v>-8.0895756689100207E-2</c:v>
                </c:pt>
                <c:pt idx="364">
                  <c:v>-7.6826651831257697E-2</c:v>
                </c:pt>
                <c:pt idx="365">
                  <c:v>-0.10164792395574063</c:v>
                </c:pt>
                <c:pt idx="366">
                  <c:v>-8.9410269158512468E-2</c:v>
                </c:pt>
                <c:pt idx="367">
                  <c:v>-0.15151837981218885</c:v>
                </c:pt>
                <c:pt idx="368">
                  <c:v>-0.17891191154932107</c:v>
                </c:pt>
                <c:pt idx="369">
                  <c:v>-0.11611193191783897</c:v>
                </c:pt>
                <c:pt idx="370">
                  <c:v>-0.12097269202868521</c:v>
                </c:pt>
                <c:pt idx="371">
                  <c:v>-0.14156498096225645</c:v>
                </c:pt>
                <c:pt idx="372">
                  <c:v>-0.19000826887371458</c:v>
                </c:pt>
                <c:pt idx="373">
                  <c:v>-0.19819307854963863</c:v>
                </c:pt>
                <c:pt idx="374">
                  <c:v>-0.15041031334530952</c:v>
                </c:pt>
                <c:pt idx="375">
                  <c:v>-0.15322929959098164</c:v>
                </c:pt>
                <c:pt idx="376">
                  <c:v>-0.1454123722145404</c:v>
                </c:pt>
                <c:pt idx="377">
                  <c:v>-0.14976721906461044</c:v>
                </c:pt>
                <c:pt idx="378">
                  <c:v>-0.12477472992906369</c:v>
                </c:pt>
                <c:pt idx="379">
                  <c:v>-0.13108780455561864</c:v>
                </c:pt>
                <c:pt idx="380">
                  <c:v>-0.13736856308897394</c:v>
                </c:pt>
                <c:pt idx="381">
                  <c:v>-0.15920200099882076</c:v>
                </c:pt>
                <c:pt idx="382">
                  <c:v>-0.13568645176240202</c:v>
                </c:pt>
                <c:pt idx="383">
                  <c:v>-0.12523664097808929</c:v>
                </c:pt>
                <c:pt idx="384">
                  <c:v>-0.11493561399098351</c:v>
                </c:pt>
                <c:pt idx="385">
                  <c:v>-8.7521807631739779E-2</c:v>
                </c:pt>
                <c:pt idx="386">
                  <c:v>-9.3350828469778713E-2</c:v>
                </c:pt>
                <c:pt idx="387">
                  <c:v>-9.0598756512976664E-2</c:v>
                </c:pt>
                <c:pt idx="388">
                  <c:v>-8.5592036877489286E-2</c:v>
                </c:pt>
                <c:pt idx="389">
                  <c:v>-8.6704216013180679E-2</c:v>
                </c:pt>
                <c:pt idx="390">
                  <c:v>-7.4620010300624262E-2</c:v>
                </c:pt>
                <c:pt idx="391">
                  <c:v>-7.9670746955840421E-2</c:v>
                </c:pt>
                <c:pt idx="392">
                  <c:v>-6.7535444285582891E-2</c:v>
                </c:pt>
                <c:pt idx="393">
                  <c:v>-5.2565852152170467E-2</c:v>
                </c:pt>
                <c:pt idx="394">
                  <c:v>-3.180487459671566E-2</c:v>
                </c:pt>
                <c:pt idx="395">
                  <c:v>-2.8153431590465683E-2</c:v>
                </c:pt>
                <c:pt idx="396">
                  <c:v>2.0283748330678364E-2</c:v>
                </c:pt>
                <c:pt idx="397">
                  <c:v>-2.5338110878796671E-2</c:v>
                </c:pt>
                <c:pt idx="398">
                  <c:v>-5.7233336512847122E-2</c:v>
                </c:pt>
                <c:pt idx="399">
                  <c:v>-6.0343280065443761E-2</c:v>
                </c:pt>
                <c:pt idx="400">
                  <c:v>-4.5799789885145659E-2</c:v>
                </c:pt>
                <c:pt idx="401">
                  <c:v>-4.6933271465279702E-2</c:v>
                </c:pt>
                <c:pt idx="402">
                  <c:v>-1.8527893063148282E-2</c:v>
                </c:pt>
                <c:pt idx="403">
                  <c:v>5.106324116140426E-3</c:v>
                </c:pt>
                <c:pt idx="404">
                  <c:v>3.3647798541587282E-3</c:v>
                </c:pt>
                <c:pt idx="405">
                  <c:v>-7.1875618634792859E-2</c:v>
                </c:pt>
                <c:pt idx="406">
                  <c:v>-6.096925018342747E-2</c:v>
                </c:pt>
                <c:pt idx="407">
                  <c:v>-0.15226877590343324</c:v>
                </c:pt>
                <c:pt idx="408">
                  <c:v>-9.1053277328992044E-2</c:v>
                </c:pt>
                <c:pt idx="409">
                  <c:v>-6.9648223994744018E-2</c:v>
                </c:pt>
                <c:pt idx="410">
                  <c:v>-5.8655658498334984E-2</c:v>
                </c:pt>
                <c:pt idx="411">
                  <c:v>-2.7519489745355008E-2</c:v>
                </c:pt>
                <c:pt idx="412">
                  <c:v>-9.6939238674981776E-2</c:v>
                </c:pt>
                <c:pt idx="413">
                  <c:v>-4.0484132231821124E-2</c:v>
                </c:pt>
                <c:pt idx="414">
                  <c:v>-3.3721288136995375E-2</c:v>
                </c:pt>
                <c:pt idx="415">
                  <c:v>-5.6896813444815453E-2</c:v>
                </c:pt>
                <c:pt idx="416">
                  <c:v>-4.6450216742182859E-2</c:v>
                </c:pt>
                <c:pt idx="417">
                  <c:v>-3.2806916513832163E-2</c:v>
                </c:pt>
                <c:pt idx="418">
                  <c:v>-5.8787971713729625E-3</c:v>
                </c:pt>
                <c:pt idx="419">
                  <c:v>1.6406420718346082E-2</c:v>
                </c:pt>
                <c:pt idx="420">
                  <c:v>8.6618655728665228E-3</c:v>
                </c:pt>
                <c:pt idx="421">
                  <c:v>-8.1721227044934119E-2</c:v>
                </c:pt>
                <c:pt idx="422">
                  <c:v>-0.20143693486330694</c:v>
                </c:pt>
                <c:pt idx="423">
                  <c:v>-0.10554415929671945</c:v>
                </c:pt>
                <c:pt idx="424">
                  <c:v>-7.0652508123321356E-2</c:v>
                </c:pt>
                <c:pt idx="425">
                  <c:v>-5.9243072610262848E-2</c:v>
                </c:pt>
                <c:pt idx="426">
                  <c:v>-1.3362926212839521E-2</c:v>
                </c:pt>
                <c:pt idx="427">
                  <c:v>4.942960412476971E-2</c:v>
                </c:pt>
                <c:pt idx="428">
                  <c:v>2.2118154898134179E-3</c:v>
                </c:pt>
                <c:pt idx="429">
                  <c:v>-3.1363254906948246E-2</c:v>
                </c:pt>
                <c:pt idx="430">
                  <c:v>6.6371249037567415E-2</c:v>
                </c:pt>
                <c:pt idx="431">
                  <c:v>9.9319354781410629E-2</c:v>
                </c:pt>
                <c:pt idx="432">
                  <c:v>8.0552837735229144E-2</c:v>
                </c:pt>
                <c:pt idx="433">
                  <c:v>0.1020922189627429</c:v>
                </c:pt>
                <c:pt idx="434">
                  <c:v>0.14196891727897265</c:v>
                </c:pt>
                <c:pt idx="435">
                  <c:v>0.19462449879783894</c:v>
                </c:pt>
                <c:pt idx="436">
                  <c:v>0.19397026321645128</c:v>
                </c:pt>
                <c:pt idx="437">
                  <c:v>0.21316863502169858</c:v>
                </c:pt>
                <c:pt idx="438">
                  <c:v>0.23331981057087159</c:v>
                </c:pt>
                <c:pt idx="439">
                  <c:v>0.26145814697862813</c:v>
                </c:pt>
                <c:pt idx="440">
                  <c:v>0.19424148378827466</c:v>
                </c:pt>
                <c:pt idx="441">
                  <c:v>0.26915350395618254</c:v>
                </c:pt>
                <c:pt idx="442">
                  <c:v>0.25102371569239978</c:v>
                </c:pt>
                <c:pt idx="443">
                  <c:v>0.29774934868709346</c:v>
                </c:pt>
                <c:pt idx="444">
                  <c:v>0.22212853318163783</c:v>
                </c:pt>
                <c:pt idx="445">
                  <c:v>0.17669768232779104</c:v>
                </c:pt>
                <c:pt idx="446">
                  <c:v>0.21147772294086464</c:v>
                </c:pt>
                <c:pt idx="447">
                  <c:v>9.828924133446959E-2</c:v>
                </c:pt>
                <c:pt idx="448">
                  <c:v>9.1756285196552989E-2</c:v>
                </c:pt>
                <c:pt idx="449">
                  <c:v>-5.8659380549201945E-3</c:v>
                </c:pt>
                <c:pt idx="450">
                  <c:v>7.8206300872590839E-2</c:v>
                </c:pt>
                <c:pt idx="451">
                  <c:v>2.625114815074947E-2</c:v>
                </c:pt>
                <c:pt idx="452">
                  <c:v>-7.5179861151016047E-2</c:v>
                </c:pt>
                <c:pt idx="453">
                  <c:v>-7.3138315986587266E-3</c:v>
                </c:pt>
                <c:pt idx="454">
                  <c:v>3.9768331122462142E-2</c:v>
                </c:pt>
                <c:pt idx="455">
                  <c:v>-2.742022438449998E-2</c:v>
                </c:pt>
                <c:pt idx="456">
                  <c:v>2.6442229079086665E-2</c:v>
                </c:pt>
                <c:pt idx="457">
                  <c:v>-6.3597506860477715E-3</c:v>
                </c:pt>
                <c:pt idx="458">
                  <c:v>2.2296827684752385E-2</c:v>
                </c:pt>
                <c:pt idx="459">
                  <c:v>3.1040800664200008E-2</c:v>
                </c:pt>
                <c:pt idx="460">
                  <c:v>2.7397309248905932E-2</c:v>
                </c:pt>
                <c:pt idx="461">
                  <c:v>8.7333451131472728E-2</c:v>
                </c:pt>
                <c:pt idx="462">
                  <c:v>0.11446330790332482</c:v>
                </c:pt>
                <c:pt idx="463">
                  <c:v>8.8149337431008723E-2</c:v>
                </c:pt>
                <c:pt idx="464">
                  <c:v>2.8923390706632635E-2</c:v>
                </c:pt>
                <c:pt idx="465">
                  <c:v>2.6889388452766561E-4</c:v>
                </c:pt>
                <c:pt idx="466">
                  <c:v>8.2933969316173917E-2</c:v>
                </c:pt>
                <c:pt idx="467">
                  <c:v>0.12404486501270751</c:v>
                </c:pt>
                <c:pt idx="468">
                  <c:v>0.13505952042151281</c:v>
                </c:pt>
                <c:pt idx="469">
                  <c:v>0.18660144031481263</c:v>
                </c:pt>
                <c:pt idx="470">
                  <c:v>0.21606640069724303</c:v>
                </c:pt>
                <c:pt idx="471">
                  <c:v>0.15846555762622017</c:v>
                </c:pt>
                <c:pt idx="472">
                  <c:v>0.20681042432509966</c:v>
                </c:pt>
                <c:pt idx="473">
                  <c:v>0.24115681808861344</c:v>
                </c:pt>
                <c:pt idx="474">
                  <c:v>0.24767559792745897</c:v>
                </c:pt>
                <c:pt idx="475">
                  <c:v>0.26850732111052067</c:v>
                </c:pt>
                <c:pt idx="476">
                  <c:v>0.28636084814934248</c:v>
                </c:pt>
                <c:pt idx="477">
                  <c:v>0.26598667504354889</c:v>
                </c:pt>
                <c:pt idx="478">
                  <c:v>0.33049660530066927</c:v>
                </c:pt>
                <c:pt idx="479">
                  <c:v>0.28946223861556941</c:v>
                </c:pt>
                <c:pt idx="480">
                  <c:v>0.31635134677811561</c:v>
                </c:pt>
                <c:pt idx="481">
                  <c:v>0.28981648912506563</c:v>
                </c:pt>
                <c:pt idx="482">
                  <c:v>0.20829931102976351</c:v>
                </c:pt>
                <c:pt idx="483">
                  <c:v>0.13060335638966736</c:v>
                </c:pt>
              </c:numCache>
            </c:numRef>
          </c:xVal>
          <c:yVal>
            <c:numRef>
              <c:f>'Conditional View '!$I$2:$I$485</c:f>
              <c:numCache>
                <c:formatCode>0.00%</c:formatCode>
                <c:ptCount val="484"/>
                <c:pt idx="0">
                  <c:v>8.5918324603975194E-3</c:v>
                </c:pt>
                <c:pt idx="1">
                  <c:v>-2.8742005194439812E-3</c:v>
                </c:pt>
                <c:pt idx="2">
                  <c:v>-4.6048515445917815E-3</c:v>
                </c:pt>
                <c:pt idx="3">
                  <c:v>5.2640881785237958E-2</c:v>
                </c:pt>
                <c:pt idx="4">
                  <c:v>1.2060974730617957E-2</c:v>
                </c:pt>
                <c:pt idx="5">
                  <c:v>-4.8593245552659425E-3</c:v>
                </c:pt>
                <c:pt idx="6">
                  <c:v>-1.2067067780062501E-2</c:v>
                </c:pt>
                <c:pt idx="7">
                  <c:v>-3.5341273419667196E-2</c:v>
                </c:pt>
                <c:pt idx="8">
                  <c:v>4.1630103764379811E-2</c:v>
                </c:pt>
                <c:pt idx="9">
                  <c:v>6.3032672923889699E-2</c:v>
                </c:pt>
                <c:pt idx="10">
                  <c:v>4.4075340362641491E-2</c:v>
                </c:pt>
                <c:pt idx="11">
                  <c:v>2.3637320134310968E-3</c:v>
                </c:pt>
                <c:pt idx="12">
                  <c:v>6.9049532456058493E-2</c:v>
                </c:pt>
                <c:pt idx="13">
                  <c:v>5.1447521873397406E-2</c:v>
                </c:pt>
                <c:pt idx="14">
                  <c:v>-1.4249218791252183E-2</c:v>
                </c:pt>
                <c:pt idx="15">
                  <c:v>4.9008502133205845E-2</c:v>
                </c:pt>
                <c:pt idx="16">
                  <c:v>1.4010948001102363E-2</c:v>
                </c:pt>
                <c:pt idx="17">
                  <c:v>-6.0475135302331395E-2</c:v>
                </c:pt>
                <c:pt idx="18">
                  <c:v>6.8772620230205028E-2</c:v>
                </c:pt>
                <c:pt idx="19">
                  <c:v>-8.9310737312676025E-2</c:v>
                </c:pt>
                <c:pt idx="20">
                  <c:v>5.3284221430573986E-2</c:v>
                </c:pt>
                <c:pt idx="21">
                  <c:v>2.1249785794130283E-2</c:v>
                </c:pt>
                <c:pt idx="22">
                  <c:v>-2.8696081642311633E-2</c:v>
                </c:pt>
                <c:pt idx="23">
                  <c:v>0.12378007570339911</c:v>
                </c:pt>
                <c:pt idx="24">
                  <c:v>3.62581810871907E-2</c:v>
                </c:pt>
                <c:pt idx="25">
                  <c:v>2.6047661210675699E-2</c:v>
                </c:pt>
                <c:pt idx="26">
                  <c:v>-1.1516177337298039E-2</c:v>
                </c:pt>
                <c:pt idx="27">
                  <c:v>6.0159915909805406E-3</c:v>
                </c:pt>
                <c:pt idx="28">
                  <c:v>4.6802010278863548E-2</c:v>
                </c:pt>
                <c:pt idx="29">
                  <c:v>4.7097002256140996E-2</c:v>
                </c:pt>
                <c:pt idx="30">
                  <c:v>3.4361706463135633E-2</c:v>
                </c:pt>
                <c:pt idx="31">
                  <c:v>-2.446295430648604E-2</c:v>
                </c:pt>
                <c:pt idx="32">
                  <c:v>-0.24542804905616666</c:v>
                </c:pt>
                <c:pt idx="33">
                  <c:v>-8.9212599936206338E-2</c:v>
                </c:pt>
                <c:pt idx="34">
                  <c:v>7.0329364001058714E-2</c:v>
                </c:pt>
                <c:pt idx="35">
                  <c:v>3.9636250521438932E-2</c:v>
                </c:pt>
                <c:pt idx="36">
                  <c:v>4.0966691718282711E-2</c:v>
                </c:pt>
                <c:pt idx="37">
                  <c:v>-3.3911852007609156E-2</c:v>
                </c:pt>
                <c:pt idx="38">
                  <c:v>9.3807154390992409E-3</c:v>
                </c:pt>
                <c:pt idx="39">
                  <c:v>3.1710278916490253E-3</c:v>
                </c:pt>
                <c:pt idx="40">
                  <c:v>4.2346617471476833E-2</c:v>
                </c:pt>
                <c:pt idx="41">
                  <c:v>-5.4260288574283777E-3</c:v>
                </c:pt>
                <c:pt idx="42">
                  <c:v>-3.9364830588652033E-2</c:v>
                </c:pt>
                <c:pt idx="43">
                  <c:v>3.8960366773456379E-2</c:v>
                </c:pt>
                <c:pt idx="44">
                  <c:v>2.5633119968803797E-2</c:v>
                </c:pt>
                <c:pt idx="45">
                  <c:v>-1.9071633111582109E-2</c:v>
                </c:pt>
                <c:pt idx="46">
                  <c:v>1.4580795838439187E-2</c:v>
                </c:pt>
                <c:pt idx="47">
                  <c:v>6.8699967679749285E-2</c:v>
                </c:pt>
                <c:pt idx="48">
                  <c:v>-2.9371237891800739E-2</c:v>
                </c:pt>
                <c:pt idx="49">
                  <c:v>2.0592439573626997E-2</c:v>
                </c:pt>
                <c:pt idx="50">
                  <c:v>4.887575108986475E-2</c:v>
                </c:pt>
                <c:pt idx="51">
                  <c:v>3.4534344573357245E-2</c:v>
                </c:pt>
                <c:pt idx="52">
                  <c:v>-7.9561891893069614E-3</c:v>
                </c:pt>
                <c:pt idx="53">
                  <c:v>8.468147448418506E-2</c:v>
                </c:pt>
                <c:pt idx="54">
                  <c:v>1.5397491417165732E-2</c:v>
                </c:pt>
                <c:pt idx="55">
                  <c:v>-6.5658243298694074E-3</c:v>
                </c:pt>
                <c:pt idx="56">
                  <c:v>-2.549774831068774E-2</c:v>
                </c:pt>
                <c:pt idx="57">
                  <c:v>1.6405991924600016E-2</c:v>
                </c:pt>
                <c:pt idx="58">
                  <c:v>2.1190686979639217E-2</c:v>
                </c:pt>
                <c:pt idx="59">
                  <c:v>-7.1299677584866217E-2</c:v>
                </c:pt>
                <c:pt idx="60">
                  <c:v>8.502706414199146E-3</c:v>
                </c:pt>
                <c:pt idx="61">
                  <c:v>2.3965542734276646E-2</c:v>
                </c:pt>
                <c:pt idx="62">
                  <c:v>-2.7255168299669563E-2</c:v>
                </c:pt>
                <c:pt idx="63">
                  <c:v>8.8000911422700945E-2</c:v>
                </c:pt>
                <c:pt idx="64">
                  <c:v>-8.9260238101918077E-3</c:v>
                </c:pt>
                <c:pt idx="65">
                  <c:v>-5.2368603376820033E-3</c:v>
                </c:pt>
                <c:pt idx="66">
                  <c:v>-9.9062824981413833E-2</c:v>
                </c:pt>
                <c:pt idx="67">
                  <c:v>-5.2540678145870601E-2</c:v>
                </c:pt>
                <c:pt idx="68">
                  <c:v>-6.7207858908568952E-3</c:v>
                </c:pt>
                <c:pt idx="69">
                  <c:v>5.8206840656619185E-2</c:v>
                </c:pt>
                <c:pt idx="70">
                  <c:v>2.4524556940845876E-2</c:v>
                </c:pt>
                <c:pt idx="71">
                  <c:v>4.0679049291050262E-2</c:v>
                </c:pt>
                <c:pt idx="72">
                  <c:v>6.5114417266915581E-2</c:v>
                </c:pt>
                <c:pt idx="73">
                  <c:v>2.1959955053811875E-2</c:v>
                </c:pt>
                <c:pt idx="74">
                  <c:v>3.1976124766153191E-4</c:v>
                </c:pt>
                <c:pt idx="75">
                  <c:v>3.7878464793764444E-2</c:v>
                </c:pt>
                <c:pt idx="76">
                  <c:v>-4.9077510171912309E-2</c:v>
                </c:pt>
                <c:pt idx="77">
                  <c:v>4.3882292478987672E-2</c:v>
                </c:pt>
                <c:pt idx="78">
                  <c:v>1.9458251428518203E-2</c:v>
                </c:pt>
                <c:pt idx="79">
                  <c:v>-1.9329330624389129E-2</c:v>
                </c:pt>
                <c:pt idx="80">
                  <c:v>1.1764690804727529E-2</c:v>
                </c:pt>
                <c:pt idx="81">
                  <c:v>-4.4896619957357942E-2</c:v>
                </c:pt>
                <c:pt idx="82">
                  <c:v>0.10578950523409691</c:v>
                </c:pt>
                <c:pt idx="83">
                  <c:v>-2.012491183592946E-2</c:v>
                </c:pt>
                <c:pt idx="84">
                  <c:v>9.5438227449040625E-3</c:v>
                </c:pt>
                <c:pt idx="85">
                  <c:v>-2.2073680075901159E-2</c:v>
                </c:pt>
                <c:pt idx="86">
                  <c:v>2.7510774361822143E-2</c:v>
                </c:pt>
                <c:pt idx="87">
                  <c:v>9.6350724062332915E-4</c:v>
                </c:pt>
                <c:pt idx="88">
                  <c:v>-1.7511285484141048E-2</c:v>
                </c:pt>
                <c:pt idx="89">
                  <c:v>3.8618362837735454E-2</c:v>
                </c:pt>
                <c:pt idx="90">
                  <c:v>-2.4290180670616834E-2</c:v>
                </c:pt>
                <c:pt idx="91">
                  <c:v>9.0644141544071744E-3</c:v>
                </c:pt>
                <c:pt idx="92">
                  <c:v>2.1040558642182461E-3</c:v>
                </c:pt>
                <c:pt idx="93">
                  <c:v>2.9812920535904119E-2</c:v>
                </c:pt>
                <c:pt idx="94">
                  <c:v>1.0057058909608507E-2</c:v>
                </c:pt>
                <c:pt idx="95">
                  <c:v>7.0212640787188363E-3</c:v>
                </c:pt>
                <c:pt idx="96">
                  <c:v>1.0429041654892224E-2</c:v>
                </c:pt>
                <c:pt idx="97">
                  <c:v>1.8524634526452921E-2</c:v>
                </c:pt>
                <c:pt idx="98">
                  <c:v>-2.574537280477518E-2</c:v>
                </c:pt>
                <c:pt idx="99">
                  <c:v>2.2463263988382387E-2</c:v>
                </c:pt>
                <c:pt idx="100">
                  <c:v>7.5495163013705735E-4</c:v>
                </c:pt>
                <c:pt idx="101">
                  <c:v>-5.341298613249279E-3</c:v>
                </c:pt>
                <c:pt idx="102">
                  <c:v>3.3852457573435579E-2</c:v>
                </c:pt>
                <c:pt idx="103">
                  <c:v>-1.0038133482406231E-2</c:v>
                </c:pt>
                <c:pt idx="104">
                  <c:v>1.9207289080128476E-2</c:v>
                </c:pt>
                <c:pt idx="105">
                  <c:v>-1.299473977381993E-2</c:v>
                </c:pt>
                <c:pt idx="106">
                  <c:v>1.0040591116877273E-2</c:v>
                </c:pt>
                <c:pt idx="107">
                  <c:v>3.1983824491670809E-2</c:v>
                </c:pt>
                <c:pt idx="108">
                  <c:v>-3.0505659289310039E-2</c:v>
                </c:pt>
                <c:pt idx="109">
                  <c:v>-4.6825874672965284E-2</c:v>
                </c:pt>
                <c:pt idx="110">
                  <c:v>1.1464639111236963E-2</c:v>
                </c:pt>
                <c:pt idx="111">
                  <c:v>1.2320936987420872E-2</c:v>
                </c:pt>
                <c:pt idx="112">
                  <c:v>-2.7156214317502148E-2</c:v>
                </c:pt>
                <c:pt idx="113">
                  <c:v>3.1004222913675328E-2</c:v>
                </c:pt>
                <c:pt idx="114">
                  <c:v>3.6909142638887893E-2</c:v>
                </c:pt>
                <c:pt idx="115">
                  <c:v>-2.7245343314899806E-2</c:v>
                </c:pt>
                <c:pt idx="116">
                  <c:v>2.0619728259958947E-2</c:v>
                </c:pt>
                <c:pt idx="117">
                  <c:v>-4.0306090784384629E-2</c:v>
                </c:pt>
                <c:pt idx="118">
                  <c:v>1.22241269813399E-2</c:v>
                </c:pt>
                <c:pt idx="119">
                  <c:v>2.3987640275298538E-2</c:v>
                </c:pt>
                <c:pt idx="120">
                  <c:v>3.543871126409659E-2</c:v>
                </c:pt>
                <c:pt idx="121">
                  <c:v>2.6962467224111997E-2</c:v>
                </c:pt>
                <c:pt idx="122">
                  <c:v>2.7576544087837718E-2</c:v>
                </c:pt>
                <c:pt idx="123">
                  <c:v>3.5667976484470287E-2</c:v>
                </c:pt>
                <c:pt idx="124">
                  <c:v>2.1055362076815243E-2</c:v>
                </c:pt>
                <c:pt idx="125">
                  <c:v>3.1281631936187715E-2</c:v>
                </c:pt>
                <c:pt idx="126">
                  <c:v>-3.2030179820807803E-4</c:v>
                </c:pt>
                <c:pt idx="127">
                  <c:v>3.9314487334853432E-2</c:v>
                </c:pt>
                <c:pt idx="128">
                  <c:v>-4.9918193388434062E-3</c:v>
                </c:pt>
                <c:pt idx="129">
                  <c:v>4.0228869387183508E-2</c:v>
                </c:pt>
                <c:pt idx="130">
                  <c:v>1.7293479366879971E-2</c:v>
                </c:pt>
                <c:pt idx="131">
                  <c:v>3.2096688673788343E-2</c:v>
                </c:pt>
                <c:pt idx="132">
                  <c:v>6.9098163601859497E-3</c:v>
                </c:pt>
                <c:pt idx="133">
                  <c:v>7.8853845399402545E-3</c:v>
                </c:pt>
                <c:pt idx="134">
                  <c:v>1.3342046230175875E-2</c:v>
                </c:pt>
                <c:pt idx="135">
                  <c:v>2.2596159723395459E-2</c:v>
                </c:pt>
                <c:pt idx="136">
                  <c:v>2.2541528484945061E-3</c:v>
                </c:pt>
                <c:pt idx="137">
                  <c:v>-4.6827520786962396E-2</c:v>
                </c:pt>
                <c:pt idx="138">
                  <c:v>1.8639176083920184E-2</c:v>
                </c:pt>
                <c:pt idx="139">
                  <c:v>5.2785301850791555E-2</c:v>
                </c:pt>
                <c:pt idx="140">
                  <c:v>2.5766181981528469E-2</c:v>
                </c:pt>
                <c:pt idx="141">
                  <c:v>7.0808964949663711E-2</c:v>
                </c:pt>
                <c:pt idx="142">
                  <c:v>-2.1739986636405639E-2</c:v>
                </c:pt>
                <c:pt idx="143">
                  <c:v>5.9510647522872162E-2</c:v>
                </c:pt>
                <c:pt idx="144">
                  <c:v>5.9100477671973906E-3</c:v>
                </c:pt>
                <c:pt idx="145">
                  <c:v>-4.3548620471400845E-2</c:v>
                </c:pt>
                <c:pt idx="146">
                  <c:v>5.6763565069968713E-2</c:v>
                </c:pt>
                <c:pt idx="147">
                  <c:v>5.6925443550926325E-2</c:v>
                </c:pt>
                <c:pt idx="148">
                  <c:v>4.2535054616412715E-2</c:v>
                </c:pt>
                <c:pt idx="149">
                  <c:v>7.5242741666076363E-2</c:v>
                </c:pt>
                <c:pt idx="150">
                  <c:v>-5.9182865281095509E-2</c:v>
                </c:pt>
                <c:pt idx="151">
                  <c:v>5.1789019050445084E-2</c:v>
                </c:pt>
                <c:pt idx="152">
                  <c:v>-3.5086041554783343E-2</c:v>
                </c:pt>
                <c:pt idx="153">
                  <c:v>4.3621422487943207E-2</c:v>
                </c:pt>
                <c:pt idx="154">
                  <c:v>1.5609171282680023E-2</c:v>
                </c:pt>
                <c:pt idx="155">
                  <c:v>1.0098972903237247E-2</c:v>
                </c:pt>
                <c:pt idx="156">
                  <c:v>6.8078428947376146E-2</c:v>
                </c:pt>
                <c:pt idx="157">
                  <c:v>4.8738429632941838E-2</c:v>
                </c:pt>
                <c:pt idx="158">
                  <c:v>9.0355256687093544E-3</c:v>
                </c:pt>
                <c:pt idx="159">
                  <c:v>-1.9005643420609175E-2</c:v>
                </c:pt>
                <c:pt idx="160">
                  <c:v>3.8680394888453762E-2</c:v>
                </c:pt>
                <c:pt idx="161">
                  <c:v>-1.1683381142634452E-2</c:v>
                </c:pt>
                <c:pt idx="162">
                  <c:v>-0.15758607007429415</c:v>
                </c:pt>
                <c:pt idx="163">
                  <c:v>6.0526299200187594E-2</c:v>
                </c:pt>
                <c:pt idx="164">
                  <c:v>7.723340749532337E-2</c:v>
                </c:pt>
                <c:pt idx="165">
                  <c:v>5.7444072007151625E-2</c:v>
                </c:pt>
                <c:pt idx="166">
                  <c:v>5.4843527731921249E-2</c:v>
                </c:pt>
                <c:pt idx="167">
                  <c:v>4.0190831279159234E-2</c:v>
                </c:pt>
                <c:pt idx="168">
                  <c:v>-3.2815090665378577E-2</c:v>
                </c:pt>
                <c:pt idx="169">
                  <c:v>3.8060600567156655E-2</c:v>
                </c:pt>
                <c:pt idx="170">
                  <c:v>3.7241815948837242E-2</c:v>
                </c:pt>
                <c:pt idx="171">
                  <c:v>-2.5287465853721436E-2</c:v>
                </c:pt>
                <c:pt idx="172">
                  <c:v>5.3008239791665801E-2</c:v>
                </c:pt>
                <c:pt idx="173">
                  <c:v>-3.2570815353280658E-2</c:v>
                </c:pt>
                <c:pt idx="174">
                  <c:v>-6.273778377797079E-3</c:v>
                </c:pt>
                <c:pt idx="175">
                  <c:v>-2.8967267082334658E-2</c:v>
                </c:pt>
                <c:pt idx="176">
                  <c:v>6.0661766747015733E-2</c:v>
                </c:pt>
                <c:pt idx="177">
                  <c:v>1.8882472761026392E-2</c:v>
                </c:pt>
                <c:pt idx="178">
                  <c:v>5.6232799654106103E-2</c:v>
                </c:pt>
                <c:pt idx="179">
                  <c:v>-5.2244822952784098E-2</c:v>
                </c:pt>
                <c:pt idx="180">
                  <c:v>-2.0313062610449073E-2</c:v>
                </c:pt>
                <c:pt idx="181">
                  <c:v>9.2323812122224069E-2</c:v>
                </c:pt>
                <c:pt idx="182">
                  <c:v>-3.1279977258077629E-2</c:v>
                </c:pt>
                <c:pt idx="183">
                  <c:v>-2.2158698229963747E-2</c:v>
                </c:pt>
                <c:pt idx="184">
                  <c:v>2.3651631156730524E-2</c:v>
                </c:pt>
                <c:pt idx="185">
                  <c:v>-1.6476253264362306E-2</c:v>
                </c:pt>
                <c:pt idx="186">
                  <c:v>5.8928157588211683E-2</c:v>
                </c:pt>
                <c:pt idx="187">
                  <c:v>-5.4966292284747809E-2</c:v>
                </c:pt>
                <c:pt idx="188">
                  <c:v>-4.9617849736636188E-3</c:v>
                </c:pt>
                <c:pt idx="189">
                  <c:v>-8.3456133710586577E-2</c:v>
                </c:pt>
                <c:pt idx="190">
                  <c:v>4.0451932227227871E-3</c:v>
                </c:pt>
                <c:pt idx="191">
                  <c:v>3.4050246450141763E-2</c:v>
                </c:pt>
                <c:pt idx="192">
                  <c:v>-9.683109041654081E-2</c:v>
                </c:pt>
                <c:pt idx="193">
                  <c:v>-6.6358543930131297E-2</c:v>
                </c:pt>
                <c:pt idx="194">
                  <c:v>7.4007010555980024E-2</c:v>
                </c:pt>
                <c:pt idx="195">
                  <c:v>5.0772876986080462E-3</c:v>
                </c:pt>
                <c:pt idx="196">
                  <c:v>-2.5354152249423834E-2</c:v>
                </c:pt>
                <c:pt idx="197">
                  <c:v>-1.0798221205900127E-2</c:v>
                </c:pt>
                <c:pt idx="198">
                  <c:v>-6.6255605887466373E-2</c:v>
                </c:pt>
                <c:pt idx="199">
                  <c:v>-8.5256615246990464E-2</c:v>
                </c:pt>
                <c:pt idx="200">
                  <c:v>1.7937188329115727E-2</c:v>
                </c:pt>
                <c:pt idx="201">
                  <c:v>7.2484350433373201E-2</c:v>
                </c:pt>
                <c:pt idx="202">
                  <c:v>7.5452920338960894E-3</c:v>
                </c:pt>
                <c:pt idx="203">
                  <c:v>-1.5696373666933106E-2</c:v>
                </c:pt>
                <c:pt idx="204">
                  <c:v>-2.0984886675168291E-2</c:v>
                </c:pt>
                <c:pt idx="205">
                  <c:v>3.6080076252758886E-2</c:v>
                </c:pt>
                <c:pt idx="206">
                  <c:v>-6.3384682784414004E-2</c:v>
                </c:pt>
                <c:pt idx="207">
                  <c:v>-9.1229422971252916E-3</c:v>
                </c:pt>
                <c:pt idx="208">
                  <c:v>-7.5214343275906259E-2</c:v>
                </c:pt>
                <c:pt idx="209">
                  <c:v>-8.2299871837899552E-2</c:v>
                </c:pt>
                <c:pt idx="210">
                  <c:v>4.8695443903161717E-3</c:v>
                </c:pt>
                <c:pt idx="211">
                  <c:v>-0.11656116844786713</c:v>
                </c:pt>
                <c:pt idx="212">
                  <c:v>8.2914421028757346E-2</c:v>
                </c:pt>
                <c:pt idx="213">
                  <c:v>5.5500584676112297E-2</c:v>
                </c:pt>
                <c:pt idx="214">
                  <c:v>-6.2229277129874916E-2</c:v>
                </c:pt>
                <c:pt idx="215">
                  <c:v>-2.7797493671423368E-2</c:v>
                </c:pt>
                <c:pt idx="216">
                  <c:v>-1.7149844258839586E-2</c:v>
                </c:pt>
                <c:pt idx="217">
                  <c:v>8.3228742528289601E-3</c:v>
                </c:pt>
                <c:pt idx="218">
                  <c:v>7.792735002947726E-2</c:v>
                </c:pt>
                <c:pt idx="219">
                  <c:v>4.9645665489287616E-2</c:v>
                </c:pt>
                <c:pt idx="220">
                  <c:v>1.1258626010851813E-2</c:v>
                </c:pt>
                <c:pt idx="221">
                  <c:v>1.6093506478774167E-2</c:v>
                </c:pt>
                <c:pt idx="222">
                  <c:v>1.7715343790635885E-2</c:v>
                </c:pt>
                <c:pt idx="223">
                  <c:v>-1.2016232567985341E-2</c:v>
                </c:pt>
                <c:pt idx="224">
                  <c:v>5.3504268464946492E-2</c:v>
                </c:pt>
                <c:pt idx="225">
                  <c:v>7.1032253560447955E-3</c:v>
                </c:pt>
                <c:pt idx="226">
                  <c:v>4.951889930647102E-2</c:v>
                </c:pt>
                <c:pt idx="227">
                  <c:v>1.7128882262968048E-2</c:v>
                </c:pt>
                <c:pt idx="228">
                  <c:v>1.2135100829125278E-2</c:v>
                </c:pt>
                <c:pt idx="229">
                  <c:v>-1.6494220669988735E-2</c:v>
                </c:pt>
                <c:pt idx="230">
                  <c:v>-1.6933393494544369E-2</c:v>
                </c:pt>
                <c:pt idx="231">
                  <c:v>1.2011024205563992E-2</c:v>
                </c:pt>
                <c:pt idx="232">
                  <c:v>1.7829189249312982E-2</c:v>
                </c:pt>
                <c:pt idx="233">
                  <c:v>-3.4892238215330273E-2</c:v>
                </c:pt>
                <c:pt idx="234">
                  <c:v>2.2847205717138053E-3</c:v>
                </c:pt>
                <c:pt idx="235">
                  <c:v>9.3203368022063415E-3</c:v>
                </c:pt>
                <c:pt idx="236">
                  <c:v>1.3916955878213955E-2</c:v>
                </c:pt>
                <c:pt idx="237">
                  <c:v>3.786877946113254E-2</c:v>
                </c:pt>
                <c:pt idx="238">
                  <c:v>3.1942491193192701E-2</c:v>
                </c:pt>
                <c:pt idx="239">
                  <c:v>-2.5615747968516622E-2</c:v>
                </c:pt>
                <c:pt idx="240">
                  <c:v>1.8726934874337964E-2</c:v>
                </c:pt>
                <c:pt idx="241">
                  <c:v>-1.9302752254528599E-2</c:v>
                </c:pt>
                <c:pt idx="242">
                  <c:v>-2.031351934767045E-2</c:v>
                </c:pt>
                <c:pt idx="243">
                  <c:v>2.9512223385106395E-2</c:v>
                </c:pt>
                <c:pt idx="244">
                  <c:v>-1.4268747689882844E-4</c:v>
                </c:pt>
                <c:pt idx="245">
                  <c:v>3.5336451864729668E-2</c:v>
                </c:pt>
                <c:pt idx="246">
                  <c:v>-1.128546797235952E-2</c:v>
                </c:pt>
                <c:pt idx="247">
                  <c:v>6.9249074268586952E-3</c:v>
                </c:pt>
                <c:pt idx="248">
                  <c:v>-1.7899994313773426E-2</c:v>
                </c:pt>
                <c:pt idx="249">
                  <c:v>3.4581237676988508E-2</c:v>
                </c:pt>
                <c:pt idx="250">
                  <c:v>-9.5285001424105786E-4</c:v>
                </c:pt>
                <c:pt idx="251">
                  <c:v>2.5147961230517879E-2</c:v>
                </c:pt>
                <c:pt idx="252">
                  <c:v>4.5299406415200139E-4</c:v>
                </c:pt>
                <c:pt idx="253">
                  <c:v>1.1034733969458976E-2</c:v>
                </c:pt>
                <c:pt idx="254">
                  <c:v>1.2082373675144531E-2</c:v>
                </c:pt>
                <c:pt idx="255">
                  <c:v>-3.1404913585891592E-2</c:v>
                </c:pt>
                <c:pt idx="256">
                  <c:v>8.6604285391089775E-5</c:v>
                </c:pt>
                <c:pt idx="257">
                  <c:v>5.0729241919587054E-3</c:v>
                </c:pt>
                <c:pt idx="258">
                  <c:v>2.1051124587992298E-2</c:v>
                </c:pt>
                <c:pt idx="259">
                  <c:v>2.4269376195303671E-2</c:v>
                </c:pt>
                <c:pt idx="260">
                  <c:v>3.1021836917226153E-2</c:v>
                </c:pt>
                <c:pt idx="261">
                  <c:v>1.6332505122360175E-2</c:v>
                </c:pt>
                <c:pt idx="262">
                  <c:v>1.2536835916846734E-2</c:v>
                </c:pt>
                <c:pt idx="263">
                  <c:v>1.3961172524527221E-2</c:v>
                </c:pt>
                <c:pt idx="264">
                  <c:v>-2.2088305664389907E-2</c:v>
                </c:pt>
                <c:pt idx="265">
                  <c:v>9.9304839152862812E-3</c:v>
                </c:pt>
                <c:pt idx="266">
                  <c:v>4.2379836237604884E-2</c:v>
                </c:pt>
                <c:pt idx="267">
                  <c:v>3.2030723748061263E-2</c:v>
                </c:pt>
                <c:pt idx="268">
                  <c:v>-1.7976930819990855E-2</c:v>
                </c:pt>
                <c:pt idx="269">
                  <c:v>-3.2504500841186612E-2</c:v>
                </c:pt>
                <c:pt idx="270">
                  <c:v>1.2781559065278891E-2</c:v>
                </c:pt>
                <c:pt idx="271">
                  <c:v>3.5168283637490916E-2</c:v>
                </c:pt>
                <c:pt idx="272">
                  <c:v>1.4713557788708975E-2</c:v>
                </c:pt>
                <c:pt idx="273">
                  <c:v>-4.5042789369416525E-2</c:v>
                </c:pt>
                <c:pt idx="274">
                  <c:v>-8.6659298048017419E-3</c:v>
                </c:pt>
                <c:pt idx="275">
                  <c:v>-6.3113909602277474E-2</c:v>
                </c:pt>
                <c:pt idx="276">
                  <c:v>-3.5379707842081665E-2</c:v>
                </c:pt>
                <c:pt idx="277">
                  <c:v>-5.9774122413740471E-3</c:v>
                </c:pt>
                <c:pt idx="278">
                  <c:v>4.6450939660056534E-2</c:v>
                </c:pt>
                <c:pt idx="279">
                  <c:v>1.0617586652649891E-2</c:v>
                </c:pt>
                <c:pt idx="280">
                  <c:v>-8.9883550431045123E-2</c:v>
                </c:pt>
                <c:pt idx="281">
                  <c:v>-9.9083004864564117E-3</c:v>
                </c:pt>
                <c:pt idx="282">
                  <c:v>1.2116797460713258E-2</c:v>
                </c:pt>
                <c:pt idx="283">
                  <c:v>-9.518078677437547E-2</c:v>
                </c:pt>
                <c:pt idx="284">
                  <c:v>-0.18563648644598718</c:v>
                </c:pt>
                <c:pt idx="285">
                  <c:v>-7.779834641708927E-2</c:v>
                </c:pt>
                <c:pt idx="286">
                  <c:v>7.7911357772819656E-3</c:v>
                </c:pt>
                <c:pt idx="287">
                  <c:v>-8.9549885511071459E-2</c:v>
                </c:pt>
                <c:pt idx="288">
                  <c:v>-0.11645654382051429</c:v>
                </c:pt>
                <c:pt idx="289">
                  <c:v>8.1952736214644162E-2</c:v>
                </c:pt>
                <c:pt idx="290">
                  <c:v>8.9772214920969873E-2</c:v>
                </c:pt>
                <c:pt idx="291">
                  <c:v>5.1720558420881524E-2</c:v>
                </c:pt>
                <c:pt idx="292">
                  <c:v>1.9581606407026442E-4</c:v>
                </c:pt>
                <c:pt idx="293">
                  <c:v>7.1521977088892186E-2</c:v>
                </c:pt>
                <c:pt idx="294">
                  <c:v>3.3009321348136389E-2</c:v>
                </c:pt>
                <c:pt idx="295">
                  <c:v>3.5100104155945999E-2</c:v>
                </c:pt>
                <c:pt idx="296">
                  <c:v>-1.995986522217752E-2</c:v>
                </c:pt>
                <c:pt idx="297">
                  <c:v>5.577901558280729E-2</c:v>
                </c:pt>
                <c:pt idx="298">
                  <c:v>1.7614546700982281E-2</c:v>
                </c:pt>
                <c:pt idx="299">
                  <c:v>-3.7675141059320794E-2</c:v>
                </c:pt>
                <c:pt idx="300">
                  <c:v>2.8114744036660255E-2</c:v>
                </c:pt>
                <c:pt idx="301">
                  <c:v>5.7132760645482783E-2</c:v>
                </c:pt>
                <c:pt idx="302">
                  <c:v>1.4651468311863702E-2</c:v>
                </c:pt>
                <c:pt idx="303">
                  <c:v>-8.5531653633770688E-2</c:v>
                </c:pt>
                <c:pt idx="304">
                  <c:v>-5.5388380132376014E-2</c:v>
                </c:pt>
                <c:pt idx="305">
                  <c:v>6.6515783274589069E-2</c:v>
                </c:pt>
                <c:pt idx="306">
                  <c:v>-4.861180317038194E-2</c:v>
                </c:pt>
                <c:pt idx="307">
                  <c:v>8.3928475095282451E-2</c:v>
                </c:pt>
                <c:pt idx="308">
                  <c:v>3.6193000710687429E-2</c:v>
                </c:pt>
                <c:pt idx="309">
                  <c:v>-2.2929094870605127E-3</c:v>
                </c:pt>
                <c:pt idx="310">
                  <c:v>6.32565172219266E-2</c:v>
                </c:pt>
                <c:pt idx="311">
                  <c:v>2.2392985256517228E-2</c:v>
                </c:pt>
                <c:pt idx="312">
                  <c:v>3.1456595040144641E-2</c:v>
                </c:pt>
                <c:pt idx="313">
                  <c:v>-1.0478506829381118E-3</c:v>
                </c:pt>
                <c:pt idx="314">
                  <c:v>2.809691636712941E-2</c:v>
                </c:pt>
                <c:pt idx="315">
                  <c:v>-1.3592893899637026E-2</c:v>
                </c:pt>
                <c:pt idx="316">
                  <c:v>-1.8426233301897632E-2</c:v>
                </c:pt>
                <c:pt idx="317">
                  <c:v>-2.1708367435427256E-2</c:v>
                </c:pt>
                <c:pt idx="318">
                  <c:v>-5.8467491619120793E-2</c:v>
                </c:pt>
                <c:pt idx="319">
                  <c:v>-7.4467127542782841E-2</c:v>
                </c:pt>
                <c:pt idx="320">
                  <c:v>0.10230659165059031</c:v>
                </c:pt>
                <c:pt idx="321">
                  <c:v>-5.0714834366809569E-3</c:v>
                </c:pt>
                <c:pt idx="322">
                  <c:v>8.4965534941465748E-3</c:v>
                </c:pt>
                <c:pt idx="323">
                  <c:v>4.2659999011137373E-2</c:v>
                </c:pt>
                <c:pt idx="324">
                  <c:v>3.9787331386417435E-2</c:v>
                </c:pt>
                <c:pt idx="325">
                  <c:v>3.085153576257138E-2</c:v>
                </c:pt>
                <c:pt idx="326">
                  <c:v>-7.5257447960481727E-3</c:v>
                </c:pt>
                <c:pt idx="327">
                  <c:v>-6.4699250170469291E-2</c:v>
                </c:pt>
                <c:pt idx="328">
                  <c:v>3.8792661243837401E-2</c:v>
                </c:pt>
                <c:pt idx="329">
                  <c:v>1.2518948972711108E-2</c:v>
                </c:pt>
                <c:pt idx="330">
                  <c:v>1.9570602004382209E-2</c:v>
                </c:pt>
                <c:pt idx="331">
                  <c:v>2.3947057050200726E-2</c:v>
                </c:pt>
                <c:pt idx="332">
                  <c:v>-1.9987836058500186E-2</c:v>
                </c:pt>
                <c:pt idx="333">
                  <c:v>2.8426587376602086E-3</c:v>
                </c:pt>
                <c:pt idx="334">
                  <c:v>7.0434471114575459E-3</c:v>
                </c:pt>
                <c:pt idx="335">
                  <c:v>4.919776069257864E-2</c:v>
                </c:pt>
                <c:pt idx="336">
                  <c:v>1.099988188815626E-2</c:v>
                </c:pt>
                <c:pt idx="337">
                  <c:v>3.5355367130082804E-2</c:v>
                </c:pt>
                <c:pt idx="338">
                  <c:v>1.7924162116925046E-2</c:v>
                </c:pt>
                <c:pt idx="339">
                  <c:v>2.0550174751575945E-2</c:v>
                </c:pt>
                <c:pt idx="340">
                  <c:v>-1.5112952997701434E-2</c:v>
                </c:pt>
                <c:pt idx="341">
                  <c:v>4.8277757876974192E-2</c:v>
                </c:pt>
                <c:pt idx="342">
                  <c:v>-3.1798261683318785E-2</c:v>
                </c:pt>
                <c:pt idx="343">
                  <c:v>2.9315544388001769E-2</c:v>
                </c:pt>
                <c:pt idx="344">
                  <c:v>4.3629977912083007E-2</c:v>
                </c:pt>
                <c:pt idx="345">
                  <c:v>2.7663279564206E-2</c:v>
                </c:pt>
                <c:pt idx="346">
                  <c:v>2.3289514854503146E-2</c:v>
                </c:pt>
                <c:pt idx="347">
                  <c:v>-3.6231396526947179E-2</c:v>
                </c:pt>
                <c:pt idx="348">
                  <c:v>4.2213382157548551E-2</c:v>
                </c:pt>
                <c:pt idx="349">
                  <c:v>6.9082404225637717E-3</c:v>
                </c:pt>
                <c:pt idx="350">
                  <c:v>6.1816510284717907E-3</c:v>
                </c:pt>
                <c:pt idx="351">
                  <c:v>2.0812198017934769E-2</c:v>
                </c:pt>
                <c:pt idx="352">
                  <c:v>1.8878978754786502E-2</c:v>
                </c:pt>
                <c:pt idx="353">
                  <c:v>-1.5194720363435721E-2</c:v>
                </c:pt>
                <c:pt idx="354">
                  <c:v>3.6963669606978833E-2</c:v>
                </c:pt>
                <c:pt idx="355">
                  <c:v>-1.5635458348246978E-2</c:v>
                </c:pt>
                <c:pt idx="356">
                  <c:v>2.2936394439525998E-2</c:v>
                </c:pt>
                <c:pt idx="357">
                  <c:v>2.4237469419438717E-2</c:v>
                </c:pt>
                <c:pt idx="358">
                  <c:v>-4.1973084502870961E-3</c:v>
                </c:pt>
                <c:pt idx="359">
                  <c:v>-3.1532821802625399E-2</c:v>
                </c:pt>
                <c:pt idx="360">
                  <c:v>5.3438871430552481E-2</c:v>
                </c:pt>
                <c:pt idx="361">
                  <c:v>-1.754914548638542E-2</c:v>
                </c:pt>
                <c:pt idx="362">
                  <c:v>8.4846659144499625E-3</c:v>
                </c:pt>
                <c:pt idx="363">
                  <c:v>1.0436785331839893E-2</c:v>
                </c:pt>
                <c:pt idx="364">
                  <c:v>-2.1235661913586945E-2</c:v>
                </c:pt>
                <c:pt idx="365">
                  <c:v>1.9549693281665448E-2</c:v>
                </c:pt>
                <c:pt idx="366">
                  <c:v>-6.4624716451134212E-2</c:v>
                </c:pt>
                <c:pt idx="367">
                  <c:v>-2.6798718987715908E-2</c:v>
                </c:pt>
                <c:pt idx="368">
                  <c:v>7.971934314092266E-2</c:v>
                </c:pt>
                <c:pt idx="369">
                  <c:v>5.0483561461334148E-4</c:v>
                </c:pt>
                <c:pt idx="370">
                  <c:v>-1.7685671969979389E-2</c:v>
                </c:pt>
                <c:pt idx="371">
                  <c:v>-5.2067640939351456E-2</c:v>
                </c:pt>
                <c:pt idx="372">
                  <c:v>-4.136900440058433E-3</c:v>
                </c:pt>
                <c:pt idx="373">
                  <c:v>6.3904984919882502E-2</c:v>
                </c:pt>
                <c:pt idx="374">
                  <c:v>2.6957330678163416E-3</c:v>
                </c:pt>
                <c:pt idx="375">
                  <c:v>1.5208413737977544E-2</c:v>
                </c:pt>
                <c:pt idx="376">
                  <c:v>9.1043213678965174E-4</c:v>
                </c:pt>
                <c:pt idx="377">
                  <c:v>3.49904389437663E-2</c:v>
                </c:pt>
                <c:pt idx="378">
                  <c:v>-1.2199193604143233E-3</c:v>
                </c:pt>
                <c:pt idx="379">
                  <c:v>-1.235245201105073E-3</c:v>
                </c:pt>
                <c:pt idx="380">
                  <c:v>-1.9616782104688646E-2</c:v>
                </c:pt>
                <c:pt idx="381">
                  <c:v>3.3603472465471462E-2</c:v>
                </c:pt>
                <c:pt idx="382">
                  <c:v>1.8037103051756986E-2</c:v>
                </c:pt>
                <c:pt idx="383">
                  <c:v>1.7726298093010406E-2</c:v>
                </c:pt>
                <c:pt idx="384">
                  <c:v>3.6523097609435062E-2</c:v>
                </c:pt>
                <c:pt idx="385">
                  <c:v>-3.8930594014008335E-4</c:v>
                </c:pt>
                <c:pt idx="386">
                  <c:v>9.0501405584380024E-3</c:v>
                </c:pt>
                <c:pt idx="387">
                  <c:v>1.1509718385591228E-2</c:v>
                </c:pt>
                <c:pt idx="388">
                  <c:v>4.8022825533520219E-3</c:v>
                </c:pt>
                <c:pt idx="389">
                  <c:v>1.9163961513693373E-2</c:v>
                </c:pt>
                <c:pt idx="390">
                  <c:v>5.4634305631573454E-4</c:v>
                </c:pt>
                <c:pt idx="391">
                  <c:v>1.9118957203248854E-2</c:v>
                </c:pt>
                <c:pt idx="392">
                  <c:v>2.1945598878304828E-2</c:v>
                </c:pt>
                <c:pt idx="393">
                  <c:v>2.7695515330648846E-2</c:v>
                </c:pt>
                <c:pt idx="394">
                  <c:v>9.7836039043626144E-3</c:v>
                </c:pt>
                <c:pt idx="395">
                  <c:v>5.4657417787025153E-2</c:v>
                </c:pt>
                <c:pt idx="396">
                  <c:v>-3.9726115635921211E-2</c:v>
                </c:pt>
                <c:pt idx="397">
                  <c:v>-2.7252512953792163E-2</c:v>
                </c:pt>
                <c:pt idx="398">
                  <c:v>2.7151117471291286E-3</c:v>
                </c:pt>
                <c:pt idx="399">
                  <c:v>2.1378202402637214E-2</c:v>
                </c:pt>
                <c:pt idx="400">
                  <c:v>4.830713496802197E-3</c:v>
                </c:pt>
                <c:pt idx="401">
                  <c:v>3.5387979976799322E-2</c:v>
                </c:pt>
                <c:pt idx="402">
                  <c:v>2.9814321663194754E-2</c:v>
                </c:pt>
                <c:pt idx="403">
                  <c:v>4.2851067203217852E-3</c:v>
                </c:pt>
                <c:pt idx="404">
                  <c:v>-7.192934905566073E-2</c:v>
                </c:pt>
                <c:pt idx="405">
                  <c:v>1.7701776759294852E-2</c:v>
                </c:pt>
                <c:pt idx="406">
                  <c:v>-9.6265287118075804E-2</c:v>
                </c:pt>
                <c:pt idx="407">
                  <c:v>7.5742154828375874E-2</c:v>
                </c:pt>
                <c:pt idx="408">
                  <c:v>2.9295592986692931E-2</c:v>
                </c:pt>
                <c:pt idx="409">
                  <c:v>1.7765541837020393E-2</c:v>
                </c:pt>
                <c:pt idx="410">
                  <c:v>3.856033644308976E-2</c:v>
                </c:pt>
                <c:pt idx="411">
                  <c:v>-6.8040888853204251E-2</c:v>
                </c:pt>
                <c:pt idx="412">
                  <c:v>6.6658319534242061E-2</c:v>
                </c:pt>
                <c:pt idx="413">
                  <c:v>1.3042767473010031E-2</c:v>
                </c:pt>
                <c:pt idx="414">
                  <c:v>-1.8257307714875104E-2</c:v>
                </c:pt>
                <c:pt idx="415">
                  <c:v>1.7035240523678219E-2</c:v>
                </c:pt>
                <c:pt idx="416">
                  <c:v>2.0225819582931237E-2</c:v>
                </c:pt>
                <c:pt idx="417">
                  <c:v>3.3480291579323307E-2</c:v>
                </c:pt>
                <c:pt idx="418">
                  <c:v>2.8188741012288077E-2</c:v>
                </c:pt>
                <c:pt idx="419">
                  <c:v>-1.6294165896173496E-3</c:v>
                </c:pt>
                <c:pt idx="420">
                  <c:v>-8.7859520936204305E-2</c:v>
                </c:pt>
                <c:pt idx="421">
                  <c:v>-0.13366776859296703</c:v>
                </c:pt>
                <c:pt idx="422">
                  <c:v>0.11942089623740593</c:v>
                </c:pt>
                <c:pt idx="423">
                  <c:v>4.428649023053044E-2</c:v>
                </c:pt>
                <c:pt idx="424">
                  <c:v>1.8221381004062565E-2</c:v>
                </c:pt>
                <c:pt idx="425">
                  <c:v>5.3636778409249075E-2</c:v>
                </c:pt>
                <c:pt idx="426">
                  <c:v>6.7719102089654371E-2</c:v>
                </c:pt>
                <c:pt idx="427">
                  <c:v>-4.0018103243589564E-2</c:v>
                </c:pt>
                <c:pt idx="428">
                  <c:v>-2.8055680339688749E-2</c:v>
                </c:pt>
                <c:pt idx="429">
                  <c:v>0.10214644831840225</c:v>
                </c:pt>
                <c:pt idx="430">
                  <c:v>3.6448997283216045E-2</c:v>
                </c:pt>
                <c:pt idx="431">
                  <c:v>-1.1199116821941857E-2</c:v>
                </c:pt>
                <c:pt idx="432">
                  <c:v>2.5756899667126021E-2</c:v>
                </c:pt>
                <c:pt idx="433">
                  <c:v>4.1562808697442222E-2</c:v>
                </c:pt>
                <c:pt idx="434">
                  <c:v>5.1097322114294741E-2</c:v>
                </c:pt>
                <c:pt idx="435">
                  <c:v>5.4715065520216655E-3</c:v>
                </c:pt>
                <c:pt idx="436">
                  <c:v>2.1970840045861806E-2</c:v>
                </c:pt>
                <c:pt idx="437">
                  <c:v>2.249322924674324E-2</c:v>
                </c:pt>
                <c:pt idx="438">
                  <c:v>2.8578050968688373E-2</c:v>
                </c:pt>
                <c:pt idx="439">
                  <c:v>-4.8737762984622179E-2</c:v>
                </c:pt>
                <c:pt idx="440">
                  <c:v>6.6858209798173363E-2</c:v>
                </c:pt>
                <c:pt idx="441">
                  <c:v>-8.3686511009872788E-3</c:v>
                </c:pt>
                <c:pt idx="442">
                  <c:v>4.2688611280446764E-2</c:v>
                </c:pt>
                <c:pt idx="443">
                  <c:v>-5.4018149865019183E-2</c:v>
                </c:pt>
                <c:pt idx="444">
                  <c:v>-3.1862790878923519E-2</c:v>
                </c:pt>
                <c:pt idx="445">
                  <c:v>3.514823838626846E-2</c:v>
                </c:pt>
                <c:pt idx="446">
                  <c:v>-9.206783296043497E-2</c:v>
                </c:pt>
                <c:pt idx="447">
                  <c:v>5.3242466202974015E-5</c:v>
                </c:pt>
                <c:pt idx="448">
                  <c:v>-8.7651574480172911E-2</c:v>
                </c:pt>
                <c:pt idx="449">
                  <c:v>8.7201344274223658E-2</c:v>
                </c:pt>
                <c:pt idx="450">
                  <c:v>-4.336702120583702E-2</c:v>
                </c:pt>
                <c:pt idx="451">
                  <c:v>-9.804919930362388E-2</c:v>
                </c:pt>
                <c:pt idx="452">
                  <c:v>7.6834602195742008E-2</c:v>
                </c:pt>
                <c:pt idx="453">
                  <c:v>5.2357944725214267E-2</c:v>
                </c:pt>
                <c:pt idx="454">
                  <c:v>-6.0781799048488239E-2</c:v>
                </c:pt>
                <c:pt idx="455">
                  <c:v>5.9921157879031739E-2</c:v>
                </c:pt>
                <c:pt idx="456">
                  <c:v>-2.6459430306852383E-2</c:v>
                </c:pt>
                <c:pt idx="457">
                  <c:v>3.4451253841860208E-2</c:v>
                </c:pt>
                <c:pt idx="458">
                  <c:v>1.4536196592679573E-2</c:v>
                </c:pt>
                <c:pt idx="459">
                  <c:v>2.4792480579840515E-3</c:v>
                </c:pt>
                <c:pt idx="460">
                  <c:v>6.2718909937615308E-2</c:v>
                </c:pt>
                <c:pt idx="461">
                  <c:v>3.066393308795945E-2</c:v>
                </c:pt>
                <c:pt idx="462">
                  <c:v>-1.7875247018487528E-2</c:v>
                </c:pt>
                <c:pt idx="463">
                  <c:v>-4.9946087711971288E-2</c:v>
                </c:pt>
                <c:pt idx="464">
                  <c:v>-2.2224839977772248E-2</c:v>
                </c:pt>
                <c:pt idx="465">
                  <c:v>8.5424444387577125E-2</c:v>
                </c:pt>
                <c:pt idx="466">
                  <c:v>4.3278976294068627E-2</c:v>
                </c:pt>
                <c:pt idx="467">
                  <c:v>1.5770730418800838E-2</c:v>
                </c:pt>
                <c:pt idx="468">
                  <c:v>5.0427504326925998E-2</c:v>
                </c:pt>
                <c:pt idx="469">
                  <c:v>3.054740535841205E-2</c:v>
                </c:pt>
                <c:pt idx="470">
                  <c:v>-4.2505747459992804E-2</c:v>
                </c:pt>
                <c:pt idx="471">
                  <c:v>4.690383807881382E-2</c:v>
                </c:pt>
                <c:pt idx="472">
                  <c:v>3.408230240557053E-2</c:v>
                </c:pt>
                <c:pt idx="473">
                  <c:v>1.1257742193535591E-2</c:v>
                </c:pt>
                <c:pt idx="474">
                  <c:v>2.2577879038740534E-2</c:v>
                </c:pt>
                <c:pt idx="475">
                  <c:v>1.999561838794861E-2</c:v>
                </c:pt>
                <c:pt idx="476">
                  <c:v>-9.9460792205512405E-3</c:v>
                </c:pt>
                <c:pt idx="477">
                  <c:v>5.571976768852771E-2</c:v>
                </c:pt>
                <c:pt idx="478">
                  <c:v>-2.5307691689834044E-2</c:v>
                </c:pt>
                <c:pt idx="479">
                  <c:v>2.6657822062382763E-2</c:v>
                </c:pt>
                <c:pt idx="480">
                  <c:v>-1.4344520215519907E-2</c:v>
                </c:pt>
                <c:pt idx="481">
                  <c:v>-5.926680278196983E-2</c:v>
                </c:pt>
                <c:pt idx="482">
                  <c:v>-6.0443102791239767E-2</c:v>
                </c:pt>
                <c:pt idx="4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4-4492-A143-EEBE24C7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52064"/>
        <c:axId val="1144749184"/>
      </c:scatterChart>
      <c:valAx>
        <c:axId val="114475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49184"/>
        <c:crosses val="autoZero"/>
        <c:crossBetween val="midCat"/>
      </c:valAx>
      <c:valAx>
        <c:axId val="11447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5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Subsequent 3 Month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'Conditional View '!$J$1</c:f>
              <c:strCache>
                <c:ptCount val="1"/>
                <c:pt idx="0">
                  <c:v>Subsequenbt 3 Month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'Conditional View '!$H$2:$H$482</c:f>
              <c:numCache>
                <c:formatCode>0.0%</c:formatCode>
                <c:ptCount val="481"/>
                <c:pt idx="0">
                  <c:v>-0.2961690901630587</c:v>
                </c:pt>
                <c:pt idx="1">
                  <c:v>-0.29435613567651409</c:v>
                </c:pt>
                <c:pt idx="2">
                  <c:v>-0.3006039603581141</c:v>
                </c:pt>
                <c:pt idx="3">
                  <c:v>-0.30799512220218828</c:v>
                </c:pt>
                <c:pt idx="4">
                  <c:v>-0.27496887853513896</c:v>
                </c:pt>
                <c:pt idx="5">
                  <c:v>-0.27057522162713854</c:v>
                </c:pt>
                <c:pt idx="6">
                  <c:v>-0.27846735874656359</c:v>
                </c:pt>
                <c:pt idx="7">
                  <c:v>-0.29139996338335605</c:v>
                </c:pt>
                <c:pt idx="8">
                  <c:v>-0.32011024191817516</c:v>
                </c:pt>
                <c:pt idx="9">
                  <c:v>-0.29546256831621587</c:v>
                </c:pt>
                <c:pt idx="10">
                  <c:v>-0.25412738444573735</c:v>
                </c:pt>
                <c:pt idx="11">
                  <c:v>-0.22519540410808858</c:v>
                </c:pt>
                <c:pt idx="12">
                  <c:v>-0.22802258909145101</c:v>
                </c:pt>
                <c:pt idx="13">
                  <c:v>-0.17779848634421269</c:v>
                </c:pt>
                <c:pt idx="14">
                  <c:v>-0.13958594628598875</c:v>
                </c:pt>
                <c:pt idx="15">
                  <c:v>-0.1568497233148487</c:v>
                </c:pt>
                <c:pt idx="16">
                  <c:v>-0.11981298470103918</c:v>
                </c:pt>
                <c:pt idx="17">
                  <c:v>-0.11275066310708493</c:v>
                </c:pt>
                <c:pt idx="18">
                  <c:v>-0.16982908380032424</c:v>
                </c:pt>
                <c:pt idx="19">
                  <c:v>-0.11606377459631156</c:v>
                </c:pt>
                <c:pt idx="20">
                  <c:v>-0.19643757509891802</c:v>
                </c:pt>
                <c:pt idx="21">
                  <c:v>-0.15754538723146672</c:v>
                </c:pt>
                <c:pt idx="22">
                  <c:v>-0.14461619037482365</c:v>
                </c:pt>
                <c:pt idx="23">
                  <c:v>-0.17380164775046036</c:v>
                </c:pt>
                <c:pt idx="24">
                  <c:v>-7.0547549212308991E-2</c:v>
                </c:pt>
                <c:pt idx="25">
                  <c:v>-4.2012696142371797E-2</c:v>
                </c:pt>
                <c:pt idx="26">
                  <c:v>-2.2632355927431957E-2</c:v>
                </c:pt>
                <c:pt idx="27">
                  <c:v>-3.9621577643478845E-2</c:v>
                </c:pt>
                <c:pt idx="28">
                  <c:v>-3.96247608471062E-2</c:v>
                </c:pt>
                <c:pt idx="29">
                  <c:v>3.5156916374612379E-4</c:v>
                </c:pt>
                <c:pt idx="30">
                  <c:v>4.2299368099312229E-2</c:v>
                </c:pt>
                <c:pt idx="31">
                  <c:v>7.2263252478732998E-2</c:v>
                </c:pt>
                <c:pt idx="32">
                  <c:v>4.0071377915769757E-2</c:v>
                </c:pt>
                <c:pt idx="33">
                  <c:v>-0.19116311828175925</c:v>
                </c:pt>
                <c:pt idx="34">
                  <c:v>-0.26463618646840936</c:v>
                </c:pt>
                <c:pt idx="35">
                  <c:v>-0.21579111562162523</c:v>
                </c:pt>
                <c:pt idx="36">
                  <c:v>-0.18898028491951735</c:v>
                </c:pt>
                <c:pt idx="37">
                  <c:v>-0.16013618893795178</c:v>
                </c:pt>
                <c:pt idx="38">
                  <c:v>-0.19301216736983662</c:v>
                </c:pt>
                <c:pt idx="39">
                  <c:v>-0.19029498673482959</c:v>
                </c:pt>
                <c:pt idx="40">
                  <c:v>-0.19259797057486905</c:v>
                </c:pt>
                <c:pt idx="41">
                  <c:v>-0.16272796193607642</c:v>
                </c:pt>
                <c:pt idx="42">
                  <c:v>-0.17225618999104686</c:v>
                </c:pt>
                <c:pt idx="43">
                  <c:v>-0.20898291910112632</c:v>
                </c:pt>
                <c:pt idx="44">
                  <c:v>-0.18249205429772275</c:v>
                </c:pt>
                <c:pt idx="45">
                  <c:v>-0.16629932415009252</c:v>
                </c:pt>
                <c:pt idx="46">
                  <c:v>-0.18695740801515037</c:v>
                </c:pt>
                <c:pt idx="47">
                  <c:v>-0.17996666936159511</c:v>
                </c:pt>
                <c:pt idx="48">
                  <c:v>-0.12692134590934023</c:v>
                </c:pt>
                <c:pt idx="49">
                  <c:v>-0.15727970643755929</c:v>
                </c:pt>
                <c:pt idx="50">
                  <c:v>-0.14490870797698241</c:v>
                </c:pt>
                <c:pt idx="51">
                  <c:v>-0.1074659336585988</c:v>
                </c:pt>
                <c:pt idx="52">
                  <c:v>-8.1648953661411339E-2</c:v>
                </c:pt>
                <c:pt idx="53">
                  <c:v>-9.4394097120011566E-2</c:v>
                </c:pt>
                <c:pt idx="54">
                  <c:v>-2.0280414002252778E-2</c:v>
                </c:pt>
                <c:pt idx="55">
                  <c:v>-1.1049203850016509E-2</c:v>
                </c:pt>
                <c:pt idx="56">
                  <c:v>-2.3417288412808102E-2</c:v>
                </c:pt>
                <c:pt idx="57">
                  <c:v>-5.3716322716593434E-2</c:v>
                </c:pt>
                <c:pt idx="58">
                  <c:v>-4.3836350223757869E-2</c:v>
                </c:pt>
                <c:pt idx="59">
                  <c:v>-2.9219428255182089E-2</c:v>
                </c:pt>
                <c:pt idx="60">
                  <c:v>-0.10145078682532693</c:v>
                </c:pt>
                <c:pt idx="61">
                  <c:v>-9.9216556355256835E-2</c:v>
                </c:pt>
                <c:pt idx="62">
                  <c:v>-8.2904955402552605E-2</c:v>
                </c:pt>
                <c:pt idx="63">
                  <c:v>-0.11291869609400096</c:v>
                </c:pt>
                <c:pt idx="64">
                  <c:v>-3.7130156753037546E-2</c:v>
                </c:pt>
                <c:pt idx="65">
                  <c:v>-5.141356327119051E-2</c:v>
                </c:pt>
                <c:pt idx="66">
                  <c:v>-6.2031141390967215E-2</c:v>
                </c:pt>
                <c:pt idx="67">
                  <c:v>-0.1555929901037979</c:v>
                </c:pt>
                <c:pt idx="68">
                  <c:v>-0.2036214538457598</c:v>
                </c:pt>
                <c:pt idx="69">
                  <c:v>-0.2137030333184039</c:v>
                </c:pt>
                <c:pt idx="70">
                  <c:v>-0.17157850581710477</c:v>
                </c:pt>
                <c:pt idx="71">
                  <c:v>-0.15610563515870968</c:v>
                </c:pt>
                <c:pt idx="72">
                  <c:v>-0.12634368173939592</c:v>
                </c:pt>
                <c:pt idx="73">
                  <c:v>-7.3158859947653254E-2</c:v>
                </c:pt>
                <c:pt idx="74">
                  <c:v>-5.8266025359088758E-2</c:v>
                </c:pt>
                <c:pt idx="75">
                  <c:v>-6.3618213405267965E-2</c:v>
                </c:pt>
                <c:pt idx="76">
                  <c:v>-3.3305573812163591E-2</c:v>
                </c:pt>
                <c:pt idx="77">
                  <c:v>-8.5126661942262705E-2</c:v>
                </c:pt>
                <c:pt idx="78">
                  <c:v>-4.9822685810847145E-2</c:v>
                </c:pt>
                <c:pt idx="79">
                  <c:v>-3.6967115688269603E-2</c:v>
                </c:pt>
                <c:pt idx="80">
                  <c:v>-6.1071884238483864E-2</c:v>
                </c:pt>
                <c:pt idx="81">
                  <c:v>-5.5661854559749147E-2</c:v>
                </c:pt>
                <c:pt idx="82">
                  <c:v>-0.10254015282624807</c:v>
                </c:pt>
                <c:pt idx="83">
                  <c:v>-8.3813777927144173E-3</c:v>
                </c:pt>
                <c:pt idx="84">
                  <c:v>-3.3970509725826159E-2</c:v>
                </c:pt>
                <c:pt idx="85">
                  <c:v>-3.0559715564449252E-2</c:v>
                </c:pt>
                <c:pt idx="86">
                  <c:v>-5.7415196563316617E-2</c:v>
                </c:pt>
                <c:pt idx="87">
                  <c:v>-3.6938415305396766E-2</c:v>
                </c:pt>
                <c:pt idx="88">
                  <c:v>-4.1795173251792384E-2</c:v>
                </c:pt>
                <c:pt idx="89">
                  <c:v>-6.4079094596650621E-2</c:v>
                </c:pt>
                <c:pt idx="90">
                  <c:v>-3.3066206879063587E-2</c:v>
                </c:pt>
                <c:pt idx="91">
                  <c:v>-6.1933783267667186E-2</c:v>
                </c:pt>
                <c:pt idx="92">
                  <c:v>-5.9072916687649468E-2</c:v>
                </c:pt>
                <c:pt idx="93">
                  <c:v>-6.27496792782124E-2</c:v>
                </c:pt>
                <c:pt idx="94">
                  <c:v>-4.018168415842438E-2</c:v>
                </c:pt>
                <c:pt idx="95">
                  <c:v>-3.6298340367756921E-2</c:v>
                </c:pt>
                <c:pt idx="96">
                  <c:v>-3.5332267925672123E-2</c:v>
                </c:pt>
                <c:pt idx="97">
                  <c:v>-3.1068945200748321E-2</c:v>
                </c:pt>
                <c:pt idx="98">
                  <c:v>-1.8876065075459358E-2</c:v>
                </c:pt>
                <c:pt idx="99">
                  <c:v>-4.9551376918851253E-2</c:v>
                </c:pt>
                <c:pt idx="100">
                  <c:v>-3.3793030107465705E-2</c:v>
                </c:pt>
                <c:pt idx="101">
                  <c:v>-3.8866121123540709E-2</c:v>
                </c:pt>
                <c:pt idx="102">
                  <c:v>-4.9723393859155252E-2</c:v>
                </c:pt>
                <c:pt idx="103">
                  <c:v>-2.2902680113850771E-2</c:v>
                </c:pt>
                <c:pt idx="104">
                  <c:v>-3.8467064809726947E-2</c:v>
                </c:pt>
                <c:pt idx="105">
                  <c:v>-2.5702399764171768E-2</c:v>
                </c:pt>
                <c:pt idx="106">
                  <c:v>-4.4052729200795282E-2</c:v>
                </c:pt>
                <c:pt idx="107">
                  <c:v>-4.0200853234780065E-2</c:v>
                </c:pt>
                <c:pt idx="108">
                  <c:v>-1.4953785035661693E-2</c:v>
                </c:pt>
                <c:pt idx="109">
                  <c:v>-5.0283429345755914E-2</c:v>
                </c:pt>
                <c:pt idx="110">
                  <c:v>-9.9168331625498429E-2</c:v>
                </c:pt>
                <c:pt idx="111">
                  <c:v>-9.4249623380336933E-2</c:v>
                </c:pt>
                <c:pt idx="112">
                  <c:v>-8.8523897096128401E-2</c:v>
                </c:pt>
                <c:pt idx="113">
                  <c:v>-0.11826650013518269</c:v>
                </c:pt>
                <c:pt idx="114">
                  <c:v>-9.5958946262610256E-2</c:v>
                </c:pt>
                <c:pt idx="115">
                  <c:v>-6.7597480523507558E-2</c:v>
                </c:pt>
                <c:pt idx="116">
                  <c:v>-9.8103327386520722E-2</c:v>
                </c:pt>
                <c:pt idx="117">
                  <c:v>-8.4838655982672484E-2</c:v>
                </c:pt>
                <c:pt idx="118">
                  <c:v>-0.12626687061212938</c:v>
                </c:pt>
                <c:pt idx="119">
                  <c:v>-0.12082865895273887</c:v>
                </c:pt>
                <c:pt idx="120">
                  <c:v>-0.10488863555524519</c:v>
                </c:pt>
                <c:pt idx="121">
                  <c:v>-7.8163804875075793E-2</c:v>
                </c:pt>
                <c:pt idx="122">
                  <c:v>-5.8654056132122268E-2</c:v>
                </c:pt>
                <c:pt idx="123">
                  <c:v>-3.8140928822860798E-2</c:v>
                </c:pt>
                <c:pt idx="124">
                  <c:v>-9.1961190104251633E-3</c:v>
                </c:pt>
                <c:pt idx="125">
                  <c:v>5.8142289980227524E-3</c:v>
                </c:pt>
                <c:pt idx="126">
                  <c:v>3.1547103369102159E-2</c:v>
                </c:pt>
                <c:pt idx="127">
                  <c:v>2.5028184704812606E-2</c:v>
                </c:pt>
                <c:pt idx="128">
                  <c:v>5.9731199610987051E-2</c:v>
                </c:pt>
                <c:pt idx="129">
                  <c:v>4.812637475511794E-2</c:v>
                </c:pt>
                <c:pt idx="130">
                  <c:v>8.4602682287008735E-2</c:v>
                </c:pt>
                <c:pt idx="131">
                  <c:v>9.6899870886231421E-2</c:v>
                </c:pt>
                <c:pt idx="132">
                  <c:v>0.12588037398562335</c:v>
                </c:pt>
                <c:pt idx="133">
                  <c:v>0.12688342852884871</c:v>
                </c:pt>
                <c:pt idx="134">
                  <c:v>0.12898824463385017</c:v>
                </c:pt>
                <c:pt idx="135">
                  <c:v>0.13728587574857909</c:v>
                </c:pt>
                <c:pt idx="136">
                  <c:v>0.15629562279627573</c:v>
                </c:pt>
                <c:pt idx="137">
                  <c:v>0.1519501783069841</c:v>
                </c:pt>
                <c:pt idx="138">
                  <c:v>9.2653876830751214E-2</c:v>
                </c:pt>
                <c:pt idx="139">
                  <c:v>0.1065304024733511</c:v>
                </c:pt>
                <c:pt idx="140">
                  <c:v>0.15950750708446781</c:v>
                </c:pt>
                <c:pt idx="141">
                  <c:v>0.18263172196470268</c:v>
                </c:pt>
                <c:pt idx="142">
                  <c:v>0.26179068016547502</c:v>
                </c:pt>
                <c:pt idx="143">
                  <c:v>0.2272459501619426</c:v>
                </c:pt>
                <c:pt idx="144">
                  <c:v>0.29468048556743431</c:v>
                </c:pt>
                <c:pt idx="145">
                  <c:v>0.29453903862834441</c:v>
                </c:pt>
                <c:pt idx="146">
                  <c:v>0.23193579642132112</c:v>
                </c:pt>
                <c:pt idx="147">
                  <c:v>0.29606274278624967</c:v>
                </c:pt>
                <c:pt idx="148">
                  <c:v>0.36374848441186192</c:v>
                </c:pt>
                <c:pt idx="149">
                  <c:v>0.41446716072079326</c:v>
                </c:pt>
                <c:pt idx="150">
                  <c:v>0.51584998957163819</c:v>
                </c:pt>
                <c:pt idx="151">
                  <c:v>0.42016655849026896</c:v>
                </c:pt>
                <c:pt idx="152">
                  <c:v>0.48667766061577722</c:v>
                </c:pt>
                <c:pt idx="153">
                  <c:v>0.42680620685765969</c:v>
                </c:pt>
                <c:pt idx="154">
                  <c:v>0.48147859694954365</c:v>
                </c:pt>
                <c:pt idx="155">
                  <c:v>0.49575411768022293</c:v>
                </c:pt>
                <c:pt idx="156">
                  <c:v>0.50186876043109163</c:v>
                </c:pt>
                <c:pt idx="157">
                  <c:v>0.59802628485009568</c:v>
                </c:pt>
                <c:pt idx="158">
                  <c:v>0.66777169206379527</c:v>
                </c:pt>
                <c:pt idx="159">
                  <c:v>0.67280965160903605</c:v>
                </c:pt>
                <c:pt idx="160">
                  <c:v>0.63146712927630899</c:v>
                </c:pt>
                <c:pt idx="161">
                  <c:v>0.68563235465139249</c:v>
                </c:pt>
                <c:pt idx="162">
                  <c:v>0.65605470658125631</c:v>
                </c:pt>
                <c:pt idx="163">
                  <c:v>0.40611799816229754</c:v>
                </c:pt>
                <c:pt idx="164">
                  <c:v>0.48488853326711379</c:v>
                </c:pt>
                <c:pt idx="165">
                  <c:v>0.59448979772758115</c:v>
                </c:pt>
                <c:pt idx="166">
                  <c:v>0.67863099101259339</c:v>
                </c:pt>
                <c:pt idx="167">
                  <c:v>0.76262256994540722</c:v>
                </c:pt>
                <c:pt idx="168">
                  <c:v>0.82389499537485977</c:v>
                </c:pt>
                <c:pt idx="169">
                  <c:v>0.75442281920092524</c:v>
                </c:pt>
                <c:pt idx="170">
                  <c:v>0.81154707780952218</c:v>
                </c:pt>
                <c:pt idx="171">
                  <c:v>0.86900037504466621</c:v>
                </c:pt>
                <c:pt idx="172">
                  <c:v>0.8113944393726269</c:v>
                </c:pt>
                <c:pt idx="173">
                  <c:v>0.89854136901921011</c:v>
                </c:pt>
                <c:pt idx="174">
                  <c:v>0.82667206822135997</c:v>
                </c:pt>
                <c:pt idx="175">
                  <c:v>0.80435409355523224</c:v>
                </c:pt>
                <c:pt idx="176">
                  <c:v>0.74231747915840551</c:v>
                </c:pt>
                <c:pt idx="177">
                  <c:v>0.84017112911264458</c:v>
                </c:pt>
                <c:pt idx="178">
                  <c:v>0.86399445017067866</c:v>
                </c:pt>
                <c:pt idx="179">
                  <c:v>0.95998188805173323</c:v>
                </c:pt>
                <c:pt idx="180">
                  <c:v>0.84904835369255993</c:v>
                </c:pt>
                <c:pt idx="181">
                  <c:v>0.80099399979602826</c:v>
                </c:pt>
                <c:pt idx="182">
                  <c:v>0.96333241369312139</c:v>
                </c:pt>
                <c:pt idx="183">
                  <c:v>0.89145042842875744</c:v>
                </c:pt>
                <c:pt idx="184">
                  <c:v>0.83889703216660894</c:v>
                </c:pt>
                <c:pt idx="185">
                  <c:v>0.87160860538461482</c:v>
                </c:pt>
                <c:pt idx="186">
                  <c:v>0.82997575564455084</c:v>
                </c:pt>
                <c:pt idx="187">
                  <c:v>0.92940481615648118</c:v>
                </c:pt>
                <c:pt idx="188">
                  <c:v>0.8152550323430241</c:v>
                </c:pt>
                <c:pt idx="189">
                  <c:v>0.79543059763299184</c:v>
                </c:pt>
                <c:pt idx="190">
                  <c:v>0.64176099074209914</c:v>
                </c:pt>
                <c:pt idx="191">
                  <c:v>0.63852316615165594</c:v>
                </c:pt>
                <c:pt idx="192">
                  <c:v>0.68510228969764375</c:v>
                </c:pt>
                <c:pt idx="193">
                  <c:v>0.52040366924241721</c:v>
                </c:pt>
                <c:pt idx="194">
                  <c:v>0.41424811363492475</c:v>
                </c:pt>
                <c:pt idx="195">
                  <c:v>0.51374350596111662</c:v>
                </c:pt>
                <c:pt idx="196">
                  <c:v>0.51231820311877097</c:v>
                </c:pt>
                <c:pt idx="197">
                  <c:v>0.4656081107985437</c:v>
                </c:pt>
                <c:pt idx="198">
                  <c:v>0.44116630774987953</c:v>
                </c:pt>
                <c:pt idx="199">
                  <c:v>0.34068115533949594</c:v>
                </c:pt>
                <c:pt idx="200">
                  <c:v>0.22372794021207754</c:v>
                </c:pt>
                <c:pt idx="201">
                  <c:v>0.23839943858938795</c:v>
                </c:pt>
                <c:pt idx="202">
                  <c:v>0.32350671299312861</c:v>
                </c:pt>
                <c:pt idx="203">
                  <c:v>0.32552790734963244</c:v>
                </c:pt>
                <c:pt idx="204">
                  <c:v>0.29705345773836456</c:v>
                </c:pt>
                <c:pt idx="205">
                  <c:v>0.26249627053941382</c:v>
                </c:pt>
                <c:pt idx="206">
                  <c:v>0.30102406707057838</c:v>
                </c:pt>
                <c:pt idx="207">
                  <c:v>0.21379001645047824</c:v>
                </c:pt>
                <c:pt idx="208">
                  <c:v>0.19554896032444624</c:v>
                </c:pt>
                <c:pt idx="209">
                  <c:v>0.10227013417570618</c:v>
                </c:pt>
                <c:pt idx="210">
                  <c:v>9.0937325687330262E-3</c:v>
                </c:pt>
                <c:pt idx="211">
                  <c:v>7.9341819374805223E-3</c:v>
                </c:pt>
                <c:pt idx="212">
                  <c:v>-0.10834643577438985</c:v>
                </c:pt>
                <c:pt idx="213">
                  <c:v>-3.7077634574520291E-2</c:v>
                </c:pt>
                <c:pt idx="214">
                  <c:v>1.1767489183196922E-2</c:v>
                </c:pt>
                <c:pt idx="215">
                  <c:v>-5.4980571613537754E-2</c:v>
                </c:pt>
                <c:pt idx="216">
                  <c:v>-8.6403793513925575E-2</c:v>
                </c:pt>
                <c:pt idx="217">
                  <c:v>-0.10732771071698743</c:v>
                </c:pt>
                <c:pt idx="218">
                  <c:v>-0.10526900901516223</c:v>
                </c:pt>
                <c:pt idx="219">
                  <c:v>-3.8560973284617273E-2</c:v>
                </c:pt>
                <c:pt idx="220">
                  <c:v>4.3114965172901254E-3</c:v>
                </c:pt>
                <c:pt idx="221">
                  <c:v>9.5872142284900708E-3</c:v>
                </c:pt>
                <c:pt idx="222">
                  <c:v>1.9809401826544448E-2</c:v>
                </c:pt>
                <c:pt idx="223">
                  <c:v>3.1807157328724633E-2</c:v>
                </c:pt>
                <c:pt idx="224">
                  <c:v>1.3364768535267801E-2</c:v>
                </c:pt>
                <c:pt idx="225">
                  <c:v>6.2645135056054402E-2</c:v>
                </c:pt>
                <c:pt idx="226">
                  <c:v>6.3797581017898342E-2</c:v>
                </c:pt>
                <c:pt idx="227">
                  <c:v>0.11109356340330456</c:v>
                </c:pt>
                <c:pt idx="228">
                  <c:v>0.12350616363765177</c:v>
                </c:pt>
                <c:pt idx="229">
                  <c:v>0.13039835079953654</c:v>
                </c:pt>
                <c:pt idx="230">
                  <c:v>0.10523343564609644</c:v>
                </c:pt>
                <c:pt idx="231">
                  <c:v>8.0154262965863365E-2</c:v>
                </c:pt>
                <c:pt idx="232">
                  <c:v>8.6645670712970357E-2</c:v>
                </c:pt>
                <c:pt idx="233">
                  <c:v>9.9554907326380171E-2</c:v>
                </c:pt>
                <c:pt idx="234">
                  <c:v>5.5478188917114535E-2</c:v>
                </c:pt>
                <c:pt idx="235">
                  <c:v>5.1543766610015807E-2</c:v>
                </c:pt>
                <c:pt idx="236">
                  <c:v>5.5020680382123821E-2</c:v>
                </c:pt>
                <c:pt idx="237">
                  <c:v>6.3385853319076757E-2</c:v>
                </c:pt>
                <c:pt idx="238">
                  <c:v>9.7799247947405243E-2</c:v>
                </c:pt>
                <c:pt idx="239">
                  <c:v>0.12662977605611969</c:v>
                </c:pt>
                <c:pt idx="240">
                  <c:v>9.1546636471007359E-2</c:v>
                </c:pt>
                <c:pt idx="241">
                  <c:v>0.10550611396441667</c:v>
                </c:pt>
                <c:pt idx="242">
                  <c:v>7.7863879755878829E-2</c:v>
                </c:pt>
                <c:pt idx="243">
                  <c:v>4.9851124515172041E-2</c:v>
                </c:pt>
                <c:pt idx="244">
                  <c:v>7.4807187684193366E-2</c:v>
                </c:pt>
                <c:pt idx="245">
                  <c:v>6.8204596123487837E-2</c:v>
                </c:pt>
                <c:pt idx="246">
                  <c:v>9.9984883385019208E-2</c:v>
                </c:pt>
                <c:pt idx="247">
                  <c:v>8.1113645640221943E-2</c:v>
                </c:pt>
                <c:pt idx="248">
                  <c:v>8.2093147014894008E-2</c:v>
                </c:pt>
                <c:pt idx="249">
                  <c:v>5.6517333100519762E-2</c:v>
                </c:pt>
                <c:pt idx="250">
                  <c:v>8.712858612085439E-2</c:v>
                </c:pt>
                <c:pt idx="251">
                  <c:v>7.9575317753607822E-2</c:v>
                </c:pt>
                <c:pt idx="252">
                  <c:v>0.10042491832973255</c:v>
                </c:pt>
                <c:pt idx="253">
                  <c:v>9.4316625934878218E-2</c:v>
                </c:pt>
                <c:pt idx="254">
                  <c:v>9.9818878550636425E-2</c:v>
                </c:pt>
                <c:pt idx="255">
                  <c:v>0.10650741072353131</c:v>
                </c:pt>
                <c:pt idx="256">
                  <c:v>6.5862529483734944E-2</c:v>
                </c:pt>
                <c:pt idx="257">
                  <c:v>5.955780540844402E-2</c:v>
                </c:pt>
                <c:pt idx="258">
                  <c:v>5.8555533383116032E-2</c:v>
                </c:pt>
                <c:pt idx="259">
                  <c:v>7.4587742742646901E-2</c:v>
                </c:pt>
                <c:pt idx="260">
                  <c:v>9.4379091781374491E-2</c:v>
                </c:pt>
                <c:pt idx="261">
                  <c:v>0.12208627015057361</c:v>
                </c:pt>
                <c:pt idx="262">
                  <c:v>0.1337184485280396</c:v>
                </c:pt>
                <c:pt idx="263">
                  <c:v>0.14113162384355782</c:v>
                </c:pt>
                <c:pt idx="264">
                  <c:v>0.15023042163613254</c:v>
                </c:pt>
                <c:pt idx="265">
                  <c:v>0.11835032698210002</c:v>
                </c:pt>
                <c:pt idx="266">
                  <c:v>0.12273295898007031</c:v>
                </c:pt>
                <c:pt idx="267">
                  <c:v>0.16430737818215957</c:v>
                </c:pt>
                <c:pt idx="268">
                  <c:v>0.19498998270297174</c:v>
                </c:pt>
                <c:pt idx="269">
                  <c:v>0.16665603359696424</c:v>
                </c:pt>
                <c:pt idx="270">
                  <c:v>0.1225666988251588</c:v>
                </c:pt>
                <c:pt idx="271">
                  <c:v>0.13018350313621507</c:v>
                </c:pt>
                <c:pt idx="272">
                  <c:v>0.16361203351023978</c:v>
                </c:pt>
                <c:pt idx="273">
                  <c:v>0.17377287582143985</c:v>
                </c:pt>
                <c:pt idx="274">
                  <c:v>0.11534206807285652</c:v>
                </c:pt>
                <c:pt idx="275">
                  <c:v>9.9082685296543627E-2</c:v>
                </c:pt>
                <c:pt idx="276">
                  <c:v>2.5666549780439363E-2</c:v>
                </c:pt>
                <c:pt idx="277">
                  <c:v>-1.5928104689040601E-2</c:v>
                </c:pt>
                <c:pt idx="278">
                  <c:v>-2.7663205974904015E-2</c:v>
                </c:pt>
                <c:pt idx="279">
                  <c:v>1.2455526820613683E-2</c:v>
                </c:pt>
                <c:pt idx="280">
                  <c:v>1.7121801550713522E-2</c:v>
                </c:pt>
                <c:pt idx="281">
                  <c:v>-7.5891676629151417E-2</c:v>
                </c:pt>
                <c:pt idx="282">
                  <c:v>-9.0493912437743518E-2</c:v>
                </c:pt>
                <c:pt idx="283">
                  <c:v>-8.4931265088546426E-2</c:v>
                </c:pt>
                <c:pt idx="284">
                  <c:v>-0.17300463561074986</c:v>
                </c:pt>
                <c:pt idx="285">
                  <c:v>-0.31724007496335827</c:v>
                </c:pt>
                <c:pt idx="286">
                  <c:v>-0.37213470531083725</c:v>
                </c:pt>
                <c:pt idx="287">
                  <c:v>-0.37102124882903598</c:v>
                </c:pt>
                <c:pt idx="288">
                  <c:v>-0.42834921879310472</c:v>
                </c:pt>
                <c:pt idx="289">
                  <c:v>-0.49424496443754895</c:v>
                </c:pt>
                <c:pt idx="290">
                  <c:v>-0.45434557031318201</c:v>
                </c:pt>
                <c:pt idx="291">
                  <c:v>-0.40667709922285566</c:v>
                </c:pt>
                <c:pt idx="292">
                  <c:v>-0.37893234341724125</c:v>
                </c:pt>
                <c:pt idx="293">
                  <c:v>-0.38253861401166456</c:v>
                </c:pt>
                <c:pt idx="294">
                  <c:v>-0.34073920175063055</c:v>
                </c:pt>
                <c:pt idx="295">
                  <c:v>-0.32270344494455117</c:v>
                </c:pt>
                <c:pt idx="296">
                  <c:v>-0.30271793173190609</c:v>
                </c:pt>
                <c:pt idx="297">
                  <c:v>-0.32059946268226458</c:v>
                </c:pt>
                <c:pt idx="298">
                  <c:v>-0.28593745534946291</c:v>
                </c:pt>
                <c:pt idx="299">
                  <c:v>-0.27760953957280943</c:v>
                </c:pt>
                <c:pt idx="300">
                  <c:v>-0.30849433082762256</c:v>
                </c:pt>
                <c:pt idx="301">
                  <c:v>-0.29304516068990838</c:v>
                </c:pt>
                <c:pt idx="302">
                  <c:v>-0.25597082939373983</c:v>
                </c:pt>
                <c:pt idx="303">
                  <c:v>-0.24952044860999067</c:v>
                </c:pt>
                <c:pt idx="304">
                  <c:v>-0.31517629217992615</c:v>
                </c:pt>
                <c:pt idx="305">
                  <c:v>-0.35596455846260788</c:v>
                </c:pt>
                <c:pt idx="306">
                  <c:v>-0.31580002556357234</c:v>
                </c:pt>
                <c:pt idx="307">
                  <c:v>-0.35217595377084399</c:v>
                </c:pt>
                <c:pt idx="308">
                  <c:v>-0.29968635788996134</c:v>
                </c:pt>
                <c:pt idx="309">
                  <c:v>-0.27823327621477634</c:v>
                </c:pt>
                <c:pt idx="310">
                  <c:v>-0.2842078913012851</c:v>
                </c:pt>
                <c:pt idx="311">
                  <c:v>-0.24204275054493163</c:v>
                </c:pt>
                <c:pt idx="312">
                  <c:v>-0.22953004175991765</c:v>
                </c:pt>
                <c:pt idx="313">
                  <c:v>-0.20967997927585735</c:v>
                </c:pt>
                <c:pt idx="314">
                  <c:v>-0.21524560505287404</c:v>
                </c:pt>
                <c:pt idx="315">
                  <c:v>-0.19772743527918923</c:v>
                </c:pt>
                <c:pt idx="316">
                  <c:v>-0.21330847662562691</c:v>
                </c:pt>
                <c:pt idx="317">
                  <c:v>-0.23230642170735383</c:v>
                </c:pt>
                <c:pt idx="318">
                  <c:v>-0.25330037683765805</c:v>
                </c:pt>
                <c:pt idx="319">
                  <c:v>-0.29993289437681114</c:v>
                </c:pt>
                <c:pt idx="320">
                  <c:v>-0.35407088933092468</c:v>
                </c:pt>
                <c:pt idx="321">
                  <c:v>-0.28878338384210778</c:v>
                </c:pt>
                <c:pt idx="322">
                  <c:v>-0.29662775711120615</c:v>
                </c:pt>
                <c:pt idx="323">
                  <c:v>-0.29488317007976683</c:v>
                </c:pt>
                <c:pt idx="324">
                  <c:v>-0.26856804264349265</c:v>
                </c:pt>
                <c:pt idx="325">
                  <c:v>-0.24344727752898321</c:v>
                </c:pt>
                <c:pt idx="326">
                  <c:v>-0.22442518356178509</c:v>
                </c:pt>
                <c:pt idx="327">
                  <c:v>-0.2348595573519241</c:v>
                </c:pt>
                <c:pt idx="328">
                  <c:v>-0.28710022262677026</c:v>
                </c:pt>
                <c:pt idx="329">
                  <c:v>-0.26334902776598512</c:v>
                </c:pt>
                <c:pt idx="330">
                  <c:v>-0.25854546573642145</c:v>
                </c:pt>
                <c:pt idx="331">
                  <c:v>-0.24842940792366996</c:v>
                </c:pt>
                <c:pt idx="332">
                  <c:v>-0.23483393354355109</c:v>
                </c:pt>
                <c:pt idx="333">
                  <c:v>-0.25447717675491721</c:v>
                </c:pt>
                <c:pt idx="334">
                  <c:v>-0.2568416822965468</c:v>
                </c:pt>
                <c:pt idx="335">
                  <c:v>-0.25608019353610267</c:v>
                </c:pt>
                <c:pt idx="336">
                  <c:v>-0.22325532203573861</c:v>
                </c:pt>
                <c:pt idx="337">
                  <c:v>-0.21937703628919736</c:v>
                </c:pt>
                <c:pt idx="338">
                  <c:v>-0.19613742066713302</c:v>
                </c:pt>
                <c:pt idx="339">
                  <c:v>-0.18651036174928559</c:v>
                </c:pt>
                <c:pt idx="340">
                  <c:v>-0.17460335059022303</c:v>
                </c:pt>
                <c:pt idx="341">
                  <c:v>-0.19186283818801242</c:v>
                </c:pt>
                <c:pt idx="342">
                  <c:v>-0.15698036412613259</c:v>
                </c:pt>
                <c:pt idx="343">
                  <c:v>-0.18826601421744338</c:v>
                </c:pt>
                <c:pt idx="344">
                  <c:v>-0.16913367539392454</c:v>
                </c:pt>
                <c:pt idx="345">
                  <c:v>-0.13728914135513148</c:v>
                </c:pt>
                <c:pt idx="346">
                  <c:v>-0.11841311118435016</c:v>
                </c:pt>
                <c:pt idx="347">
                  <c:v>-0.10305569037862217</c:v>
                </c:pt>
                <c:pt idx="348">
                  <c:v>-0.14016279713978141</c:v>
                </c:pt>
                <c:pt idx="349">
                  <c:v>-0.10847172914549441</c:v>
                </c:pt>
                <c:pt idx="350">
                  <c:v>-0.10767886674101357</c:v>
                </c:pt>
                <c:pt idx="351">
                  <c:v>-0.10753399119499574</c:v>
                </c:pt>
                <c:pt idx="352">
                  <c:v>-9.4233705708291815E-2</c:v>
                </c:pt>
                <c:pt idx="353">
                  <c:v>-8.2510631794518341E-2</c:v>
                </c:pt>
                <c:pt idx="354">
                  <c:v>-0.10176927660594504</c:v>
                </c:pt>
                <c:pt idx="355">
                  <c:v>-7.3539576141396612E-2</c:v>
                </c:pt>
                <c:pt idx="356">
                  <c:v>-9.3386195928875537E-2</c:v>
                </c:pt>
                <c:pt idx="357">
                  <c:v>-7.791846453912743E-2</c:v>
                </c:pt>
                <c:pt idx="358">
                  <c:v>-6.0965878950698937E-2</c:v>
                </c:pt>
                <c:pt idx="359">
                  <c:v>-7.0510787291538368E-2</c:v>
                </c:pt>
                <c:pt idx="360">
                  <c:v>-0.10476784680253315</c:v>
                </c:pt>
                <c:pt idx="361">
                  <c:v>-6.1293711019957842E-2</c:v>
                </c:pt>
                <c:pt idx="362">
                  <c:v>-8.3158888467689707E-2</c:v>
                </c:pt>
                <c:pt idx="363">
                  <c:v>-8.0895756689100207E-2</c:v>
                </c:pt>
                <c:pt idx="364">
                  <c:v>-7.6826651831257697E-2</c:v>
                </c:pt>
                <c:pt idx="365">
                  <c:v>-0.10164792395574063</c:v>
                </c:pt>
                <c:pt idx="366">
                  <c:v>-8.9410269158512468E-2</c:v>
                </c:pt>
                <c:pt idx="367">
                  <c:v>-0.15151837981218885</c:v>
                </c:pt>
                <c:pt idx="368">
                  <c:v>-0.17891191154932107</c:v>
                </c:pt>
                <c:pt idx="369">
                  <c:v>-0.11611193191783897</c:v>
                </c:pt>
                <c:pt idx="370">
                  <c:v>-0.12097269202868521</c:v>
                </c:pt>
                <c:pt idx="371">
                  <c:v>-0.14156498096225645</c:v>
                </c:pt>
                <c:pt idx="372">
                  <c:v>-0.19000826887371458</c:v>
                </c:pt>
                <c:pt idx="373">
                  <c:v>-0.19819307854963863</c:v>
                </c:pt>
                <c:pt idx="374">
                  <c:v>-0.15041031334530952</c:v>
                </c:pt>
                <c:pt idx="375">
                  <c:v>-0.15322929959098164</c:v>
                </c:pt>
                <c:pt idx="376">
                  <c:v>-0.1454123722145404</c:v>
                </c:pt>
                <c:pt idx="377">
                  <c:v>-0.14976721906461044</c:v>
                </c:pt>
                <c:pt idx="378">
                  <c:v>-0.12477472992906369</c:v>
                </c:pt>
                <c:pt idx="379">
                  <c:v>-0.13108780455561864</c:v>
                </c:pt>
                <c:pt idx="380">
                  <c:v>-0.13736856308897394</c:v>
                </c:pt>
                <c:pt idx="381">
                  <c:v>-0.15920200099882076</c:v>
                </c:pt>
                <c:pt idx="382">
                  <c:v>-0.13568645176240202</c:v>
                </c:pt>
                <c:pt idx="383">
                  <c:v>-0.12523664097808929</c:v>
                </c:pt>
                <c:pt idx="384">
                  <c:v>-0.11493561399098351</c:v>
                </c:pt>
                <c:pt idx="385">
                  <c:v>-8.7521807631739779E-2</c:v>
                </c:pt>
                <c:pt idx="386">
                  <c:v>-9.3350828469778713E-2</c:v>
                </c:pt>
                <c:pt idx="387">
                  <c:v>-9.0598756512976664E-2</c:v>
                </c:pt>
                <c:pt idx="388">
                  <c:v>-8.5592036877489286E-2</c:v>
                </c:pt>
                <c:pt idx="389">
                  <c:v>-8.6704216013180679E-2</c:v>
                </c:pt>
                <c:pt idx="390">
                  <c:v>-7.4620010300624262E-2</c:v>
                </c:pt>
                <c:pt idx="391">
                  <c:v>-7.9670746955840421E-2</c:v>
                </c:pt>
                <c:pt idx="392">
                  <c:v>-6.7535444285582891E-2</c:v>
                </c:pt>
                <c:pt idx="393">
                  <c:v>-5.2565852152170467E-2</c:v>
                </c:pt>
                <c:pt idx="394">
                  <c:v>-3.180487459671566E-2</c:v>
                </c:pt>
                <c:pt idx="395">
                  <c:v>-2.8153431590465683E-2</c:v>
                </c:pt>
                <c:pt idx="396">
                  <c:v>2.0283748330678364E-2</c:v>
                </c:pt>
                <c:pt idx="397">
                  <c:v>-2.5338110878796671E-2</c:v>
                </c:pt>
                <c:pt idx="398">
                  <c:v>-5.7233336512847122E-2</c:v>
                </c:pt>
                <c:pt idx="399">
                  <c:v>-6.0343280065443761E-2</c:v>
                </c:pt>
                <c:pt idx="400">
                  <c:v>-4.5799789885145659E-2</c:v>
                </c:pt>
                <c:pt idx="401">
                  <c:v>-4.6933271465279702E-2</c:v>
                </c:pt>
                <c:pt idx="402">
                  <c:v>-1.8527893063148282E-2</c:v>
                </c:pt>
                <c:pt idx="403">
                  <c:v>5.106324116140426E-3</c:v>
                </c:pt>
                <c:pt idx="404">
                  <c:v>3.3647798541587282E-3</c:v>
                </c:pt>
                <c:pt idx="405">
                  <c:v>-7.1875618634792859E-2</c:v>
                </c:pt>
                <c:pt idx="406">
                  <c:v>-6.096925018342747E-2</c:v>
                </c:pt>
                <c:pt idx="407">
                  <c:v>-0.15226877590343324</c:v>
                </c:pt>
                <c:pt idx="408">
                  <c:v>-9.1053277328992044E-2</c:v>
                </c:pt>
                <c:pt idx="409">
                  <c:v>-6.9648223994744018E-2</c:v>
                </c:pt>
                <c:pt idx="410">
                  <c:v>-5.8655658498334984E-2</c:v>
                </c:pt>
                <c:pt idx="411">
                  <c:v>-2.7519489745355008E-2</c:v>
                </c:pt>
                <c:pt idx="412">
                  <c:v>-9.6939238674981776E-2</c:v>
                </c:pt>
                <c:pt idx="413">
                  <c:v>-4.0484132231821124E-2</c:v>
                </c:pt>
                <c:pt idx="414">
                  <c:v>-3.3721288136995375E-2</c:v>
                </c:pt>
                <c:pt idx="415">
                  <c:v>-5.6896813444815453E-2</c:v>
                </c:pt>
                <c:pt idx="416">
                  <c:v>-4.6450216742182859E-2</c:v>
                </c:pt>
                <c:pt idx="417">
                  <c:v>-3.2806916513832163E-2</c:v>
                </c:pt>
                <c:pt idx="418">
                  <c:v>-5.8787971713729625E-3</c:v>
                </c:pt>
                <c:pt idx="419">
                  <c:v>1.6406420718346082E-2</c:v>
                </c:pt>
                <c:pt idx="420">
                  <c:v>8.6618655728665228E-3</c:v>
                </c:pt>
                <c:pt idx="421">
                  <c:v>-8.1721227044934119E-2</c:v>
                </c:pt>
                <c:pt idx="422">
                  <c:v>-0.20143693486330694</c:v>
                </c:pt>
                <c:pt idx="423">
                  <c:v>-0.10554415929671945</c:v>
                </c:pt>
                <c:pt idx="424">
                  <c:v>-7.0652508123321356E-2</c:v>
                </c:pt>
                <c:pt idx="425">
                  <c:v>-5.9243072610262848E-2</c:v>
                </c:pt>
                <c:pt idx="426">
                  <c:v>-1.3362926212839521E-2</c:v>
                </c:pt>
                <c:pt idx="427">
                  <c:v>4.942960412476971E-2</c:v>
                </c:pt>
                <c:pt idx="428">
                  <c:v>2.2118154898134179E-3</c:v>
                </c:pt>
                <c:pt idx="429">
                  <c:v>-3.1363254906948246E-2</c:v>
                </c:pt>
                <c:pt idx="430">
                  <c:v>6.6371249037567415E-2</c:v>
                </c:pt>
                <c:pt idx="431">
                  <c:v>9.9319354781410629E-2</c:v>
                </c:pt>
                <c:pt idx="432">
                  <c:v>8.0552837735229144E-2</c:v>
                </c:pt>
                <c:pt idx="433">
                  <c:v>0.1020922189627429</c:v>
                </c:pt>
                <c:pt idx="434">
                  <c:v>0.14196891727897265</c:v>
                </c:pt>
                <c:pt idx="435">
                  <c:v>0.19462449879783894</c:v>
                </c:pt>
                <c:pt idx="436">
                  <c:v>0.19397026321645128</c:v>
                </c:pt>
                <c:pt idx="437">
                  <c:v>0.21316863502169858</c:v>
                </c:pt>
                <c:pt idx="438">
                  <c:v>0.23331981057087159</c:v>
                </c:pt>
                <c:pt idx="439">
                  <c:v>0.26145814697862813</c:v>
                </c:pt>
                <c:pt idx="440">
                  <c:v>0.19424148378827466</c:v>
                </c:pt>
                <c:pt idx="441">
                  <c:v>0.26915350395618254</c:v>
                </c:pt>
                <c:pt idx="442">
                  <c:v>0.25102371569239978</c:v>
                </c:pt>
                <c:pt idx="443">
                  <c:v>0.29774934868709346</c:v>
                </c:pt>
                <c:pt idx="444">
                  <c:v>0.22212853318163783</c:v>
                </c:pt>
                <c:pt idx="445">
                  <c:v>0.17669768232779104</c:v>
                </c:pt>
                <c:pt idx="446">
                  <c:v>0.21147772294086464</c:v>
                </c:pt>
                <c:pt idx="447">
                  <c:v>9.828924133446959E-2</c:v>
                </c:pt>
                <c:pt idx="448">
                  <c:v>9.1756285196552989E-2</c:v>
                </c:pt>
                <c:pt idx="449">
                  <c:v>-5.8659380549201945E-3</c:v>
                </c:pt>
                <c:pt idx="450">
                  <c:v>7.8206300872590839E-2</c:v>
                </c:pt>
                <c:pt idx="451">
                  <c:v>2.625114815074947E-2</c:v>
                </c:pt>
                <c:pt idx="452">
                  <c:v>-7.5179861151016047E-2</c:v>
                </c:pt>
                <c:pt idx="453">
                  <c:v>-7.3138315986587266E-3</c:v>
                </c:pt>
                <c:pt idx="454">
                  <c:v>3.9768331122462142E-2</c:v>
                </c:pt>
                <c:pt idx="455">
                  <c:v>-2.742022438449998E-2</c:v>
                </c:pt>
                <c:pt idx="456">
                  <c:v>2.6442229079086665E-2</c:v>
                </c:pt>
                <c:pt idx="457">
                  <c:v>-6.3597506860477715E-3</c:v>
                </c:pt>
                <c:pt idx="458">
                  <c:v>2.2296827684752385E-2</c:v>
                </c:pt>
                <c:pt idx="459">
                  <c:v>3.1040800664200008E-2</c:v>
                </c:pt>
                <c:pt idx="460">
                  <c:v>2.7397309248905932E-2</c:v>
                </c:pt>
                <c:pt idx="461">
                  <c:v>8.7333451131472728E-2</c:v>
                </c:pt>
                <c:pt idx="462">
                  <c:v>0.11446330790332482</c:v>
                </c:pt>
                <c:pt idx="463">
                  <c:v>8.8149337431008723E-2</c:v>
                </c:pt>
                <c:pt idx="464">
                  <c:v>2.8923390706632635E-2</c:v>
                </c:pt>
                <c:pt idx="465">
                  <c:v>2.6889388452766561E-4</c:v>
                </c:pt>
                <c:pt idx="466">
                  <c:v>8.2933969316173917E-2</c:v>
                </c:pt>
                <c:pt idx="467">
                  <c:v>0.12404486501270751</c:v>
                </c:pt>
                <c:pt idx="468">
                  <c:v>0.13505952042151281</c:v>
                </c:pt>
                <c:pt idx="469">
                  <c:v>0.18660144031481263</c:v>
                </c:pt>
                <c:pt idx="470">
                  <c:v>0.21606640069724303</c:v>
                </c:pt>
                <c:pt idx="471">
                  <c:v>0.15846555762622017</c:v>
                </c:pt>
                <c:pt idx="472">
                  <c:v>0.20681042432509966</c:v>
                </c:pt>
                <c:pt idx="473">
                  <c:v>0.24115681808861344</c:v>
                </c:pt>
                <c:pt idx="474">
                  <c:v>0.24767559792745897</c:v>
                </c:pt>
                <c:pt idx="475">
                  <c:v>0.26850732111052067</c:v>
                </c:pt>
                <c:pt idx="476">
                  <c:v>0.28636084814934248</c:v>
                </c:pt>
                <c:pt idx="477">
                  <c:v>0.26598667504354889</c:v>
                </c:pt>
                <c:pt idx="478">
                  <c:v>0.33049660530066927</c:v>
                </c:pt>
                <c:pt idx="479">
                  <c:v>0.28946223861556941</c:v>
                </c:pt>
                <c:pt idx="480">
                  <c:v>0.31635134677811561</c:v>
                </c:pt>
              </c:numCache>
            </c:numRef>
          </c:xVal>
          <c:yVal>
            <c:numRef>
              <c:f>'Conditional View '!$J$2:$J$482</c:f>
              <c:numCache>
                <c:formatCode>0.00%</c:formatCode>
                <c:ptCount val="481"/>
                <c:pt idx="0">
                  <c:v>1.1127803963617566E-3</c:v>
                </c:pt>
                <c:pt idx="1">
                  <c:v>4.5161829721202196E-2</c:v>
                </c:pt>
                <c:pt idx="2">
                  <c:v>6.0097004971264134E-2</c:v>
                </c:pt>
                <c:pt idx="3">
                  <c:v>5.9842531960589973E-2</c:v>
                </c:pt>
                <c:pt idx="4">
                  <c:v>-4.8654176047104869E-3</c:v>
                </c:pt>
                <c:pt idx="5">
                  <c:v>-5.226766575499564E-2</c:v>
                </c:pt>
                <c:pt idx="6">
                  <c:v>-5.7782374353498867E-3</c:v>
                </c:pt>
                <c:pt idx="7">
                  <c:v>6.9321503268602314E-2</c:v>
                </c:pt>
                <c:pt idx="8">
                  <c:v>0.148738117050911</c:v>
                </c:pt>
                <c:pt idx="9">
                  <c:v>0.10947174529996229</c:v>
                </c:pt>
                <c:pt idx="10">
                  <c:v>0.11548860483213108</c:v>
                </c:pt>
                <c:pt idx="11">
                  <c:v>0.122860786342887</c:v>
                </c:pt>
                <c:pt idx="12">
                  <c:v>0.10624783553820372</c:v>
                </c:pt>
                <c:pt idx="13">
                  <c:v>8.6206805215351068E-2</c:v>
                </c:pt>
                <c:pt idx="14">
                  <c:v>4.8770231343056025E-2</c:v>
                </c:pt>
                <c:pt idx="15">
                  <c:v>2.5443148319768127E-3</c:v>
                </c:pt>
                <c:pt idx="16">
                  <c:v>2.2308432928975996E-2</c:v>
                </c:pt>
                <c:pt idx="17">
                  <c:v>-8.1013252384802392E-2</c:v>
                </c:pt>
                <c:pt idx="18">
                  <c:v>3.2746104348102989E-2</c:v>
                </c:pt>
                <c:pt idx="19">
                  <c:v>-1.4776730087971757E-2</c:v>
                </c:pt>
                <c:pt idx="20">
                  <c:v>4.5837925582392636E-2</c:v>
                </c:pt>
                <c:pt idx="21">
                  <c:v>0.11633377985521776</c:v>
                </c:pt>
                <c:pt idx="22">
                  <c:v>0.13134217514827817</c:v>
                </c:pt>
                <c:pt idx="23">
                  <c:v>0.1860859180012655</c:v>
                </c:pt>
                <c:pt idx="24">
                  <c:v>5.0789664960568359E-2</c:v>
                </c:pt>
                <c:pt idx="25">
                  <c:v>2.05474754643582E-2</c:v>
                </c:pt>
                <c:pt idx="26">
                  <c:v>4.130182453254605E-2</c:v>
                </c:pt>
                <c:pt idx="27">
                  <c:v>9.9915004125985085E-2</c:v>
                </c:pt>
                <c:pt idx="28">
                  <c:v>0.12826071899814018</c:v>
                </c:pt>
                <c:pt idx="29">
                  <c:v>5.6995754412790589E-2</c:v>
                </c:pt>
                <c:pt idx="30">
                  <c:v>-0.23552929689951707</c:v>
                </c:pt>
                <c:pt idx="31">
                  <c:v>-0.35910360329885904</c:v>
                </c:pt>
                <c:pt idx="32">
                  <c:v>-0.26431128499131429</c:v>
                </c:pt>
                <c:pt idx="33">
                  <c:v>2.0753014586291307E-2</c:v>
                </c:pt>
                <c:pt idx="34">
                  <c:v>0.15093230624078036</c:v>
                </c:pt>
                <c:pt idx="35">
                  <c:v>4.6691090232112487E-2</c:v>
                </c:pt>
                <c:pt idx="36">
                  <c:v>1.6435555149772796E-2</c:v>
                </c:pt>
                <c:pt idx="37">
                  <c:v>-2.1360108676860889E-2</c:v>
                </c:pt>
                <c:pt idx="38">
                  <c:v>5.4898360802225099E-2</c:v>
                </c:pt>
                <c:pt idx="39">
                  <c:v>4.009161650569748E-2</c:v>
                </c:pt>
                <c:pt idx="40">
                  <c:v>-2.4442419746035782E-3</c:v>
                </c:pt>
                <c:pt idx="41">
                  <c:v>-5.8304926726240325E-3</c:v>
                </c:pt>
                <c:pt idx="42">
                  <c:v>2.5228656153608142E-2</c:v>
                </c:pt>
                <c:pt idx="43">
                  <c:v>4.5521853630678066E-2</c:v>
                </c:pt>
                <c:pt idx="44">
                  <c:v>2.1142282695660874E-2</c:v>
                </c:pt>
                <c:pt idx="45">
                  <c:v>6.4209130406606363E-2</c:v>
                </c:pt>
                <c:pt idx="46">
                  <c:v>5.3909525626387733E-2</c:v>
                </c:pt>
                <c:pt idx="47">
                  <c:v>5.9921169361575544E-2</c:v>
                </c:pt>
                <c:pt idx="48">
                  <c:v>4.0096952771691008E-2</c:v>
                </c:pt>
                <c:pt idx="49">
                  <c:v>0.10400253523684899</c:v>
                </c:pt>
                <c:pt idx="50">
                  <c:v>7.5453906473915033E-2</c:v>
                </c:pt>
                <c:pt idx="51">
                  <c:v>0.11125962986823534</c:v>
                </c:pt>
                <c:pt idx="52">
                  <c:v>9.212277671204383E-2</c:v>
                </c:pt>
                <c:pt idx="53">
                  <c:v>9.3513141571481384E-2</c:v>
                </c:pt>
                <c:pt idx="54">
                  <c:v>-1.6666081223391416E-2</c:v>
                </c:pt>
                <c:pt idx="55">
                  <c:v>-1.5657580715957131E-2</c:v>
                </c:pt>
                <c:pt idx="56">
                  <c:v>1.2098930593551493E-2</c:v>
                </c:pt>
                <c:pt idx="57">
                  <c:v>-3.3702998680626983E-2</c:v>
                </c:pt>
                <c:pt idx="58">
                  <c:v>-4.1606284191027854E-2</c:v>
                </c:pt>
                <c:pt idx="59">
                  <c:v>-3.8831428436390425E-2</c:v>
                </c:pt>
                <c:pt idx="60">
                  <c:v>5.2130808488062286E-3</c:v>
                </c:pt>
                <c:pt idx="61">
                  <c:v>8.4711285857308027E-2</c:v>
                </c:pt>
                <c:pt idx="62">
                  <c:v>5.1819719312839574E-2</c:v>
                </c:pt>
                <c:pt idx="63">
                  <c:v>7.3838027274827134E-2</c:v>
                </c:pt>
                <c:pt idx="64">
                  <c:v>-0.11322570912928764</c:v>
                </c:pt>
                <c:pt idx="65">
                  <c:v>-0.15684036346496644</c:v>
                </c:pt>
                <c:pt idx="66">
                  <c:v>-0.15832428901814133</c:v>
                </c:pt>
                <c:pt idx="67">
                  <c:v>-1.0546233801083105E-3</c:v>
                </c:pt>
                <c:pt idx="68">
                  <c:v>7.6010611706608167E-2</c:v>
                </c:pt>
                <c:pt idx="69">
                  <c:v>0.12341044688851532</c:v>
                </c:pt>
                <c:pt idx="70">
                  <c:v>0.13031802349881172</c:v>
                </c:pt>
                <c:pt idx="71">
                  <c:v>0.12775342161177772</c:v>
                </c:pt>
                <c:pt idx="72">
                  <c:v>8.7394133568388987E-2</c:v>
                </c:pt>
                <c:pt idx="73">
                  <c:v>6.015818109523785E-2</c:v>
                </c:pt>
                <c:pt idx="74">
                  <c:v>-1.0879284130486333E-2</c:v>
                </c:pt>
                <c:pt idx="75">
                  <c:v>3.2683247100839807E-2</c:v>
                </c:pt>
                <c:pt idx="76">
                  <c:v>1.4263033735593567E-2</c:v>
                </c:pt>
                <c:pt idx="77">
                  <c:v>4.4011213283116746E-2</c:v>
                </c:pt>
                <c:pt idx="78">
                  <c:v>1.1893611608856602E-2</c:v>
                </c:pt>
                <c:pt idx="79">
                  <c:v>-5.2461259777019542E-2</c:v>
                </c:pt>
                <c:pt idx="80">
                  <c:v>7.2657576081466502E-2</c:v>
                </c:pt>
                <c:pt idx="81">
                  <c:v>4.0767973440809513E-2</c:v>
                </c:pt>
                <c:pt idx="82">
                  <c:v>9.5208416143071517E-2</c:v>
                </c:pt>
                <c:pt idx="83">
                  <c:v>-3.2654769166926556E-2</c:v>
                </c:pt>
                <c:pt idx="84">
                  <c:v>1.4980917030825047E-2</c:v>
                </c:pt>
                <c:pt idx="85">
                  <c:v>6.4006015265443139E-3</c:v>
                </c:pt>
                <c:pt idx="86">
                  <c:v>1.0962996118304424E-2</c:v>
                </c:pt>
                <c:pt idx="87">
                  <c:v>2.2070584594217735E-2</c:v>
                </c:pt>
                <c:pt idx="88">
                  <c:v>-3.1831033170224288E-3</c:v>
                </c:pt>
                <c:pt idx="89">
                  <c:v>2.3392596321525794E-2</c:v>
                </c:pt>
                <c:pt idx="90">
                  <c:v>-1.3121710651991414E-2</c:v>
                </c:pt>
                <c:pt idx="91">
                  <c:v>4.098139055452954E-2</c:v>
                </c:pt>
                <c:pt idx="92">
                  <c:v>4.1974035309730873E-2</c:v>
                </c:pt>
                <c:pt idx="93">
                  <c:v>4.6891243524231463E-2</c:v>
                </c:pt>
                <c:pt idx="94">
                  <c:v>2.7507364643219567E-2</c:v>
                </c:pt>
                <c:pt idx="95">
                  <c:v>3.5974940260063981E-2</c:v>
                </c:pt>
                <c:pt idx="96">
                  <c:v>3.2083033765699653E-3</c:v>
                </c:pt>
                <c:pt idx="97">
                  <c:v>1.5242525710060129E-2</c:v>
                </c:pt>
                <c:pt idx="98">
                  <c:v>-2.5271571862557352E-3</c:v>
                </c:pt>
                <c:pt idx="99">
                  <c:v>1.7876917005270165E-2</c:v>
                </c:pt>
                <c:pt idx="100">
                  <c:v>2.9266110590323358E-2</c:v>
                </c:pt>
                <c:pt idx="101">
                  <c:v>1.847302547778007E-2</c:v>
                </c:pt>
                <c:pt idx="102">
                  <c:v>4.3021613171157824E-2</c:v>
                </c:pt>
                <c:pt idx="103">
                  <c:v>-3.825584176097685E-3</c:v>
                </c:pt>
                <c:pt idx="104">
                  <c:v>1.6253140423185819E-2</c:v>
                </c:pt>
                <c:pt idx="105">
                  <c:v>2.9029675834728152E-2</c:v>
                </c:pt>
                <c:pt idx="106">
                  <c:v>1.1518756319238044E-2</c:v>
                </c:pt>
                <c:pt idx="107">
                  <c:v>-4.5347709470604514E-2</c:v>
                </c:pt>
                <c:pt idx="108">
                  <c:v>-6.586689485103836E-2</c:v>
                </c:pt>
                <c:pt idx="109">
                  <c:v>-2.304029857430745E-2</c:v>
                </c:pt>
                <c:pt idx="110">
                  <c:v>-3.3706382188443129E-3</c:v>
                </c:pt>
                <c:pt idx="111">
                  <c:v>1.6168945583594052E-2</c:v>
                </c:pt>
                <c:pt idx="112">
                  <c:v>4.0757151235061073E-2</c:v>
                </c:pt>
                <c:pt idx="113">
                  <c:v>4.0668022237663415E-2</c:v>
                </c:pt>
                <c:pt idx="114">
                  <c:v>3.0283527583947034E-2</c:v>
                </c:pt>
                <c:pt idx="115">
                  <c:v>-4.6931705839325488E-2</c:v>
                </c:pt>
                <c:pt idx="116">
                  <c:v>-7.4622355430857823E-3</c:v>
                </c:pt>
                <c:pt idx="117">
                  <c:v>-4.0943235277461909E-3</c:v>
                </c:pt>
                <c:pt idx="118">
                  <c:v>7.1650478520735028E-2</c:v>
                </c:pt>
                <c:pt idx="119">
                  <c:v>8.6388818763507125E-2</c:v>
                </c:pt>
                <c:pt idx="120">
                  <c:v>8.9977722576046304E-2</c:v>
                </c:pt>
                <c:pt idx="121">
                  <c:v>9.0206987796420002E-2</c:v>
                </c:pt>
                <c:pt idx="122">
                  <c:v>8.4299882649123248E-2</c:v>
                </c:pt>
                <c:pt idx="123">
                  <c:v>8.8004970497473245E-2</c:v>
                </c:pt>
                <c:pt idx="124">
                  <c:v>5.201669221479488E-2</c:v>
                </c:pt>
                <c:pt idx="125">
                  <c:v>7.0275817472833069E-2</c:v>
                </c:pt>
                <c:pt idx="126">
                  <c:v>3.4002366197801948E-2</c:v>
                </c:pt>
                <c:pt idx="127">
                  <c:v>7.4551537383193534E-2</c:v>
                </c:pt>
                <c:pt idx="128">
                  <c:v>5.2530529415220073E-2</c:v>
                </c:pt>
                <c:pt idx="129">
                  <c:v>8.9619037427851822E-2</c:v>
                </c:pt>
                <c:pt idx="130">
                  <c:v>5.6299984400854264E-2</c:v>
                </c:pt>
                <c:pt idx="131">
                  <c:v>4.6891889573914547E-2</c:v>
                </c:pt>
                <c:pt idx="132">
                  <c:v>2.8137247130302079E-2</c:v>
                </c:pt>
                <c:pt idx="133">
                  <c:v>4.3823590493511588E-2</c:v>
                </c:pt>
                <c:pt idx="134">
                  <c:v>3.819235880206584E-2</c:v>
                </c:pt>
                <c:pt idx="135">
                  <c:v>-2.197720821507243E-2</c:v>
                </c:pt>
                <c:pt idx="136">
                  <c:v>-2.5934191854547706E-2</c:v>
                </c:pt>
                <c:pt idx="137">
                  <c:v>2.4596957147749343E-2</c:v>
                </c:pt>
                <c:pt idx="138">
                  <c:v>9.7190659916240207E-2</c:v>
                </c:pt>
                <c:pt idx="139">
                  <c:v>0.14936044878198373</c:v>
                </c:pt>
                <c:pt idx="140">
                  <c:v>7.483516029478654E-2</c:v>
                </c:pt>
                <c:pt idx="141">
                  <c:v>0.10857962583613023</c:v>
                </c:pt>
                <c:pt idx="142">
                  <c:v>4.3680708653663913E-2</c:v>
                </c:pt>
                <c:pt idx="143">
                  <c:v>2.1872074818668708E-2</c:v>
                </c:pt>
                <c:pt idx="144">
                  <c:v>1.9124992365765259E-2</c:v>
                </c:pt>
                <c:pt idx="145">
                  <c:v>7.0140388149494193E-2</c:v>
                </c:pt>
                <c:pt idx="146">
                  <c:v>0.15622406323730775</c:v>
                </c:pt>
                <c:pt idx="147">
                  <c:v>0.1747032398334154</c:v>
                </c:pt>
                <c:pt idx="148">
                  <c:v>5.8594931001393569E-2</c:v>
                </c:pt>
                <c:pt idx="149">
                  <c:v>6.7848895435425938E-2</c:v>
                </c:pt>
                <c:pt idx="150">
                  <c:v>-4.2479887785433768E-2</c:v>
                </c:pt>
                <c:pt idx="151">
                  <c:v>6.0324399983604948E-2</c:v>
                </c:pt>
                <c:pt idx="152">
                  <c:v>2.4144552215839887E-2</c:v>
                </c:pt>
                <c:pt idx="153">
                  <c:v>6.9329566673860477E-2</c:v>
                </c:pt>
                <c:pt idx="154">
                  <c:v>9.3786573133293416E-2</c:v>
                </c:pt>
                <c:pt idx="155">
                  <c:v>0.12691583148355523</c:v>
                </c:pt>
                <c:pt idx="156">
                  <c:v>0.12585238424902734</c:v>
                </c:pt>
                <c:pt idx="157">
                  <c:v>3.8768311881042017E-2</c:v>
                </c:pt>
                <c:pt idx="158">
                  <c:v>2.8710277136553941E-2</c:v>
                </c:pt>
                <c:pt idx="159">
                  <c:v>7.9913703252101342E-3</c:v>
                </c:pt>
                <c:pt idx="160">
                  <c:v>-0.13058905632847484</c:v>
                </c:pt>
                <c:pt idx="161">
                  <c:v>-0.10874315201674101</c:v>
                </c:pt>
                <c:pt idx="162">
                  <c:v>-1.9826363378783185E-2</c:v>
                </c:pt>
                <c:pt idx="163">
                  <c:v>0.19520377870266259</c:v>
                </c:pt>
                <c:pt idx="164">
                  <c:v>0.18952100723439624</c:v>
                </c:pt>
                <c:pt idx="165">
                  <c:v>0.15247843101823211</c:v>
                </c:pt>
                <c:pt idx="166">
                  <c:v>6.2219268345701906E-2</c:v>
                </c:pt>
                <c:pt idx="167">
                  <c:v>4.5436341180937312E-2</c:v>
                </c:pt>
                <c:pt idx="168">
                  <c:v>4.2487325850615321E-2</c:v>
                </c:pt>
                <c:pt idx="169">
                  <c:v>5.0014950662272462E-2</c:v>
                </c:pt>
                <c:pt idx="170">
                  <c:v>6.4962589886781608E-2</c:v>
                </c:pt>
                <c:pt idx="171">
                  <c:v>-4.8500414153362925E-3</c:v>
                </c:pt>
                <c:pt idx="172">
                  <c:v>1.4163646060588064E-2</c:v>
                </c:pt>
                <c:pt idx="173">
                  <c:v>-6.7811860813412395E-2</c:v>
                </c:pt>
                <c:pt idx="174">
                  <c:v>2.5420721286883996E-2</c:v>
                </c:pt>
                <c:pt idx="175">
                  <c:v>5.0576972425707467E-2</c:v>
                </c:pt>
                <c:pt idx="176">
                  <c:v>0.13577703916214823</c:v>
                </c:pt>
                <c:pt idx="177">
                  <c:v>2.2870449462348397E-2</c:v>
                </c:pt>
                <c:pt idx="178">
                  <c:v>-1.6325085909127068E-2</c:v>
                </c:pt>
                <c:pt idx="179">
                  <c:v>1.9765926558990898E-2</c:v>
                </c:pt>
                <c:pt idx="180">
                  <c:v>4.0730772253697367E-2</c:v>
                </c:pt>
                <c:pt idx="181">
                  <c:v>3.8885136634182693E-2</c:v>
                </c:pt>
                <c:pt idx="182">
                  <c:v>-2.9787044331310852E-2</c:v>
                </c:pt>
                <c:pt idx="183">
                  <c:v>-1.4983320337595529E-2</c:v>
                </c:pt>
                <c:pt idx="184">
                  <c:v>6.61035354805799E-2</c:v>
                </c:pt>
                <c:pt idx="185">
                  <c:v>-1.2514387960898432E-2</c:v>
                </c:pt>
                <c:pt idx="186">
                  <c:v>-9.9991967019974481E-4</c:v>
                </c:pt>
                <c:pt idx="187">
                  <c:v>-0.143384210968998</c:v>
                </c:pt>
                <c:pt idx="188">
                  <c:v>-8.4372725461527409E-2</c:v>
                </c:pt>
                <c:pt idx="189">
                  <c:v>-4.5360694037722027E-2</c:v>
                </c:pt>
                <c:pt idx="190">
                  <c:v>-5.873565074367626E-2</c:v>
                </c:pt>
                <c:pt idx="191">
                  <c:v>-0.12913938789653034</c:v>
                </c:pt>
                <c:pt idx="192">
                  <c:v>-8.9182623790692084E-2</c:v>
                </c:pt>
                <c:pt idx="193">
                  <c:v>1.2725754324456773E-2</c:v>
                </c:pt>
                <c:pt idx="194">
                  <c:v>5.3730146005164237E-2</c:v>
                </c:pt>
                <c:pt idx="195">
                  <c:v>-3.1075085756715914E-2</c:v>
                </c:pt>
                <c:pt idx="196">
                  <c:v>-0.10240797934279033</c:v>
                </c:pt>
                <c:pt idx="197">
                  <c:v>-0.16231044234035696</c:v>
                </c:pt>
                <c:pt idx="198">
                  <c:v>-0.13357503280534111</c:v>
                </c:pt>
                <c:pt idx="199">
                  <c:v>5.1649235154984652E-3</c:v>
                </c:pt>
                <c:pt idx="200">
                  <c:v>9.7966830796385018E-2</c:v>
                </c:pt>
                <c:pt idx="201">
                  <c:v>6.4333268800336185E-2</c:v>
                </c:pt>
                <c:pt idx="202">
                  <c:v>-2.9135968308205307E-2</c:v>
                </c:pt>
                <c:pt idx="203">
                  <c:v>-6.0118408934251022E-4</c:v>
                </c:pt>
                <c:pt idx="204">
                  <c:v>-4.8289493206823408E-2</c:v>
                </c:pt>
                <c:pt idx="205">
                  <c:v>-3.6427548828780409E-2</c:v>
                </c:pt>
                <c:pt idx="206">
                  <c:v>-0.14772196835744555</c:v>
                </c:pt>
                <c:pt idx="207">
                  <c:v>-0.1666371574109311</c:v>
                </c:pt>
                <c:pt idx="208">
                  <c:v>-0.15264467072348964</c:v>
                </c:pt>
                <c:pt idx="209">
                  <c:v>-0.19399149589545051</c:v>
                </c:pt>
                <c:pt idx="210">
                  <c:v>-2.8777203028793608E-2</c:v>
                </c:pt>
                <c:pt idx="211">
                  <c:v>2.1853837257002517E-2</c:v>
                </c:pt>
                <c:pt idx="212">
                  <c:v>7.6185728574994727E-2</c:v>
                </c:pt>
                <c:pt idx="213">
                  <c:v>-3.4526186125185987E-2</c:v>
                </c:pt>
                <c:pt idx="214">
                  <c:v>-0.10717661506013787</c:v>
                </c:pt>
                <c:pt idx="215">
                  <c:v>-3.6624463677433994E-2</c:v>
                </c:pt>
                <c:pt idx="216">
                  <c:v>6.9100380023466634E-2</c:v>
                </c:pt>
                <c:pt idx="217">
                  <c:v>0.13589588977159384</c:v>
                </c:pt>
                <c:pt idx="218">
                  <c:v>0.13883164152961669</c:v>
                </c:pt>
                <c:pt idx="219">
                  <c:v>7.6997797978913596E-2</c:v>
                </c:pt>
                <c:pt idx="220">
                  <c:v>4.5067476280261864E-2</c:v>
                </c:pt>
                <c:pt idx="221">
                  <c:v>2.179261770142471E-2</c:v>
                </c:pt>
                <c:pt idx="222">
                  <c:v>5.9203379687597035E-2</c:v>
                </c:pt>
                <c:pt idx="223">
                  <c:v>4.8591261253005946E-2</c:v>
                </c:pt>
                <c:pt idx="224">
                  <c:v>0.11012639312746231</c:v>
                </c:pt>
                <c:pt idx="225">
                  <c:v>7.3751006925483864E-2</c:v>
                </c:pt>
                <c:pt idx="226">
                  <c:v>7.8782882398564347E-2</c:v>
                </c:pt>
                <c:pt idx="227">
                  <c:v>1.2769762422104591E-2</c:v>
                </c:pt>
                <c:pt idx="228">
                  <c:v>-2.1292513335407826E-2</c:v>
                </c:pt>
                <c:pt idx="229">
                  <c:v>-2.1416589958969112E-2</c:v>
                </c:pt>
                <c:pt idx="230">
                  <c:v>1.2906819960332605E-2</c:v>
                </c:pt>
                <c:pt idx="231">
                  <c:v>-5.0520247604532997E-3</c:v>
                </c:pt>
                <c:pt idx="232">
                  <c:v>-1.4778328394303486E-2</c:v>
                </c:pt>
                <c:pt idx="233">
                  <c:v>-2.3287180841410127E-2</c:v>
                </c:pt>
                <c:pt idx="234">
                  <c:v>2.5522013252134101E-2</c:v>
                </c:pt>
                <c:pt idx="235">
                  <c:v>6.1106072141552836E-2</c:v>
                </c:pt>
                <c:pt idx="236">
                  <c:v>8.3728226532539196E-2</c:v>
                </c:pt>
                <c:pt idx="237">
                  <c:v>4.4195522685808619E-2</c:v>
                </c:pt>
                <c:pt idx="238">
                  <c:v>2.5053678099014043E-2</c:v>
                </c:pt>
                <c:pt idx="239">
                  <c:v>-2.6191565348707257E-2</c:v>
                </c:pt>
                <c:pt idx="240">
                  <c:v>-2.0889336727861085E-2</c:v>
                </c:pt>
                <c:pt idx="241">
                  <c:v>-1.0104048217092654E-2</c:v>
                </c:pt>
                <c:pt idx="242">
                  <c:v>9.0560165605371168E-3</c:v>
                </c:pt>
                <c:pt idx="243">
                  <c:v>6.4705987772937235E-2</c:v>
                </c:pt>
                <c:pt idx="244">
                  <c:v>2.390829641547132E-2</c:v>
                </c:pt>
                <c:pt idx="245">
                  <c:v>3.0975891319228843E-2</c:v>
                </c:pt>
                <c:pt idx="246">
                  <c:v>-2.2260554859274251E-2</c:v>
                </c:pt>
                <c:pt idx="247">
                  <c:v>2.3606150790073777E-2</c:v>
                </c:pt>
                <c:pt idx="248">
                  <c:v>1.5728393348974024E-2</c:v>
                </c:pt>
                <c:pt idx="249">
                  <c:v>5.8776348893265329E-2</c:v>
                </c:pt>
                <c:pt idx="250">
                  <c:v>2.4648105280428823E-2</c:v>
                </c:pt>
                <c:pt idx="251">
                  <c:v>3.6635689264128857E-2</c:v>
                </c:pt>
                <c:pt idx="252">
                  <c:v>2.3570101708755509E-2</c:v>
                </c:pt>
                <c:pt idx="253">
                  <c:v>-8.2878059412880845E-3</c:v>
                </c:pt>
                <c:pt idx="254">
                  <c:v>-1.9235935625355971E-2</c:v>
                </c:pt>
                <c:pt idx="255">
                  <c:v>-2.6245385108541797E-2</c:v>
                </c:pt>
                <c:pt idx="256">
                  <c:v>2.6210653065342093E-2</c:v>
                </c:pt>
                <c:pt idx="257">
                  <c:v>5.0393424975254675E-2</c:v>
                </c:pt>
                <c:pt idx="258">
                  <c:v>7.6342337700522123E-2</c:v>
                </c:pt>
                <c:pt idx="259">
                  <c:v>7.1623718234889999E-2</c:v>
                </c:pt>
                <c:pt idx="260">
                  <c:v>5.9891177956433062E-2</c:v>
                </c:pt>
                <c:pt idx="261">
                  <c:v>4.2830513563734129E-2</c:v>
                </c:pt>
                <c:pt idx="262">
                  <c:v>4.409702776984048E-3</c:v>
                </c:pt>
                <c:pt idx="263">
                  <c:v>1.8033507754235956E-3</c:v>
                </c:pt>
                <c:pt idx="264">
                  <c:v>3.0222014488501259E-2</c:v>
                </c:pt>
                <c:pt idx="265">
                  <c:v>8.4341043900952428E-2</c:v>
                </c:pt>
                <c:pt idx="266">
                  <c:v>5.6433629165675292E-2</c:v>
                </c:pt>
                <c:pt idx="267">
                  <c:v>-1.8450707913116204E-2</c:v>
                </c:pt>
                <c:pt idx="268">
                  <c:v>-3.7699872595898576E-2</c:v>
                </c:pt>
                <c:pt idx="269">
                  <c:v>1.5445341861583195E-2</c:v>
                </c:pt>
                <c:pt idx="270">
                  <c:v>6.2663400491478782E-2</c:v>
                </c:pt>
                <c:pt idx="271">
                  <c:v>4.8390520567833661E-3</c:v>
                </c:pt>
                <c:pt idx="272">
                  <c:v>-3.8995161385509292E-2</c:v>
                </c:pt>
                <c:pt idx="273">
                  <c:v>-0.11682262877649574</c:v>
                </c:pt>
                <c:pt idx="274">
                  <c:v>-0.10715954724916088</c:v>
                </c:pt>
                <c:pt idx="275">
                  <c:v>-0.10447102968573319</c:v>
                </c:pt>
                <c:pt idx="276">
                  <c:v>5.0938195766008221E-3</c:v>
                </c:pt>
                <c:pt idx="277">
                  <c:v>5.1091114071332377E-2</c:v>
                </c:pt>
                <c:pt idx="278">
                  <c:v>-3.2815024118338698E-2</c:v>
                </c:pt>
                <c:pt idx="279">
                  <c:v>-8.9174264264851644E-2</c:v>
                </c:pt>
                <c:pt idx="280">
                  <c:v>-8.7675053456788277E-2</c:v>
                </c:pt>
                <c:pt idx="281">
                  <c:v>-9.2972289800118624E-2</c:v>
                </c:pt>
                <c:pt idx="282">
                  <c:v>-0.26870047575964939</c:v>
                </c:pt>
                <c:pt idx="283">
                  <c:v>-0.35861561963745192</c:v>
                </c:pt>
                <c:pt idx="284">
                  <c:v>-0.25564369708579449</c:v>
                </c:pt>
                <c:pt idx="285">
                  <c:v>-0.15955709615087876</c:v>
                </c:pt>
                <c:pt idx="286">
                  <c:v>-0.19821529355430378</c:v>
                </c:pt>
                <c:pt idx="287">
                  <c:v>-0.12405369311694159</c:v>
                </c:pt>
                <c:pt idx="288">
                  <c:v>5.5268407315099743E-2</c:v>
                </c:pt>
                <c:pt idx="289">
                  <c:v>0.22344550955649556</c:v>
                </c:pt>
                <c:pt idx="290">
                  <c:v>0.14168858940592166</c:v>
                </c:pt>
                <c:pt idx="291">
                  <c:v>0.12343835157384397</c:v>
                </c:pt>
                <c:pt idx="292">
                  <c:v>0.10472711450109884</c:v>
                </c:pt>
                <c:pt idx="293">
                  <c:v>0.13963140259297457</c:v>
                </c:pt>
                <c:pt idx="294">
                  <c:v>4.8149560281904868E-2</c:v>
                </c:pt>
                <c:pt idx="295">
                  <c:v>7.0919254516575769E-2</c:v>
                </c:pt>
                <c:pt idx="296">
                  <c:v>5.3433697061612051E-2</c:v>
                </c:pt>
                <c:pt idx="297">
                  <c:v>3.5718421224468777E-2</c:v>
                </c:pt>
                <c:pt idx="298">
                  <c:v>8.0541496783217426E-3</c:v>
                </c:pt>
                <c:pt idx="299">
                  <c:v>4.7572363622822245E-2</c:v>
                </c:pt>
                <c:pt idx="300">
                  <c:v>9.9898972994006741E-2</c:v>
                </c:pt>
                <c:pt idx="301">
                  <c:v>-1.3747424676424203E-2</c:v>
                </c:pt>
                <c:pt idx="302">
                  <c:v>-0.126268565454283</c:v>
                </c:pt>
                <c:pt idx="303">
                  <c:v>-7.4404250491557633E-2</c:v>
                </c:pt>
                <c:pt idx="304">
                  <c:v>-3.7484400028168885E-2</c:v>
                </c:pt>
                <c:pt idx="305">
                  <c:v>0.10183245519948958</c:v>
                </c:pt>
                <c:pt idx="306">
                  <c:v>7.150967263558794E-2</c:v>
                </c:pt>
                <c:pt idx="307">
                  <c:v>0.11782856631890937</c:v>
                </c:pt>
                <c:pt idx="308">
                  <c:v>9.7156608445553516E-2</c:v>
                </c:pt>
                <c:pt idx="309">
                  <c:v>8.3356592991383316E-2</c:v>
                </c:pt>
                <c:pt idx="310">
                  <c:v>0.11710609751858847</c:v>
                </c:pt>
                <c:pt idx="311">
                  <c:v>5.2801729613723758E-2</c:v>
                </c:pt>
                <c:pt idx="312">
                  <c:v>5.8505660724335939E-2</c:v>
                </c:pt>
                <c:pt idx="313">
                  <c:v>1.3456171784554272E-2</c:v>
                </c:pt>
                <c:pt idx="314">
                  <c:v>-3.9222108344052486E-3</c:v>
                </c:pt>
                <c:pt idx="315">
                  <c:v>-5.3727494636961914E-2</c:v>
                </c:pt>
                <c:pt idx="316">
                  <c:v>-9.8602092356445681E-2</c:v>
                </c:pt>
                <c:pt idx="317">
                  <c:v>-0.15464298659733089</c:v>
                </c:pt>
                <c:pt idx="318">
                  <c:v>-3.0628027511313327E-2</c:v>
                </c:pt>
                <c:pt idx="319">
                  <c:v>2.2767980671126509E-2</c:v>
                </c:pt>
                <c:pt idx="320">
                  <c:v>0.10573166170805592</c:v>
                </c:pt>
                <c:pt idx="321">
                  <c:v>4.6085069068602991E-2</c:v>
                </c:pt>
                <c:pt idx="322">
                  <c:v>9.0943883891701383E-2</c:v>
                </c:pt>
                <c:pt idx="323">
                  <c:v>0.11329886616012619</c:v>
                </c:pt>
                <c:pt idx="324">
                  <c:v>6.3113122352940643E-2</c:v>
                </c:pt>
                <c:pt idx="325">
                  <c:v>-4.1373459203946084E-2</c:v>
                </c:pt>
                <c:pt idx="326">
                  <c:v>-3.3432333722680063E-2</c:v>
                </c:pt>
                <c:pt idx="327">
                  <c:v>-1.3387639953920782E-2</c:v>
                </c:pt>
                <c:pt idx="328">
                  <c:v>7.0882212220930718E-2</c:v>
                </c:pt>
                <c:pt idx="329">
                  <c:v>5.6036608027294044E-2</c:v>
                </c:pt>
                <c:pt idx="330">
                  <c:v>2.352982299608275E-2</c:v>
                </c:pt>
                <c:pt idx="331">
                  <c:v>6.8018797293607491E-3</c:v>
                </c:pt>
                <c:pt idx="332">
                  <c:v>-1.0101730209382431E-2</c:v>
                </c:pt>
                <c:pt idx="333">
                  <c:v>5.9083866541696395E-2</c:v>
                </c:pt>
                <c:pt idx="334">
                  <c:v>6.7241089692192446E-2</c:v>
                </c:pt>
                <c:pt idx="335">
                  <c:v>9.5553009710817705E-2</c:v>
                </c:pt>
                <c:pt idx="336">
                  <c:v>6.4279411135164111E-2</c:v>
                </c:pt>
                <c:pt idx="337">
                  <c:v>7.3829703998583796E-2</c:v>
                </c:pt>
                <c:pt idx="338">
                  <c:v>2.3361383870799557E-2</c:v>
                </c:pt>
                <c:pt idx="339">
                  <c:v>5.3714979630848703E-2</c:v>
                </c:pt>
                <c:pt idx="340">
                  <c:v>1.3665431959539731E-3</c:v>
                </c:pt>
                <c:pt idx="341">
                  <c:v>4.5795040581657176E-2</c:v>
                </c:pt>
                <c:pt idx="342">
                  <c:v>4.114726061676599E-2</c:v>
                </c:pt>
                <c:pt idx="343">
                  <c:v>0.10060880186429078</c:v>
                </c:pt>
                <c:pt idx="344">
                  <c:v>9.4582772330792153E-2</c:v>
                </c:pt>
                <c:pt idx="345">
                  <c:v>1.4721397891761967E-2</c:v>
                </c:pt>
                <c:pt idx="346">
                  <c:v>2.9271500485104518E-2</c:v>
                </c:pt>
                <c:pt idx="347">
                  <c:v>1.2890226053165144E-2</c:v>
                </c:pt>
                <c:pt idx="348">
                  <c:v>5.5303273608584114E-2</c:v>
                </c:pt>
                <c:pt idx="349">
                  <c:v>3.3902089468970331E-2</c:v>
                </c:pt>
                <c:pt idx="350">
                  <c:v>4.5872827801193061E-2</c:v>
                </c:pt>
                <c:pt idx="351">
                  <c:v>2.449645640928555E-2</c:v>
                </c:pt>
                <c:pt idx="352">
                  <c:v>4.0647927998329614E-2</c:v>
                </c:pt>
                <c:pt idx="353">
                  <c:v>6.1334908952961342E-3</c:v>
                </c:pt>
                <c:pt idx="354">
                  <c:v>4.4264605698257853E-2</c:v>
                </c:pt>
                <c:pt idx="355">
                  <c:v>3.1538405510717737E-2</c:v>
                </c:pt>
                <c:pt idx="356">
                  <c:v>4.2976555408677619E-2</c:v>
                </c:pt>
                <c:pt idx="357">
                  <c:v>-1.1492660833473778E-2</c:v>
                </c:pt>
                <c:pt idx="358">
                  <c:v>1.7708741177639986E-2</c:v>
                </c:pt>
                <c:pt idx="359">
                  <c:v>4.3569041415416621E-3</c:v>
                </c:pt>
                <c:pt idx="360">
                  <c:v>4.4374391858617024E-2</c:v>
                </c:pt>
                <c:pt idx="361">
                  <c:v>1.3723057599044353E-3</c:v>
                </c:pt>
                <c:pt idx="362">
                  <c:v>-2.3142106672970897E-3</c:v>
                </c:pt>
                <c:pt idx="363">
                  <c:v>8.7508166999183956E-3</c:v>
                </c:pt>
                <c:pt idx="364">
                  <c:v>-6.6310685083055709E-2</c:v>
                </c:pt>
                <c:pt idx="365">
                  <c:v>-7.1873742157184672E-2</c:v>
                </c:pt>
                <c:pt idx="366">
                  <c:v>-1.170409229792746E-2</c:v>
                </c:pt>
                <c:pt idx="367">
                  <c:v>5.3425459767820094E-2</c:v>
                </c:pt>
                <c:pt idx="368">
                  <c:v>6.2538506785556613E-2</c:v>
                </c:pt>
                <c:pt idx="369">
                  <c:v>-6.9248477294717503E-2</c:v>
                </c:pt>
                <c:pt idx="370">
                  <c:v>-7.3890213349389278E-2</c:v>
                </c:pt>
                <c:pt idx="371">
                  <c:v>7.7004435404726124E-3</c:v>
                </c:pt>
                <c:pt idx="372">
                  <c:v>6.246381754764041E-2</c:v>
                </c:pt>
                <c:pt idx="373">
                  <c:v>8.1809131725676387E-2</c:v>
                </c:pt>
                <c:pt idx="374">
                  <c:v>1.8814578942583537E-2</c:v>
                </c:pt>
                <c:pt idx="375">
                  <c:v>5.1109284818533496E-2</c:v>
                </c:pt>
                <c:pt idx="376">
                  <c:v>3.4680951720141628E-2</c:v>
                </c:pt>
                <c:pt idx="377">
                  <c:v>3.2535274382246904E-2</c:v>
                </c:pt>
                <c:pt idx="378">
                  <c:v>-2.2071946666208042E-2</c:v>
                </c:pt>
                <c:pt idx="379">
                  <c:v>1.2751445159677743E-2</c:v>
                </c:pt>
                <c:pt idx="380">
                  <c:v>3.2023793412539803E-2</c:v>
                </c:pt>
                <c:pt idx="381">
                  <c:v>6.9366873610238855E-2</c:v>
                </c:pt>
                <c:pt idx="382">
                  <c:v>7.2286498754202455E-2</c:v>
                </c:pt>
                <c:pt idx="383">
                  <c:v>5.3860089762305385E-2</c:v>
                </c:pt>
                <c:pt idx="384">
                  <c:v>4.5183932227732981E-2</c:v>
                </c:pt>
                <c:pt idx="385">
                  <c:v>2.0170553003889147E-2</c:v>
                </c:pt>
                <c:pt idx="386">
                  <c:v>2.5362141497381252E-2</c:v>
                </c:pt>
                <c:pt idx="387">
                  <c:v>3.5475962452636622E-2</c:v>
                </c:pt>
                <c:pt idx="388">
                  <c:v>2.4512587123361129E-2</c:v>
                </c:pt>
                <c:pt idx="389">
                  <c:v>3.8829261773257961E-2</c:v>
                </c:pt>
                <c:pt idx="390">
                  <c:v>4.1610899137869417E-2</c:v>
                </c:pt>
                <c:pt idx="391">
                  <c:v>6.8760071412202528E-2</c:v>
                </c:pt>
                <c:pt idx="392">
                  <c:v>5.9424718113316288E-2</c:v>
                </c:pt>
                <c:pt idx="393">
                  <c:v>9.2136537022036613E-2</c:v>
                </c:pt>
                <c:pt idx="394">
                  <c:v>2.4714906055466557E-2</c:v>
                </c:pt>
                <c:pt idx="395">
                  <c:v>-1.2321210802688221E-2</c:v>
                </c:pt>
                <c:pt idx="396">
                  <c:v>-6.4263516842584245E-2</c:v>
                </c:pt>
                <c:pt idx="397">
                  <c:v>-3.1591988040258201E-3</c:v>
                </c:pt>
                <c:pt idx="398">
                  <c:v>2.892402764656854E-2</c:v>
                </c:pt>
                <c:pt idx="399">
                  <c:v>6.1596895876238733E-2</c:v>
                </c:pt>
                <c:pt idx="400">
                  <c:v>7.0033015136796273E-2</c:v>
                </c:pt>
                <c:pt idx="401">
                  <c:v>6.9487408360315861E-2</c:v>
                </c:pt>
                <c:pt idx="402">
                  <c:v>-3.7829920672144191E-2</c:v>
                </c:pt>
                <c:pt idx="403">
                  <c:v>-4.9942465576044093E-2</c:v>
                </c:pt>
                <c:pt idx="404">
                  <c:v>-0.15049285941444168</c:v>
                </c:pt>
                <c:pt idx="405">
                  <c:v>-2.8213555304050786E-3</c:v>
                </c:pt>
                <c:pt idx="406">
                  <c:v>8.7724606969930008E-3</c:v>
                </c:pt>
                <c:pt idx="407">
                  <c:v>0.1228032896520892</c:v>
                </c:pt>
                <c:pt idx="408">
                  <c:v>8.5621471266803084E-2</c:v>
                </c:pt>
                <c:pt idx="409">
                  <c:v>-1.1715010573094098E-2</c:v>
                </c:pt>
                <c:pt idx="410">
                  <c:v>3.717776712412757E-2</c:v>
                </c:pt>
                <c:pt idx="411">
                  <c:v>1.1660198154047841E-2</c:v>
                </c:pt>
                <c:pt idx="412">
                  <c:v>6.1443779292376988E-2</c:v>
                </c:pt>
                <c:pt idx="413">
                  <c:v>1.1820700281813146E-2</c:v>
                </c:pt>
                <c:pt idx="414">
                  <c:v>1.9003752391734352E-2</c:v>
                </c:pt>
                <c:pt idx="415">
                  <c:v>7.0741351685932763E-2</c:v>
                </c:pt>
                <c:pt idx="416">
                  <c:v>8.1894852174542621E-2</c:v>
                </c:pt>
                <c:pt idx="417">
                  <c:v>6.0039616001994034E-2</c:v>
                </c:pt>
                <c:pt idx="418">
                  <c:v>-6.1300196513533578E-2</c:v>
                </c:pt>
                <c:pt idx="419">
                  <c:v>-0.22315670611878868</c:v>
                </c:pt>
                <c:pt idx="420">
                  <c:v>-0.10210639329176541</c:v>
                </c:pt>
                <c:pt idx="421">
                  <c:v>3.0039617874969338E-2</c:v>
                </c:pt>
                <c:pt idx="422">
                  <c:v>0.18192876747199893</c:v>
                </c:pt>
                <c:pt idx="423">
                  <c:v>0.11614464964384208</c:v>
                </c:pt>
                <c:pt idx="424">
                  <c:v>0.13957726150296601</c:v>
                </c:pt>
                <c:pt idx="425">
                  <c:v>8.1337777255313881E-2</c:v>
                </c:pt>
                <c:pt idx="426">
                  <c:v>-3.5468149362394286E-4</c:v>
                </c:pt>
                <c:pt idx="427">
                  <c:v>3.4072664735123936E-2</c:v>
                </c:pt>
                <c:pt idx="428">
                  <c:v>0.11053976526192955</c:v>
                </c:pt>
                <c:pt idx="429">
                  <c:v>0.12739632877967644</c:v>
                </c:pt>
                <c:pt idx="430">
                  <c:v>5.1006780128400209E-2</c:v>
                </c:pt>
                <c:pt idx="431">
                  <c:v>5.6120591542626386E-2</c:v>
                </c:pt>
                <c:pt idx="432">
                  <c:v>0.11841703047886298</c:v>
                </c:pt>
                <c:pt idx="433">
                  <c:v>9.8131637363758628E-2</c:v>
                </c:pt>
                <c:pt idx="434">
                  <c:v>7.8539668712178212E-2</c:v>
                </c:pt>
                <c:pt idx="435">
                  <c:v>4.9935575844626712E-2</c:v>
                </c:pt>
                <c:pt idx="436">
                  <c:v>7.304212026129342E-2</c:v>
                </c:pt>
                <c:pt idx="437">
                  <c:v>2.3335172308094343E-3</c:v>
                </c:pt>
                <c:pt idx="438">
                  <c:v>4.6698497782239556E-2</c:v>
                </c:pt>
                <c:pt idx="439">
                  <c:v>9.7517957125639043E-3</c:v>
                </c:pt>
                <c:pt idx="440">
                  <c:v>0.10117816997763285</c:v>
                </c:pt>
                <c:pt idx="441">
                  <c:v>-1.9698189685559697E-2</c:v>
                </c:pt>
                <c:pt idx="442">
                  <c:v>-4.3192329463495938E-2</c:v>
                </c:pt>
                <c:pt idx="443">
                  <c:v>-5.0732702357674242E-2</c:v>
                </c:pt>
                <c:pt idx="444">
                  <c:v>-8.8782385453090029E-2</c:v>
                </c:pt>
                <c:pt idx="445">
                  <c:v>-5.6866352107963536E-2</c:v>
                </c:pt>
                <c:pt idx="446">
                  <c:v>-0.17966616497440491</c:v>
                </c:pt>
                <c:pt idx="447">
                  <c:v>-3.9698773974627954E-4</c:v>
                </c:pt>
                <c:pt idx="448">
                  <c:v>-4.3817251411786273E-2</c:v>
                </c:pt>
                <c:pt idx="449">
                  <c:v>-5.4214876235237242E-2</c:v>
                </c:pt>
                <c:pt idx="450">
                  <c:v>-6.4581618313718891E-2</c:v>
                </c:pt>
                <c:pt idx="451">
                  <c:v>3.1143347617332395E-2</c:v>
                </c:pt>
                <c:pt idx="452">
                  <c:v>6.8410747872468036E-2</c:v>
                </c:pt>
                <c:pt idx="453">
                  <c:v>5.1497303555757767E-2</c:v>
                </c:pt>
                <c:pt idx="454">
                  <c:v>-2.7320071476308883E-2</c:v>
                </c:pt>
                <c:pt idx="455">
                  <c:v>6.7912981414039564E-2</c:v>
                </c:pt>
                <c:pt idx="456">
                  <c:v>2.2528020127687398E-2</c:v>
                </c:pt>
                <c:pt idx="457">
                  <c:v>5.1466698492523832E-2</c:v>
                </c:pt>
                <c:pt idx="458">
                  <c:v>7.9734354588278933E-2</c:v>
                </c:pt>
                <c:pt idx="459">
                  <c:v>9.5862091083558809E-2</c:v>
                </c:pt>
                <c:pt idx="460">
                  <c:v>7.550759600708723E-2</c:v>
                </c:pt>
                <c:pt idx="461">
                  <c:v>-3.7157401642499366E-2</c:v>
                </c:pt>
                <c:pt idx="462">
                  <c:v>-9.0046174708231064E-2</c:v>
                </c:pt>
                <c:pt idx="463">
                  <c:v>1.3253516697833589E-2</c:v>
                </c:pt>
                <c:pt idx="464">
                  <c:v>0.1064785807038735</c:v>
                </c:pt>
                <c:pt idx="465">
                  <c:v>0.14447415110044659</c:v>
                </c:pt>
                <c:pt idx="466">
                  <c:v>0.10947721103979546</c:v>
                </c:pt>
                <c:pt idx="467">
                  <c:v>9.6745640104138886E-2</c:v>
                </c:pt>
                <c:pt idx="468">
                  <c:v>3.8469162225345244E-2</c:v>
                </c:pt>
                <c:pt idx="469">
                  <c:v>3.4945495977233065E-2</c:v>
                </c:pt>
                <c:pt idx="470">
                  <c:v>3.8480393024391546E-2</c:v>
                </c:pt>
                <c:pt idx="471">
                  <c:v>9.2243882677919942E-2</c:v>
                </c:pt>
                <c:pt idx="472">
                  <c:v>6.7917923637846656E-2</c:v>
                </c:pt>
                <c:pt idx="473">
                  <c:v>5.3831239620224736E-2</c:v>
                </c:pt>
                <c:pt idx="474">
                  <c:v>3.2627418206137904E-2</c:v>
                </c:pt>
                <c:pt idx="475">
                  <c:v>6.576930685592508E-2</c:v>
                </c:pt>
                <c:pt idx="476">
                  <c:v>2.0465996778142426E-2</c:v>
                </c:pt>
                <c:pt idx="477">
                  <c:v>5.7069898061076429E-2</c:v>
                </c:pt>
                <c:pt idx="478">
                  <c:v>-1.2994389842971188E-2</c:v>
                </c:pt>
                <c:pt idx="479">
                  <c:v>-4.6953500935106973E-2</c:v>
                </c:pt>
                <c:pt idx="480">
                  <c:v>-0.1340544257887295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C-40F5-A6DA-7490C985B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162432"/>
        <c:axId val="1153162912"/>
      </c:scatterChart>
      <c:valAx>
        <c:axId val="115316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2912"/>
        <c:crosses val="autoZero"/>
        <c:crossBetween val="midCat"/>
      </c:valAx>
      <c:valAx>
        <c:axId val="11531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'Conditional View '!$K$1</c:f>
              <c:strCache>
                <c:ptCount val="1"/>
                <c:pt idx="0">
                  <c:v>Subsequent 12 Month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'Conditional View '!$H$2:$H$473</c:f>
              <c:numCache>
                <c:formatCode>0.0%</c:formatCode>
                <c:ptCount val="472"/>
                <c:pt idx="0">
                  <c:v>-0.2961690901630587</c:v>
                </c:pt>
                <c:pt idx="1">
                  <c:v>-0.29435613567651409</c:v>
                </c:pt>
                <c:pt idx="2">
                  <c:v>-0.3006039603581141</c:v>
                </c:pt>
                <c:pt idx="3">
                  <c:v>-0.30799512220218828</c:v>
                </c:pt>
                <c:pt idx="4">
                  <c:v>-0.27496887853513896</c:v>
                </c:pt>
                <c:pt idx="5">
                  <c:v>-0.27057522162713854</c:v>
                </c:pt>
                <c:pt idx="6">
                  <c:v>-0.27846735874656359</c:v>
                </c:pt>
                <c:pt idx="7">
                  <c:v>-0.29139996338335605</c:v>
                </c:pt>
                <c:pt idx="8">
                  <c:v>-0.32011024191817516</c:v>
                </c:pt>
                <c:pt idx="9">
                  <c:v>-0.29546256831621587</c:v>
                </c:pt>
                <c:pt idx="10">
                  <c:v>-0.25412738444573735</c:v>
                </c:pt>
                <c:pt idx="11">
                  <c:v>-0.22519540410808858</c:v>
                </c:pt>
                <c:pt idx="12">
                  <c:v>-0.22802258909145101</c:v>
                </c:pt>
                <c:pt idx="13">
                  <c:v>-0.17779848634421269</c:v>
                </c:pt>
                <c:pt idx="14">
                  <c:v>-0.13958594628598875</c:v>
                </c:pt>
                <c:pt idx="15">
                  <c:v>-0.1568497233148487</c:v>
                </c:pt>
                <c:pt idx="16">
                  <c:v>-0.11981298470103918</c:v>
                </c:pt>
                <c:pt idx="17">
                  <c:v>-0.11275066310708493</c:v>
                </c:pt>
                <c:pt idx="18">
                  <c:v>-0.16982908380032424</c:v>
                </c:pt>
                <c:pt idx="19">
                  <c:v>-0.11606377459631156</c:v>
                </c:pt>
                <c:pt idx="20">
                  <c:v>-0.19643757509891802</c:v>
                </c:pt>
                <c:pt idx="21">
                  <c:v>-0.15754538723146672</c:v>
                </c:pt>
                <c:pt idx="22">
                  <c:v>-0.14461619037482365</c:v>
                </c:pt>
                <c:pt idx="23">
                  <c:v>-0.17380164775046036</c:v>
                </c:pt>
                <c:pt idx="24">
                  <c:v>-7.0547549212308991E-2</c:v>
                </c:pt>
                <c:pt idx="25">
                  <c:v>-4.2012696142371797E-2</c:v>
                </c:pt>
                <c:pt idx="26">
                  <c:v>-2.2632355927431957E-2</c:v>
                </c:pt>
                <c:pt idx="27">
                  <c:v>-3.9621577643478845E-2</c:v>
                </c:pt>
                <c:pt idx="28">
                  <c:v>-3.96247608471062E-2</c:v>
                </c:pt>
                <c:pt idx="29">
                  <c:v>3.5156916374612379E-4</c:v>
                </c:pt>
                <c:pt idx="30">
                  <c:v>4.2299368099312229E-2</c:v>
                </c:pt>
                <c:pt idx="31">
                  <c:v>7.2263252478732998E-2</c:v>
                </c:pt>
                <c:pt idx="32">
                  <c:v>4.0071377915769757E-2</c:v>
                </c:pt>
                <c:pt idx="33">
                  <c:v>-0.19116311828175925</c:v>
                </c:pt>
                <c:pt idx="34">
                  <c:v>-0.26463618646840936</c:v>
                </c:pt>
                <c:pt idx="35">
                  <c:v>-0.21579111562162523</c:v>
                </c:pt>
                <c:pt idx="36">
                  <c:v>-0.18898028491951735</c:v>
                </c:pt>
                <c:pt idx="37">
                  <c:v>-0.16013618893795178</c:v>
                </c:pt>
                <c:pt idx="38">
                  <c:v>-0.19301216736983662</c:v>
                </c:pt>
                <c:pt idx="39">
                  <c:v>-0.19029498673482959</c:v>
                </c:pt>
                <c:pt idx="40">
                  <c:v>-0.19259797057486905</c:v>
                </c:pt>
                <c:pt idx="41">
                  <c:v>-0.16272796193607642</c:v>
                </c:pt>
                <c:pt idx="42">
                  <c:v>-0.17225618999104686</c:v>
                </c:pt>
                <c:pt idx="43">
                  <c:v>-0.20898291910112632</c:v>
                </c:pt>
                <c:pt idx="44">
                  <c:v>-0.18249205429772275</c:v>
                </c:pt>
                <c:pt idx="45">
                  <c:v>-0.16629932415009252</c:v>
                </c:pt>
                <c:pt idx="46">
                  <c:v>-0.18695740801515037</c:v>
                </c:pt>
                <c:pt idx="47">
                  <c:v>-0.17996666936159511</c:v>
                </c:pt>
                <c:pt idx="48">
                  <c:v>-0.12692134590934023</c:v>
                </c:pt>
                <c:pt idx="49">
                  <c:v>-0.15727970643755929</c:v>
                </c:pt>
                <c:pt idx="50">
                  <c:v>-0.14490870797698241</c:v>
                </c:pt>
                <c:pt idx="51">
                  <c:v>-0.1074659336585988</c:v>
                </c:pt>
                <c:pt idx="52">
                  <c:v>-8.1648953661411339E-2</c:v>
                </c:pt>
                <c:pt idx="53">
                  <c:v>-9.4394097120011566E-2</c:v>
                </c:pt>
                <c:pt idx="54">
                  <c:v>-2.0280414002252778E-2</c:v>
                </c:pt>
                <c:pt idx="55">
                  <c:v>-1.1049203850016509E-2</c:v>
                </c:pt>
                <c:pt idx="56">
                  <c:v>-2.3417288412808102E-2</c:v>
                </c:pt>
                <c:pt idx="57">
                  <c:v>-5.3716322716593434E-2</c:v>
                </c:pt>
                <c:pt idx="58">
                  <c:v>-4.3836350223757869E-2</c:v>
                </c:pt>
                <c:pt idx="59">
                  <c:v>-2.9219428255182089E-2</c:v>
                </c:pt>
                <c:pt idx="60">
                  <c:v>-0.10145078682532693</c:v>
                </c:pt>
                <c:pt idx="61">
                  <c:v>-9.9216556355256835E-2</c:v>
                </c:pt>
                <c:pt idx="62">
                  <c:v>-8.2904955402552605E-2</c:v>
                </c:pt>
                <c:pt idx="63">
                  <c:v>-0.11291869609400096</c:v>
                </c:pt>
                <c:pt idx="64">
                  <c:v>-3.7130156753037546E-2</c:v>
                </c:pt>
                <c:pt idx="65">
                  <c:v>-5.141356327119051E-2</c:v>
                </c:pt>
                <c:pt idx="66">
                  <c:v>-6.2031141390967215E-2</c:v>
                </c:pt>
                <c:pt idx="67">
                  <c:v>-0.1555929901037979</c:v>
                </c:pt>
                <c:pt idx="68">
                  <c:v>-0.2036214538457598</c:v>
                </c:pt>
                <c:pt idx="69">
                  <c:v>-0.2137030333184039</c:v>
                </c:pt>
                <c:pt idx="70">
                  <c:v>-0.17157850581710477</c:v>
                </c:pt>
                <c:pt idx="71">
                  <c:v>-0.15610563515870968</c:v>
                </c:pt>
                <c:pt idx="72">
                  <c:v>-0.12634368173939592</c:v>
                </c:pt>
                <c:pt idx="73">
                  <c:v>-7.3158859947653254E-2</c:v>
                </c:pt>
                <c:pt idx="74">
                  <c:v>-5.8266025359088758E-2</c:v>
                </c:pt>
                <c:pt idx="75">
                  <c:v>-6.3618213405267965E-2</c:v>
                </c:pt>
                <c:pt idx="76">
                  <c:v>-3.3305573812163591E-2</c:v>
                </c:pt>
                <c:pt idx="77">
                  <c:v>-8.5126661942262705E-2</c:v>
                </c:pt>
                <c:pt idx="78">
                  <c:v>-4.9822685810847145E-2</c:v>
                </c:pt>
                <c:pt idx="79">
                  <c:v>-3.6967115688269603E-2</c:v>
                </c:pt>
                <c:pt idx="80">
                  <c:v>-6.1071884238483864E-2</c:v>
                </c:pt>
                <c:pt idx="81">
                  <c:v>-5.5661854559749147E-2</c:v>
                </c:pt>
                <c:pt idx="82">
                  <c:v>-0.10254015282624807</c:v>
                </c:pt>
                <c:pt idx="83">
                  <c:v>-8.3813777927144173E-3</c:v>
                </c:pt>
                <c:pt idx="84">
                  <c:v>-3.3970509725826159E-2</c:v>
                </c:pt>
                <c:pt idx="85">
                  <c:v>-3.0559715564449252E-2</c:v>
                </c:pt>
                <c:pt idx="86">
                  <c:v>-5.7415196563316617E-2</c:v>
                </c:pt>
                <c:pt idx="87">
                  <c:v>-3.6938415305396766E-2</c:v>
                </c:pt>
                <c:pt idx="88">
                  <c:v>-4.1795173251792384E-2</c:v>
                </c:pt>
                <c:pt idx="89">
                  <c:v>-6.4079094596650621E-2</c:v>
                </c:pt>
                <c:pt idx="90">
                  <c:v>-3.3066206879063587E-2</c:v>
                </c:pt>
                <c:pt idx="91">
                  <c:v>-6.1933783267667186E-2</c:v>
                </c:pt>
                <c:pt idx="92">
                  <c:v>-5.9072916687649468E-2</c:v>
                </c:pt>
                <c:pt idx="93">
                  <c:v>-6.27496792782124E-2</c:v>
                </c:pt>
                <c:pt idx="94">
                  <c:v>-4.018168415842438E-2</c:v>
                </c:pt>
                <c:pt idx="95">
                  <c:v>-3.6298340367756921E-2</c:v>
                </c:pt>
                <c:pt idx="96">
                  <c:v>-3.5332267925672123E-2</c:v>
                </c:pt>
                <c:pt idx="97">
                  <c:v>-3.1068945200748321E-2</c:v>
                </c:pt>
                <c:pt idx="98">
                  <c:v>-1.8876065075459358E-2</c:v>
                </c:pt>
                <c:pt idx="99">
                  <c:v>-4.9551376918851253E-2</c:v>
                </c:pt>
                <c:pt idx="100">
                  <c:v>-3.3793030107465705E-2</c:v>
                </c:pt>
                <c:pt idx="101">
                  <c:v>-3.8866121123540709E-2</c:v>
                </c:pt>
                <c:pt idx="102">
                  <c:v>-4.9723393859155252E-2</c:v>
                </c:pt>
                <c:pt idx="103">
                  <c:v>-2.2902680113850771E-2</c:v>
                </c:pt>
                <c:pt idx="104">
                  <c:v>-3.8467064809726947E-2</c:v>
                </c:pt>
                <c:pt idx="105">
                  <c:v>-2.5702399764171768E-2</c:v>
                </c:pt>
                <c:pt idx="106">
                  <c:v>-4.4052729200795282E-2</c:v>
                </c:pt>
                <c:pt idx="107">
                  <c:v>-4.0200853234780065E-2</c:v>
                </c:pt>
                <c:pt idx="108">
                  <c:v>-1.4953785035661693E-2</c:v>
                </c:pt>
                <c:pt idx="109">
                  <c:v>-5.0283429345755914E-2</c:v>
                </c:pt>
                <c:pt idx="110">
                  <c:v>-9.9168331625498429E-2</c:v>
                </c:pt>
                <c:pt idx="111">
                  <c:v>-9.4249623380336933E-2</c:v>
                </c:pt>
                <c:pt idx="112">
                  <c:v>-8.8523897096128401E-2</c:v>
                </c:pt>
                <c:pt idx="113">
                  <c:v>-0.11826650013518269</c:v>
                </c:pt>
                <c:pt idx="114">
                  <c:v>-9.5958946262610256E-2</c:v>
                </c:pt>
                <c:pt idx="115">
                  <c:v>-6.7597480523507558E-2</c:v>
                </c:pt>
                <c:pt idx="116">
                  <c:v>-9.8103327386520722E-2</c:v>
                </c:pt>
                <c:pt idx="117">
                  <c:v>-8.4838655982672484E-2</c:v>
                </c:pt>
                <c:pt idx="118">
                  <c:v>-0.12626687061212938</c:v>
                </c:pt>
                <c:pt idx="119">
                  <c:v>-0.12082865895273887</c:v>
                </c:pt>
                <c:pt idx="120">
                  <c:v>-0.10488863555524519</c:v>
                </c:pt>
                <c:pt idx="121">
                  <c:v>-7.8163804875075793E-2</c:v>
                </c:pt>
                <c:pt idx="122">
                  <c:v>-5.8654056132122268E-2</c:v>
                </c:pt>
                <c:pt idx="123">
                  <c:v>-3.8140928822860798E-2</c:v>
                </c:pt>
                <c:pt idx="124">
                  <c:v>-9.1961190104251633E-3</c:v>
                </c:pt>
                <c:pt idx="125">
                  <c:v>5.8142289980227524E-3</c:v>
                </c:pt>
                <c:pt idx="126">
                  <c:v>3.1547103369102159E-2</c:v>
                </c:pt>
                <c:pt idx="127">
                  <c:v>2.5028184704812606E-2</c:v>
                </c:pt>
                <c:pt idx="128">
                  <c:v>5.9731199610987051E-2</c:v>
                </c:pt>
                <c:pt idx="129">
                  <c:v>4.812637475511794E-2</c:v>
                </c:pt>
                <c:pt idx="130">
                  <c:v>8.4602682287008735E-2</c:v>
                </c:pt>
                <c:pt idx="131">
                  <c:v>9.6899870886231421E-2</c:v>
                </c:pt>
                <c:pt idx="132">
                  <c:v>0.12588037398562335</c:v>
                </c:pt>
                <c:pt idx="133">
                  <c:v>0.12688342852884871</c:v>
                </c:pt>
                <c:pt idx="134">
                  <c:v>0.12898824463385017</c:v>
                </c:pt>
                <c:pt idx="135">
                  <c:v>0.13728587574857909</c:v>
                </c:pt>
                <c:pt idx="136">
                  <c:v>0.15629562279627573</c:v>
                </c:pt>
                <c:pt idx="137">
                  <c:v>0.1519501783069841</c:v>
                </c:pt>
                <c:pt idx="138">
                  <c:v>9.2653876830751214E-2</c:v>
                </c:pt>
                <c:pt idx="139">
                  <c:v>0.1065304024733511</c:v>
                </c:pt>
                <c:pt idx="140">
                  <c:v>0.15950750708446781</c:v>
                </c:pt>
                <c:pt idx="141">
                  <c:v>0.18263172196470268</c:v>
                </c:pt>
                <c:pt idx="142">
                  <c:v>0.26179068016547502</c:v>
                </c:pt>
                <c:pt idx="143">
                  <c:v>0.2272459501619426</c:v>
                </c:pt>
                <c:pt idx="144">
                  <c:v>0.29468048556743431</c:v>
                </c:pt>
                <c:pt idx="145">
                  <c:v>0.29453903862834441</c:v>
                </c:pt>
                <c:pt idx="146">
                  <c:v>0.23193579642132112</c:v>
                </c:pt>
                <c:pt idx="147">
                  <c:v>0.29606274278624967</c:v>
                </c:pt>
                <c:pt idx="148">
                  <c:v>0.36374848441186192</c:v>
                </c:pt>
                <c:pt idx="149">
                  <c:v>0.41446716072079326</c:v>
                </c:pt>
                <c:pt idx="150">
                  <c:v>0.51584998957163819</c:v>
                </c:pt>
                <c:pt idx="151">
                  <c:v>0.42016655849026896</c:v>
                </c:pt>
                <c:pt idx="152">
                  <c:v>0.48667766061577722</c:v>
                </c:pt>
                <c:pt idx="153">
                  <c:v>0.42680620685765969</c:v>
                </c:pt>
                <c:pt idx="154">
                  <c:v>0.48147859694954365</c:v>
                </c:pt>
                <c:pt idx="155">
                  <c:v>0.49575411768022293</c:v>
                </c:pt>
                <c:pt idx="156">
                  <c:v>0.50186876043109163</c:v>
                </c:pt>
                <c:pt idx="157">
                  <c:v>0.59802628485009568</c:v>
                </c:pt>
                <c:pt idx="158">
                  <c:v>0.66777169206379527</c:v>
                </c:pt>
                <c:pt idx="159">
                  <c:v>0.67280965160903605</c:v>
                </c:pt>
                <c:pt idx="160">
                  <c:v>0.63146712927630899</c:v>
                </c:pt>
                <c:pt idx="161">
                  <c:v>0.68563235465139249</c:v>
                </c:pt>
                <c:pt idx="162">
                  <c:v>0.65605470658125631</c:v>
                </c:pt>
                <c:pt idx="163">
                  <c:v>0.40611799816229754</c:v>
                </c:pt>
                <c:pt idx="164">
                  <c:v>0.48488853326711379</c:v>
                </c:pt>
                <c:pt idx="165">
                  <c:v>0.59448979772758115</c:v>
                </c:pt>
                <c:pt idx="166">
                  <c:v>0.67863099101259339</c:v>
                </c:pt>
                <c:pt idx="167">
                  <c:v>0.76262256994540722</c:v>
                </c:pt>
                <c:pt idx="168">
                  <c:v>0.82389499537485977</c:v>
                </c:pt>
                <c:pt idx="169">
                  <c:v>0.75442281920092524</c:v>
                </c:pt>
                <c:pt idx="170">
                  <c:v>0.81154707780952218</c:v>
                </c:pt>
                <c:pt idx="171">
                  <c:v>0.86900037504466621</c:v>
                </c:pt>
                <c:pt idx="172">
                  <c:v>0.8113944393726269</c:v>
                </c:pt>
                <c:pt idx="173">
                  <c:v>0.89854136901921011</c:v>
                </c:pt>
                <c:pt idx="174">
                  <c:v>0.82667206822135997</c:v>
                </c:pt>
                <c:pt idx="175">
                  <c:v>0.80435409355523224</c:v>
                </c:pt>
                <c:pt idx="176">
                  <c:v>0.74231747915840551</c:v>
                </c:pt>
                <c:pt idx="177">
                  <c:v>0.84017112911264458</c:v>
                </c:pt>
                <c:pt idx="178">
                  <c:v>0.86399445017067866</c:v>
                </c:pt>
                <c:pt idx="179">
                  <c:v>0.95998188805173323</c:v>
                </c:pt>
                <c:pt idx="180">
                  <c:v>0.84904835369255993</c:v>
                </c:pt>
                <c:pt idx="181">
                  <c:v>0.80099399979602826</c:v>
                </c:pt>
                <c:pt idx="182">
                  <c:v>0.96333241369312139</c:v>
                </c:pt>
                <c:pt idx="183">
                  <c:v>0.89145042842875744</c:v>
                </c:pt>
                <c:pt idx="184">
                  <c:v>0.83889703216660894</c:v>
                </c:pt>
                <c:pt idx="185">
                  <c:v>0.87160860538461482</c:v>
                </c:pt>
                <c:pt idx="186">
                  <c:v>0.82997575564455084</c:v>
                </c:pt>
                <c:pt idx="187">
                  <c:v>0.92940481615648118</c:v>
                </c:pt>
                <c:pt idx="188">
                  <c:v>0.8152550323430241</c:v>
                </c:pt>
                <c:pt idx="189">
                  <c:v>0.79543059763299184</c:v>
                </c:pt>
                <c:pt idx="190">
                  <c:v>0.64176099074209914</c:v>
                </c:pt>
                <c:pt idx="191">
                  <c:v>0.63852316615165594</c:v>
                </c:pt>
                <c:pt idx="192">
                  <c:v>0.68510228969764375</c:v>
                </c:pt>
                <c:pt idx="193">
                  <c:v>0.52040366924241721</c:v>
                </c:pt>
                <c:pt idx="194">
                  <c:v>0.41424811363492475</c:v>
                </c:pt>
                <c:pt idx="195">
                  <c:v>0.51374350596111662</c:v>
                </c:pt>
                <c:pt idx="196">
                  <c:v>0.51231820311877097</c:v>
                </c:pt>
                <c:pt idx="197">
                  <c:v>0.4656081107985437</c:v>
                </c:pt>
                <c:pt idx="198">
                  <c:v>0.44116630774987953</c:v>
                </c:pt>
                <c:pt idx="199">
                  <c:v>0.34068115533949594</c:v>
                </c:pt>
                <c:pt idx="200">
                  <c:v>0.22372794021207754</c:v>
                </c:pt>
                <c:pt idx="201">
                  <c:v>0.23839943858938795</c:v>
                </c:pt>
                <c:pt idx="202">
                  <c:v>0.32350671299312861</c:v>
                </c:pt>
                <c:pt idx="203">
                  <c:v>0.32552790734963244</c:v>
                </c:pt>
                <c:pt idx="204">
                  <c:v>0.29705345773836456</c:v>
                </c:pt>
                <c:pt idx="205">
                  <c:v>0.26249627053941382</c:v>
                </c:pt>
                <c:pt idx="206">
                  <c:v>0.30102406707057838</c:v>
                </c:pt>
                <c:pt idx="207">
                  <c:v>0.21379001645047824</c:v>
                </c:pt>
                <c:pt idx="208">
                  <c:v>0.19554896032444624</c:v>
                </c:pt>
                <c:pt idx="209">
                  <c:v>0.10227013417570618</c:v>
                </c:pt>
                <c:pt idx="210">
                  <c:v>9.0937325687330262E-3</c:v>
                </c:pt>
                <c:pt idx="211">
                  <c:v>7.9341819374805223E-3</c:v>
                </c:pt>
                <c:pt idx="212">
                  <c:v>-0.10834643577438985</c:v>
                </c:pt>
                <c:pt idx="213">
                  <c:v>-3.7077634574520291E-2</c:v>
                </c:pt>
                <c:pt idx="214">
                  <c:v>1.1767489183196922E-2</c:v>
                </c:pt>
                <c:pt idx="215">
                  <c:v>-5.4980571613537754E-2</c:v>
                </c:pt>
                <c:pt idx="216">
                  <c:v>-8.6403793513925575E-2</c:v>
                </c:pt>
                <c:pt idx="217">
                  <c:v>-0.10732771071698743</c:v>
                </c:pt>
                <c:pt idx="218">
                  <c:v>-0.10526900901516223</c:v>
                </c:pt>
                <c:pt idx="219">
                  <c:v>-3.8560973284617273E-2</c:v>
                </c:pt>
                <c:pt idx="220">
                  <c:v>4.3114965172901254E-3</c:v>
                </c:pt>
                <c:pt idx="221">
                  <c:v>9.5872142284900708E-3</c:v>
                </c:pt>
                <c:pt idx="222">
                  <c:v>1.9809401826544448E-2</c:v>
                </c:pt>
                <c:pt idx="223">
                  <c:v>3.1807157328724633E-2</c:v>
                </c:pt>
                <c:pt idx="224">
                  <c:v>1.3364768535267801E-2</c:v>
                </c:pt>
                <c:pt idx="225">
                  <c:v>6.2645135056054402E-2</c:v>
                </c:pt>
                <c:pt idx="226">
                  <c:v>6.3797581017898342E-2</c:v>
                </c:pt>
                <c:pt idx="227">
                  <c:v>0.11109356340330456</c:v>
                </c:pt>
                <c:pt idx="228">
                  <c:v>0.12350616363765177</c:v>
                </c:pt>
                <c:pt idx="229">
                  <c:v>0.13039835079953654</c:v>
                </c:pt>
                <c:pt idx="230">
                  <c:v>0.10523343564609644</c:v>
                </c:pt>
                <c:pt idx="231">
                  <c:v>8.0154262965863365E-2</c:v>
                </c:pt>
                <c:pt idx="232">
                  <c:v>8.6645670712970357E-2</c:v>
                </c:pt>
                <c:pt idx="233">
                  <c:v>9.9554907326380171E-2</c:v>
                </c:pt>
                <c:pt idx="234">
                  <c:v>5.5478188917114535E-2</c:v>
                </c:pt>
                <c:pt idx="235">
                  <c:v>5.1543766610015807E-2</c:v>
                </c:pt>
                <c:pt idx="236">
                  <c:v>5.5020680382123821E-2</c:v>
                </c:pt>
                <c:pt idx="237">
                  <c:v>6.3385853319076757E-2</c:v>
                </c:pt>
                <c:pt idx="238">
                  <c:v>9.7799247947405243E-2</c:v>
                </c:pt>
                <c:pt idx="239">
                  <c:v>0.12662977605611969</c:v>
                </c:pt>
                <c:pt idx="240">
                  <c:v>9.1546636471007359E-2</c:v>
                </c:pt>
                <c:pt idx="241">
                  <c:v>0.10550611396441667</c:v>
                </c:pt>
                <c:pt idx="242">
                  <c:v>7.7863879755878829E-2</c:v>
                </c:pt>
                <c:pt idx="243">
                  <c:v>4.9851124515172041E-2</c:v>
                </c:pt>
                <c:pt idx="244">
                  <c:v>7.4807187684193366E-2</c:v>
                </c:pt>
                <c:pt idx="245">
                  <c:v>6.8204596123487837E-2</c:v>
                </c:pt>
                <c:pt idx="246">
                  <c:v>9.9984883385019208E-2</c:v>
                </c:pt>
                <c:pt idx="247">
                  <c:v>8.1113645640221943E-2</c:v>
                </c:pt>
                <c:pt idx="248">
                  <c:v>8.2093147014894008E-2</c:v>
                </c:pt>
                <c:pt idx="249">
                  <c:v>5.6517333100519762E-2</c:v>
                </c:pt>
                <c:pt idx="250">
                  <c:v>8.712858612085439E-2</c:v>
                </c:pt>
                <c:pt idx="251">
                  <c:v>7.9575317753607822E-2</c:v>
                </c:pt>
                <c:pt idx="252">
                  <c:v>0.10042491832973255</c:v>
                </c:pt>
                <c:pt idx="253">
                  <c:v>9.4316625934878218E-2</c:v>
                </c:pt>
                <c:pt idx="254">
                  <c:v>9.9818878550636425E-2</c:v>
                </c:pt>
                <c:pt idx="255">
                  <c:v>0.10650741072353131</c:v>
                </c:pt>
                <c:pt idx="256">
                  <c:v>6.5862529483734944E-2</c:v>
                </c:pt>
                <c:pt idx="257">
                  <c:v>5.955780540844402E-2</c:v>
                </c:pt>
                <c:pt idx="258">
                  <c:v>5.8555533383116032E-2</c:v>
                </c:pt>
                <c:pt idx="259">
                  <c:v>7.4587742742646901E-2</c:v>
                </c:pt>
                <c:pt idx="260">
                  <c:v>9.4379091781374491E-2</c:v>
                </c:pt>
                <c:pt idx="261">
                  <c:v>0.12208627015057361</c:v>
                </c:pt>
                <c:pt idx="262">
                  <c:v>0.1337184485280396</c:v>
                </c:pt>
                <c:pt idx="263">
                  <c:v>0.14113162384355782</c:v>
                </c:pt>
                <c:pt idx="264">
                  <c:v>0.15023042163613254</c:v>
                </c:pt>
                <c:pt idx="265">
                  <c:v>0.11835032698210002</c:v>
                </c:pt>
                <c:pt idx="266">
                  <c:v>0.12273295898007031</c:v>
                </c:pt>
                <c:pt idx="267">
                  <c:v>0.16430737818215957</c:v>
                </c:pt>
                <c:pt idx="268">
                  <c:v>0.19498998270297174</c:v>
                </c:pt>
                <c:pt idx="269">
                  <c:v>0.16665603359696424</c:v>
                </c:pt>
                <c:pt idx="270">
                  <c:v>0.1225666988251588</c:v>
                </c:pt>
                <c:pt idx="271">
                  <c:v>0.13018350313621507</c:v>
                </c:pt>
                <c:pt idx="272">
                  <c:v>0.16361203351023978</c:v>
                </c:pt>
                <c:pt idx="273">
                  <c:v>0.17377287582143985</c:v>
                </c:pt>
                <c:pt idx="274">
                  <c:v>0.11534206807285652</c:v>
                </c:pt>
                <c:pt idx="275">
                  <c:v>9.9082685296543627E-2</c:v>
                </c:pt>
                <c:pt idx="276">
                  <c:v>2.5666549780439363E-2</c:v>
                </c:pt>
                <c:pt idx="277">
                  <c:v>-1.5928104689040601E-2</c:v>
                </c:pt>
                <c:pt idx="278">
                  <c:v>-2.7663205974904015E-2</c:v>
                </c:pt>
                <c:pt idx="279">
                  <c:v>1.2455526820613683E-2</c:v>
                </c:pt>
                <c:pt idx="280">
                  <c:v>1.7121801550713522E-2</c:v>
                </c:pt>
                <c:pt idx="281">
                  <c:v>-7.5891676629151417E-2</c:v>
                </c:pt>
                <c:pt idx="282">
                  <c:v>-9.0493912437743518E-2</c:v>
                </c:pt>
                <c:pt idx="283">
                  <c:v>-8.4931265088546426E-2</c:v>
                </c:pt>
                <c:pt idx="284">
                  <c:v>-0.17300463561074986</c:v>
                </c:pt>
                <c:pt idx="285">
                  <c:v>-0.31724007496335827</c:v>
                </c:pt>
                <c:pt idx="286">
                  <c:v>-0.37213470531083725</c:v>
                </c:pt>
                <c:pt idx="287">
                  <c:v>-0.37102124882903598</c:v>
                </c:pt>
                <c:pt idx="288">
                  <c:v>-0.42834921879310472</c:v>
                </c:pt>
                <c:pt idx="289">
                  <c:v>-0.49424496443754895</c:v>
                </c:pt>
                <c:pt idx="290">
                  <c:v>-0.45434557031318201</c:v>
                </c:pt>
                <c:pt idx="291">
                  <c:v>-0.40667709922285566</c:v>
                </c:pt>
                <c:pt idx="292">
                  <c:v>-0.37893234341724125</c:v>
                </c:pt>
                <c:pt idx="293">
                  <c:v>-0.38253861401166456</c:v>
                </c:pt>
                <c:pt idx="294">
                  <c:v>-0.34073920175063055</c:v>
                </c:pt>
                <c:pt idx="295">
                  <c:v>-0.32270344494455117</c:v>
                </c:pt>
                <c:pt idx="296">
                  <c:v>-0.30271793173190609</c:v>
                </c:pt>
                <c:pt idx="297">
                  <c:v>-0.32059946268226458</c:v>
                </c:pt>
                <c:pt idx="298">
                  <c:v>-0.28593745534946291</c:v>
                </c:pt>
                <c:pt idx="299">
                  <c:v>-0.27760953957280943</c:v>
                </c:pt>
                <c:pt idx="300">
                  <c:v>-0.30849433082762256</c:v>
                </c:pt>
                <c:pt idx="301">
                  <c:v>-0.29304516068990838</c:v>
                </c:pt>
                <c:pt idx="302">
                  <c:v>-0.25597082939373983</c:v>
                </c:pt>
                <c:pt idx="303">
                  <c:v>-0.24952044860999067</c:v>
                </c:pt>
                <c:pt idx="304">
                  <c:v>-0.31517629217992615</c:v>
                </c:pt>
                <c:pt idx="305">
                  <c:v>-0.35596455846260788</c:v>
                </c:pt>
                <c:pt idx="306">
                  <c:v>-0.31580002556357234</c:v>
                </c:pt>
                <c:pt idx="307">
                  <c:v>-0.35217595377084399</c:v>
                </c:pt>
                <c:pt idx="308">
                  <c:v>-0.29968635788996134</c:v>
                </c:pt>
                <c:pt idx="309">
                  <c:v>-0.27823327621477634</c:v>
                </c:pt>
                <c:pt idx="310">
                  <c:v>-0.2842078913012851</c:v>
                </c:pt>
                <c:pt idx="311">
                  <c:v>-0.24204275054493163</c:v>
                </c:pt>
                <c:pt idx="312">
                  <c:v>-0.22953004175991765</c:v>
                </c:pt>
                <c:pt idx="313">
                  <c:v>-0.20967997927585735</c:v>
                </c:pt>
                <c:pt idx="314">
                  <c:v>-0.21524560505287404</c:v>
                </c:pt>
                <c:pt idx="315">
                  <c:v>-0.19772743527918923</c:v>
                </c:pt>
                <c:pt idx="316">
                  <c:v>-0.21330847662562691</c:v>
                </c:pt>
                <c:pt idx="317">
                  <c:v>-0.23230642170735383</c:v>
                </c:pt>
                <c:pt idx="318">
                  <c:v>-0.25330037683765805</c:v>
                </c:pt>
                <c:pt idx="319">
                  <c:v>-0.29993289437681114</c:v>
                </c:pt>
                <c:pt idx="320">
                  <c:v>-0.35407088933092468</c:v>
                </c:pt>
                <c:pt idx="321">
                  <c:v>-0.28878338384210778</c:v>
                </c:pt>
                <c:pt idx="322">
                  <c:v>-0.29662775711120615</c:v>
                </c:pt>
                <c:pt idx="323">
                  <c:v>-0.29488317007976683</c:v>
                </c:pt>
                <c:pt idx="324">
                  <c:v>-0.26856804264349265</c:v>
                </c:pt>
                <c:pt idx="325">
                  <c:v>-0.24344727752898321</c:v>
                </c:pt>
                <c:pt idx="326">
                  <c:v>-0.22442518356178509</c:v>
                </c:pt>
                <c:pt idx="327">
                  <c:v>-0.2348595573519241</c:v>
                </c:pt>
                <c:pt idx="328">
                  <c:v>-0.28710022262677026</c:v>
                </c:pt>
                <c:pt idx="329">
                  <c:v>-0.26334902776598512</c:v>
                </c:pt>
                <c:pt idx="330">
                  <c:v>-0.25854546573642145</c:v>
                </c:pt>
                <c:pt idx="331">
                  <c:v>-0.24842940792366996</c:v>
                </c:pt>
                <c:pt idx="332">
                  <c:v>-0.23483393354355109</c:v>
                </c:pt>
                <c:pt idx="333">
                  <c:v>-0.25447717675491721</c:v>
                </c:pt>
                <c:pt idx="334">
                  <c:v>-0.2568416822965468</c:v>
                </c:pt>
                <c:pt idx="335">
                  <c:v>-0.25608019353610267</c:v>
                </c:pt>
                <c:pt idx="336">
                  <c:v>-0.22325532203573861</c:v>
                </c:pt>
                <c:pt idx="337">
                  <c:v>-0.21937703628919736</c:v>
                </c:pt>
                <c:pt idx="338">
                  <c:v>-0.19613742066713302</c:v>
                </c:pt>
                <c:pt idx="339">
                  <c:v>-0.18651036174928559</c:v>
                </c:pt>
                <c:pt idx="340">
                  <c:v>-0.17460335059022303</c:v>
                </c:pt>
                <c:pt idx="341">
                  <c:v>-0.19186283818801242</c:v>
                </c:pt>
                <c:pt idx="342">
                  <c:v>-0.15698036412613259</c:v>
                </c:pt>
                <c:pt idx="343">
                  <c:v>-0.18826601421744338</c:v>
                </c:pt>
                <c:pt idx="344">
                  <c:v>-0.16913367539392454</c:v>
                </c:pt>
                <c:pt idx="345">
                  <c:v>-0.13728914135513148</c:v>
                </c:pt>
                <c:pt idx="346">
                  <c:v>-0.11841311118435016</c:v>
                </c:pt>
                <c:pt idx="347">
                  <c:v>-0.10305569037862217</c:v>
                </c:pt>
                <c:pt idx="348">
                  <c:v>-0.14016279713978141</c:v>
                </c:pt>
                <c:pt idx="349">
                  <c:v>-0.10847172914549441</c:v>
                </c:pt>
                <c:pt idx="350">
                  <c:v>-0.10767886674101357</c:v>
                </c:pt>
                <c:pt idx="351">
                  <c:v>-0.10753399119499574</c:v>
                </c:pt>
                <c:pt idx="352">
                  <c:v>-9.4233705708291815E-2</c:v>
                </c:pt>
                <c:pt idx="353">
                  <c:v>-8.2510631794518341E-2</c:v>
                </c:pt>
                <c:pt idx="354">
                  <c:v>-0.10176927660594504</c:v>
                </c:pt>
                <c:pt idx="355">
                  <c:v>-7.3539576141396612E-2</c:v>
                </c:pt>
                <c:pt idx="356">
                  <c:v>-9.3386195928875537E-2</c:v>
                </c:pt>
                <c:pt idx="357">
                  <c:v>-7.791846453912743E-2</c:v>
                </c:pt>
                <c:pt idx="358">
                  <c:v>-6.0965878950698937E-2</c:v>
                </c:pt>
                <c:pt idx="359">
                  <c:v>-7.0510787291538368E-2</c:v>
                </c:pt>
                <c:pt idx="360">
                  <c:v>-0.10476784680253315</c:v>
                </c:pt>
                <c:pt idx="361">
                  <c:v>-6.1293711019957842E-2</c:v>
                </c:pt>
                <c:pt idx="362">
                  <c:v>-8.3158888467689707E-2</c:v>
                </c:pt>
                <c:pt idx="363">
                  <c:v>-8.0895756689100207E-2</c:v>
                </c:pt>
                <c:pt idx="364">
                  <c:v>-7.6826651831257697E-2</c:v>
                </c:pt>
                <c:pt idx="365">
                  <c:v>-0.10164792395574063</c:v>
                </c:pt>
                <c:pt idx="366">
                  <c:v>-8.9410269158512468E-2</c:v>
                </c:pt>
                <c:pt idx="367">
                  <c:v>-0.15151837981218885</c:v>
                </c:pt>
                <c:pt idx="368">
                  <c:v>-0.17891191154932107</c:v>
                </c:pt>
                <c:pt idx="369">
                  <c:v>-0.11611193191783897</c:v>
                </c:pt>
                <c:pt idx="370">
                  <c:v>-0.12097269202868521</c:v>
                </c:pt>
                <c:pt idx="371">
                  <c:v>-0.14156498096225645</c:v>
                </c:pt>
                <c:pt idx="372">
                  <c:v>-0.19000826887371458</c:v>
                </c:pt>
                <c:pt idx="373">
                  <c:v>-0.19819307854963863</c:v>
                </c:pt>
                <c:pt idx="374">
                  <c:v>-0.15041031334530952</c:v>
                </c:pt>
                <c:pt idx="375">
                  <c:v>-0.15322929959098164</c:v>
                </c:pt>
                <c:pt idx="376">
                  <c:v>-0.1454123722145404</c:v>
                </c:pt>
                <c:pt idx="377">
                  <c:v>-0.14976721906461044</c:v>
                </c:pt>
                <c:pt idx="378">
                  <c:v>-0.12477472992906369</c:v>
                </c:pt>
                <c:pt idx="379">
                  <c:v>-0.13108780455561864</c:v>
                </c:pt>
                <c:pt idx="380">
                  <c:v>-0.13736856308897394</c:v>
                </c:pt>
                <c:pt idx="381">
                  <c:v>-0.15920200099882076</c:v>
                </c:pt>
                <c:pt idx="382">
                  <c:v>-0.13568645176240202</c:v>
                </c:pt>
                <c:pt idx="383">
                  <c:v>-0.12523664097808929</c:v>
                </c:pt>
                <c:pt idx="384">
                  <c:v>-0.11493561399098351</c:v>
                </c:pt>
                <c:pt idx="385">
                  <c:v>-8.7521807631739779E-2</c:v>
                </c:pt>
                <c:pt idx="386">
                  <c:v>-9.3350828469778713E-2</c:v>
                </c:pt>
                <c:pt idx="387">
                  <c:v>-9.0598756512976664E-2</c:v>
                </c:pt>
                <c:pt idx="388">
                  <c:v>-8.5592036877489286E-2</c:v>
                </c:pt>
                <c:pt idx="389">
                  <c:v>-8.6704216013180679E-2</c:v>
                </c:pt>
                <c:pt idx="390">
                  <c:v>-7.4620010300624262E-2</c:v>
                </c:pt>
                <c:pt idx="391">
                  <c:v>-7.9670746955840421E-2</c:v>
                </c:pt>
                <c:pt idx="392">
                  <c:v>-6.7535444285582891E-2</c:v>
                </c:pt>
                <c:pt idx="393">
                  <c:v>-5.2565852152170467E-2</c:v>
                </c:pt>
                <c:pt idx="394">
                  <c:v>-3.180487459671566E-2</c:v>
                </c:pt>
                <c:pt idx="395">
                  <c:v>-2.8153431590465683E-2</c:v>
                </c:pt>
                <c:pt idx="396">
                  <c:v>2.0283748330678364E-2</c:v>
                </c:pt>
                <c:pt idx="397">
                  <c:v>-2.5338110878796671E-2</c:v>
                </c:pt>
                <c:pt idx="398">
                  <c:v>-5.7233336512847122E-2</c:v>
                </c:pt>
                <c:pt idx="399">
                  <c:v>-6.0343280065443761E-2</c:v>
                </c:pt>
                <c:pt idx="400">
                  <c:v>-4.5799789885145659E-2</c:v>
                </c:pt>
                <c:pt idx="401">
                  <c:v>-4.6933271465279702E-2</c:v>
                </c:pt>
                <c:pt idx="402">
                  <c:v>-1.8527893063148282E-2</c:v>
                </c:pt>
                <c:pt idx="403">
                  <c:v>5.106324116140426E-3</c:v>
                </c:pt>
                <c:pt idx="404">
                  <c:v>3.3647798541587282E-3</c:v>
                </c:pt>
                <c:pt idx="405">
                  <c:v>-7.1875618634792859E-2</c:v>
                </c:pt>
                <c:pt idx="406">
                  <c:v>-6.096925018342747E-2</c:v>
                </c:pt>
                <c:pt idx="407">
                  <c:v>-0.15226877590343324</c:v>
                </c:pt>
                <c:pt idx="408">
                  <c:v>-9.1053277328992044E-2</c:v>
                </c:pt>
                <c:pt idx="409">
                  <c:v>-6.9648223994744018E-2</c:v>
                </c:pt>
                <c:pt idx="410">
                  <c:v>-5.8655658498334984E-2</c:v>
                </c:pt>
                <c:pt idx="411">
                  <c:v>-2.7519489745355008E-2</c:v>
                </c:pt>
                <c:pt idx="412">
                  <c:v>-9.6939238674981776E-2</c:v>
                </c:pt>
                <c:pt idx="413">
                  <c:v>-4.0484132231821124E-2</c:v>
                </c:pt>
                <c:pt idx="414">
                  <c:v>-3.3721288136995375E-2</c:v>
                </c:pt>
                <c:pt idx="415">
                  <c:v>-5.6896813444815453E-2</c:v>
                </c:pt>
                <c:pt idx="416">
                  <c:v>-4.6450216742182859E-2</c:v>
                </c:pt>
                <c:pt idx="417">
                  <c:v>-3.2806916513832163E-2</c:v>
                </c:pt>
                <c:pt idx="418">
                  <c:v>-5.8787971713729625E-3</c:v>
                </c:pt>
                <c:pt idx="419">
                  <c:v>1.6406420718346082E-2</c:v>
                </c:pt>
                <c:pt idx="420">
                  <c:v>8.6618655728665228E-3</c:v>
                </c:pt>
                <c:pt idx="421">
                  <c:v>-8.1721227044934119E-2</c:v>
                </c:pt>
                <c:pt idx="422">
                  <c:v>-0.20143693486330694</c:v>
                </c:pt>
                <c:pt idx="423">
                  <c:v>-0.10554415929671945</c:v>
                </c:pt>
                <c:pt idx="424">
                  <c:v>-7.0652508123321356E-2</c:v>
                </c:pt>
                <c:pt idx="425">
                  <c:v>-5.9243072610262848E-2</c:v>
                </c:pt>
                <c:pt idx="426">
                  <c:v>-1.3362926212839521E-2</c:v>
                </c:pt>
                <c:pt idx="427">
                  <c:v>4.942960412476971E-2</c:v>
                </c:pt>
                <c:pt idx="428">
                  <c:v>2.2118154898134179E-3</c:v>
                </c:pt>
                <c:pt idx="429">
                  <c:v>-3.1363254906948246E-2</c:v>
                </c:pt>
                <c:pt idx="430">
                  <c:v>6.6371249037567415E-2</c:v>
                </c:pt>
                <c:pt idx="431">
                  <c:v>9.9319354781410629E-2</c:v>
                </c:pt>
                <c:pt idx="432">
                  <c:v>8.0552837735229144E-2</c:v>
                </c:pt>
                <c:pt idx="433">
                  <c:v>0.1020922189627429</c:v>
                </c:pt>
                <c:pt idx="434">
                  <c:v>0.14196891727897265</c:v>
                </c:pt>
                <c:pt idx="435">
                  <c:v>0.19462449879783894</c:v>
                </c:pt>
                <c:pt idx="436">
                  <c:v>0.19397026321645128</c:v>
                </c:pt>
                <c:pt idx="437">
                  <c:v>0.21316863502169858</c:v>
                </c:pt>
                <c:pt idx="438">
                  <c:v>0.23331981057087159</c:v>
                </c:pt>
                <c:pt idx="439">
                  <c:v>0.26145814697862813</c:v>
                </c:pt>
                <c:pt idx="440">
                  <c:v>0.19424148378827466</c:v>
                </c:pt>
                <c:pt idx="441">
                  <c:v>0.26915350395618254</c:v>
                </c:pt>
                <c:pt idx="442">
                  <c:v>0.25102371569239978</c:v>
                </c:pt>
                <c:pt idx="443">
                  <c:v>0.29774934868709346</c:v>
                </c:pt>
                <c:pt idx="444">
                  <c:v>0.22212853318163783</c:v>
                </c:pt>
                <c:pt idx="445">
                  <c:v>0.17669768232779104</c:v>
                </c:pt>
                <c:pt idx="446">
                  <c:v>0.21147772294086464</c:v>
                </c:pt>
                <c:pt idx="447">
                  <c:v>9.828924133446959E-2</c:v>
                </c:pt>
                <c:pt idx="448">
                  <c:v>9.1756285196552989E-2</c:v>
                </c:pt>
                <c:pt idx="449">
                  <c:v>-5.8659380549201945E-3</c:v>
                </c:pt>
                <c:pt idx="450">
                  <c:v>7.8206300872590839E-2</c:v>
                </c:pt>
                <c:pt idx="451">
                  <c:v>2.625114815074947E-2</c:v>
                </c:pt>
                <c:pt idx="452">
                  <c:v>-7.5179861151016047E-2</c:v>
                </c:pt>
                <c:pt idx="453">
                  <c:v>-7.3138315986587266E-3</c:v>
                </c:pt>
                <c:pt idx="454">
                  <c:v>3.9768331122462142E-2</c:v>
                </c:pt>
                <c:pt idx="455">
                  <c:v>-2.742022438449998E-2</c:v>
                </c:pt>
                <c:pt idx="456">
                  <c:v>2.6442229079086665E-2</c:v>
                </c:pt>
                <c:pt idx="457">
                  <c:v>-6.3597506860477715E-3</c:v>
                </c:pt>
                <c:pt idx="458">
                  <c:v>2.2296827684752385E-2</c:v>
                </c:pt>
                <c:pt idx="459">
                  <c:v>3.1040800664200008E-2</c:v>
                </c:pt>
                <c:pt idx="460">
                  <c:v>2.7397309248905932E-2</c:v>
                </c:pt>
                <c:pt idx="461">
                  <c:v>8.7333451131472728E-2</c:v>
                </c:pt>
                <c:pt idx="462">
                  <c:v>0.11446330790332482</c:v>
                </c:pt>
                <c:pt idx="463">
                  <c:v>8.8149337431008723E-2</c:v>
                </c:pt>
                <c:pt idx="464">
                  <c:v>2.8923390706632635E-2</c:v>
                </c:pt>
                <c:pt idx="465">
                  <c:v>2.6889388452766561E-4</c:v>
                </c:pt>
                <c:pt idx="466">
                  <c:v>8.2933969316173917E-2</c:v>
                </c:pt>
                <c:pt idx="467">
                  <c:v>0.12404486501270751</c:v>
                </c:pt>
                <c:pt idx="468">
                  <c:v>0.13505952042151281</c:v>
                </c:pt>
                <c:pt idx="469">
                  <c:v>0.18660144031481263</c:v>
                </c:pt>
                <c:pt idx="470">
                  <c:v>0.21606640069724303</c:v>
                </c:pt>
                <c:pt idx="471">
                  <c:v>0.15846555762622017</c:v>
                </c:pt>
              </c:numCache>
            </c:numRef>
          </c:xVal>
          <c:yVal>
            <c:numRef>
              <c:f>'Conditional View '!$K$2:$K$473</c:f>
              <c:numCache>
                <c:formatCode>0.00%</c:formatCode>
                <c:ptCount val="472"/>
                <c:pt idx="0">
                  <c:v>0.16464882022156413</c:v>
                </c:pt>
                <c:pt idx="1">
                  <c:v>0.2251065202172251</c:v>
                </c:pt>
                <c:pt idx="2">
                  <c:v>0.27942824261006649</c:v>
                </c:pt>
                <c:pt idx="3">
                  <c:v>0.26978387536340609</c:v>
                </c:pt>
                <c:pt idx="4">
                  <c:v>0.26615149571137398</c:v>
                </c:pt>
                <c:pt idx="5">
                  <c:v>0.26810146898185838</c:v>
                </c:pt>
                <c:pt idx="6">
                  <c:v>0.21248565823479293</c:v>
                </c:pt>
                <c:pt idx="7">
                  <c:v>0.29332534624506046</c:v>
                </c:pt>
                <c:pt idx="8">
                  <c:v>0.23935588235205163</c:v>
                </c:pt>
                <c:pt idx="9">
                  <c:v>0.2510100000182458</c:v>
                </c:pt>
                <c:pt idx="10">
                  <c:v>0.20922711288848639</c:v>
                </c:pt>
                <c:pt idx="11">
                  <c:v>0.13645569088353326</c:v>
                </c:pt>
                <c:pt idx="12">
                  <c:v>0.25787203457350127</c:v>
                </c:pt>
                <c:pt idx="13">
                  <c:v>0.22508068320463348</c:v>
                </c:pt>
                <c:pt idx="14">
                  <c:v>0.19968082254191177</c:v>
                </c:pt>
                <c:pt idx="15">
                  <c:v>0.20241386399586592</c:v>
                </c:pt>
                <c:pt idx="16">
                  <c:v>0.15942135345364061</c:v>
                </c:pt>
                <c:pt idx="17">
                  <c:v>0.1922124157314018</c:v>
                </c:pt>
                <c:pt idx="18">
                  <c:v>0.29978455328987419</c:v>
                </c:pt>
                <c:pt idx="19">
                  <c:v>0.26537363952280479</c:v>
                </c:pt>
                <c:pt idx="20">
                  <c:v>0.33022142252899478</c:v>
                </c:pt>
                <c:pt idx="21">
                  <c:v>3.1509152042254129E-2</c:v>
                </c:pt>
                <c:pt idx="22">
                  <c:v>-7.8953233688082491E-2</c:v>
                </c:pt>
                <c:pt idx="23">
                  <c:v>2.0072211955287855E-2</c:v>
                </c:pt>
                <c:pt idx="24">
                  <c:v>-6.4071613226672319E-2</c:v>
                </c:pt>
                <c:pt idx="25">
                  <c:v>-5.9363102595580308E-2</c:v>
                </c:pt>
                <c:pt idx="26">
                  <c:v>-0.11932261581386516</c:v>
                </c:pt>
                <c:pt idx="27">
                  <c:v>-9.8425723037467883E-2</c:v>
                </c:pt>
                <c:pt idx="28">
                  <c:v>-0.1012706867367994</c:v>
                </c:pt>
                <c:pt idx="29">
                  <c:v>-0.10572607954418611</c:v>
                </c:pt>
                <c:pt idx="30">
                  <c:v>-0.15824911065775549</c:v>
                </c:pt>
                <c:pt idx="31">
                  <c:v>-0.23197564770954315</c:v>
                </c:pt>
                <c:pt idx="32">
                  <c:v>-0.16855232662960073</c:v>
                </c:pt>
                <c:pt idx="33">
                  <c:v>0.10250884239536973</c:v>
                </c:pt>
                <c:pt idx="34">
                  <c:v>0.17264980921999395</c:v>
                </c:pt>
                <c:pt idx="35">
                  <c:v>0.11690124105737443</c:v>
                </c:pt>
                <c:pt idx="36">
                  <c:v>0.14596495821568478</c:v>
                </c:pt>
                <c:pt idx="37">
                  <c:v>7.5627028605601332E-2</c:v>
                </c:pt>
                <c:pt idx="38">
                  <c:v>0.13013132018683748</c:v>
                </c:pt>
                <c:pt idx="39">
                  <c:v>0.16962635583760299</c:v>
                </c:pt>
                <c:pt idx="40">
                  <c:v>0.20098967251931121</c:v>
                </c:pt>
                <c:pt idx="41">
                  <c:v>0.15068686585852742</c:v>
                </c:pt>
                <c:pt idx="42">
                  <c:v>0.24079436920014086</c:v>
                </c:pt>
                <c:pt idx="43">
                  <c:v>0.29555669120595862</c:v>
                </c:pt>
                <c:pt idx="44">
                  <c:v>0.25003050010263284</c:v>
                </c:pt>
                <c:pt idx="45">
                  <c:v>0.1988996318231413</c:v>
                </c:pt>
                <c:pt idx="46">
                  <c:v>0.23437725685932342</c:v>
                </c:pt>
                <c:pt idx="47">
                  <c:v>0.24098714800052345</c:v>
                </c:pt>
                <c:pt idx="48">
                  <c:v>0.10098750273590795</c:v>
                </c:pt>
                <c:pt idx="49">
                  <c:v>0.13886144704190784</c:v>
                </c:pt>
                <c:pt idx="50">
                  <c:v>0.14223455020255749</c:v>
                </c:pt>
                <c:pt idx="51">
                  <c:v>6.6103630813023173E-2</c:v>
                </c:pt>
                <c:pt idx="52">
                  <c:v>0.11957019766236687</c:v>
                </c:pt>
                <c:pt idx="53">
                  <c:v>0.11860036304148203</c:v>
                </c:pt>
                <c:pt idx="54">
                  <c:v>2.8682028219614963E-2</c:v>
                </c:pt>
                <c:pt idx="55">
                  <c:v>-8.5778288178964601E-2</c:v>
                </c:pt>
                <c:pt idx="56">
                  <c:v>-0.13175314199496579</c:v>
                </c:pt>
                <c:pt idx="57">
                  <c:v>-0.11297617957513495</c:v>
                </c:pt>
                <c:pt idx="58">
                  <c:v>-7.1175330843115781E-2</c:v>
                </c:pt>
                <c:pt idx="59">
                  <c:v>-6.7841460881909121E-2</c:v>
                </c:pt>
                <c:pt idx="60">
                  <c:v>4.4137265994007358E-2</c:v>
                </c:pt>
                <c:pt idx="61">
                  <c:v>0.10074897684672379</c:v>
                </c:pt>
                <c:pt idx="62">
                  <c:v>9.8743389166259021E-2</c:v>
                </c:pt>
                <c:pt idx="63">
                  <c:v>0.12631831871359012</c:v>
                </c:pt>
                <c:pt idx="64">
                  <c:v>7.6195872084653615E-2</c:v>
                </c:pt>
                <c:pt idx="65">
                  <c:v>3.6044385722933114E-2</c:v>
                </c:pt>
                <c:pt idx="66">
                  <c:v>8.516353853960279E-2</c:v>
                </c:pt>
                <c:pt idx="67">
                  <c:v>0.20368461494953483</c:v>
                </c:pt>
                <c:pt idx="68">
                  <c:v>0.2368959624710163</c:v>
                </c:pt>
                <c:pt idx="69">
                  <c:v>0.25538143916660072</c:v>
                </c:pt>
                <c:pt idx="70">
                  <c:v>0.15227797855262359</c:v>
                </c:pt>
                <c:pt idx="71">
                  <c:v>0.23354292684587463</c:v>
                </c:pt>
                <c:pt idx="72">
                  <c:v>0.17273896571889491</c:v>
                </c:pt>
                <c:pt idx="73">
                  <c:v>0.11716837119688339</c:v>
                </c:pt>
                <c:pt idx="74">
                  <c:v>7.3134736067170358E-2</c:v>
                </c:pt>
                <c:pt idx="75">
                  <c:v>0.10032574918133097</c:v>
                </c:pt>
                <c:pt idx="76">
                  <c:v>6.3410791628189855E-2</c:v>
                </c:pt>
                <c:pt idx="77">
                  <c:v>9.4977016315961116E-2</c:v>
                </c:pt>
                <c:pt idx="78">
                  <c:v>8.9713086674708897E-2</c:v>
                </c:pt>
                <c:pt idx="79">
                  <c:v>4.596465457557386E-2</c:v>
                </c:pt>
                <c:pt idx="80">
                  <c:v>7.4358399354370164E-2</c:v>
                </c:pt>
                <c:pt idx="81">
                  <c:v>6.4697764413860881E-2</c:v>
                </c:pt>
                <c:pt idx="82">
                  <c:v>0.13940730490712294</c:v>
                </c:pt>
                <c:pt idx="83">
                  <c:v>4.3674858582634535E-2</c:v>
                </c:pt>
                <c:pt idx="84">
                  <c:v>7.0821034497282831E-2</c:v>
                </c:pt>
                <c:pt idx="85">
                  <c:v>7.1706253407270992E-2</c:v>
                </c:pt>
                <c:pt idx="86">
                  <c:v>0.11230456800962507</c:v>
                </c:pt>
                <c:pt idx="87">
                  <c:v>5.9048420843027749E-2</c:v>
                </c:pt>
                <c:pt idx="88">
                  <c:v>8.0548177590786807E-2</c:v>
                </c:pt>
                <c:pt idx="89">
                  <c:v>9.8814414705064912E-2</c:v>
                </c:pt>
                <c:pt idx="90">
                  <c:v>5.485475325408018E-2</c:v>
                </c:pt>
                <c:pt idx="91">
                  <c:v>0.11299739149813259</c:v>
                </c:pt>
                <c:pt idx="92">
                  <c:v>9.3894843861319188E-2</c:v>
                </c:pt>
                <c:pt idx="93">
                  <c:v>0.11099807707722942</c:v>
                </c:pt>
                <c:pt idx="94">
                  <c:v>6.8190416767505369E-2</c:v>
                </c:pt>
                <c:pt idx="95">
                  <c:v>6.8173948974774135E-2</c:v>
                </c:pt>
                <c:pt idx="96">
                  <c:v>9.3136509387726107E-2</c:v>
                </c:pt>
                <c:pt idx="97">
                  <c:v>5.2201808443523845E-2</c:v>
                </c:pt>
                <c:pt idx="98">
                  <c:v>-1.314870075589436E-2</c:v>
                </c:pt>
                <c:pt idx="99">
                  <c:v>2.4061311160117782E-2</c:v>
                </c:pt>
                <c:pt idx="100">
                  <c:v>1.3918984159156267E-2</c:v>
                </c:pt>
                <c:pt idx="101">
                  <c:v>-1.3992181788482938E-2</c:v>
                </c:pt>
                <c:pt idx="102">
                  <c:v>2.2353339738441669E-2</c:v>
                </c:pt>
                <c:pt idx="103">
                  <c:v>2.5410024803893982E-2</c:v>
                </c:pt>
                <c:pt idx="104">
                  <c:v>8.2028149714004073E-3</c:v>
                </c:pt>
                <c:pt idx="105">
                  <c:v>9.6152541512308787E-3</c:v>
                </c:pt>
                <c:pt idx="106">
                  <c:v>-1.7696096859333821E-2</c:v>
                </c:pt>
                <c:pt idx="107">
                  <c:v>-1.5512560994871194E-2</c:v>
                </c:pt>
                <c:pt idx="108">
                  <c:v>-2.3508745211243465E-2</c:v>
                </c:pt>
                <c:pt idx="109">
                  <c:v>4.2435625342163164E-2</c:v>
                </c:pt>
                <c:pt idx="110">
                  <c:v>0.11622396723924044</c:v>
                </c:pt>
                <c:pt idx="111">
                  <c:v>0.1323358722158412</c:v>
                </c:pt>
                <c:pt idx="112">
                  <c:v>0.15568291171289061</c:v>
                </c:pt>
                <c:pt idx="113">
                  <c:v>0.20389448810720801</c:v>
                </c:pt>
                <c:pt idx="114">
                  <c:v>0.20417189712972039</c:v>
                </c:pt>
                <c:pt idx="115">
                  <c:v>0.16694245269262442</c:v>
                </c:pt>
                <c:pt idx="116">
                  <c:v>0.23350228334237766</c:v>
                </c:pt>
                <c:pt idx="117">
                  <c:v>0.20789073574357531</c:v>
                </c:pt>
                <c:pt idx="118">
                  <c:v>0.28842569591514344</c:v>
                </c:pt>
                <c:pt idx="119">
                  <c:v>0.29349504830068351</c:v>
                </c:pt>
                <c:pt idx="120">
                  <c:v>0.30160409669917332</c:v>
                </c:pt>
                <c:pt idx="121">
                  <c:v>0.27307520179526268</c:v>
                </c:pt>
                <c:pt idx="122">
                  <c:v>0.25399811911109094</c:v>
                </c:pt>
                <c:pt idx="123">
                  <c:v>0.23976362125342909</c:v>
                </c:pt>
                <c:pt idx="124">
                  <c:v>0.22669180449235427</c:v>
                </c:pt>
                <c:pt idx="125">
                  <c:v>0.20789059526403353</c:v>
                </c:pt>
                <c:pt idx="126">
                  <c:v>0.12978144254088342</c:v>
                </c:pt>
                <c:pt idx="127">
                  <c:v>0.14874092042301168</c:v>
                </c:pt>
                <c:pt idx="128">
                  <c:v>0.1622117349389498</c:v>
                </c:pt>
                <c:pt idx="129">
                  <c:v>0.19296973625932168</c:v>
                </c:pt>
                <c:pt idx="130">
                  <c:v>0.22354983182180188</c:v>
                </c:pt>
                <c:pt idx="131">
                  <c:v>0.18451636581851627</c:v>
                </c:pt>
                <c:pt idx="132">
                  <c:v>0.21193032466760009</c:v>
                </c:pt>
                <c:pt idx="133">
                  <c:v>0.21093055607461153</c:v>
                </c:pt>
                <c:pt idx="134">
                  <c:v>0.15949655106327043</c:v>
                </c:pt>
                <c:pt idx="135">
                  <c:v>0.20291806990306327</c:v>
                </c:pt>
                <c:pt idx="136">
                  <c:v>0.23724735373059413</c:v>
                </c:pt>
                <c:pt idx="137">
                  <c:v>0.27752825549851234</c:v>
                </c:pt>
                <c:pt idx="138">
                  <c:v>0.3995985179515511</c:v>
                </c:pt>
                <c:pt idx="139">
                  <c:v>0.32177647658653541</c:v>
                </c:pt>
                <c:pt idx="140">
                  <c:v>0.32078019378618894</c:v>
                </c:pt>
                <c:pt idx="141">
                  <c:v>0.25992797024987713</c:v>
                </c:pt>
                <c:pt idx="142">
                  <c:v>0.23274042778815662</c:v>
                </c:pt>
                <c:pt idx="143">
                  <c:v>0.27008958570724229</c:v>
                </c:pt>
                <c:pt idx="144">
                  <c:v>0.22067791108760737</c:v>
                </c:pt>
                <c:pt idx="145">
                  <c:v>0.28284629226778613</c:v>
                </c:pt>
                <c:pt idx="146">
                  <c:v>0.37513334237212881</c:v>
                </c:pt>
                <c:pt idx="147">
                  <c:v>0.32740530297086945</c:v>
                </c:pt>
                <c:pt idx="148">
                  <c:v>0.25147421599933395</c:v>
                </c:pt>
                <c:pt idx="149">
                  <c:v>0.247619556271375</c:v>
                </c:pt>
                <c:pt idx="150">
                  <c:v>0.16069343346266418</c:v>
                </c:pt>
                <c:pt idx="151">
                  <c:v>6.2290228669465542E-2</c:v>
                </c:pt>
                <c:pt idx="152">
                  <c:v>7.1027508819208052E-2</c:v>
                </c:pt>
                <c:pt idx="153">
                  <c:v>0.18334695786931476</c:v>
                </c:pt>
                <c:pt idx="154">
                  <c:v>0.19716960738852318</c:v>
                </c:pt>
                <c:pt idx="155">
                  <c:v>0.23640396383776441</c:v>
                </c:pt>
                <c:pt idx="156">
                  <c:v>0.2664958222136864</c:v>
                </c:pt>
                <c:pt idx="157">
                  <c:v>0.16560230260093167</c:v>
                </c:pt>
                <c:pt idx="158">
                  <c:v>0.15492447353514649</c:v>
                </c:pt>
                <c:pt idx="159">
                  <c:v>0.18313076381527438</c:v>
                </c:pt>
                <c:pt idx="160">
                  <c:v>0.17684894138216212</c:v>
                </c:pt>
                <c:pt idx="161">
                  <c:v>0.19117678628537416</c:v>
                </c:pt>
                <c:pt idx="162">
                  <c:v>0.17028935207472795</c:v>
                </c:pt>
                <c:pt idx="163">
                  <c:v>0.32160164377122502</c:v>
                </c:pt>
                <c:pt idx="164">
                  <c:v>0.23210807748870277</c:v>
                </c:pt>
                <c:pt idx="165">
                  <c:v>0.21553643674039513</c:v>
                </c:pt>
                <c:pt idx="166">
                  <c:v>0.1769748374942699</c:v>
                </c:pt>
                <c:pt idx="167">
                  <c:v>0.17836410941645475</c:v>
                </c:pt>
                <c:pt idx="168">
                  <c:v>8.5928455184511421E-2</c:v>
                </c:pt>
                <c:pt idx="169">
                  <c:v>9.8430483239440925E-2</c:v>
                </c:pt>
                <c:pt idx="170">
                  <c:v>0.15269369479450834</c:v>
                </c:pt>
                <c:pt idx="171">
                  <c:v>8.4171901587593467E-2</c:v>
                </c:pt>
                <c:pt idx="172">
                  <c:v>8.7300669211351156E-2</c:v>
                </c:pt>
                <c:pt idx="173">
                  <c:v>5.7944060576415879E-2</c:v>
                </c:pt>
                <c:pt idx="174">
                  <c:v>7.4038622665334231E-2</c:v>
                </c:pt>
                <c:pt idx="175">
                  <c:v>0.13924055863134299</c:v>
                </c:pt>
                <c:pt idx="176">
                  <c:v>0.11324153342892984</c:v>
                </c:pt>
                <c:pt idx="177">
                  <c:v>4.761798170825049E-2</c:v>
                </c:pt>
                <c:pt idx="178">
                  <c:v>-5.472062476336248E-2</c:v>
                </c:pt>
                <c:pt idx="179">
                  <c:v>-0.1069082311947458</c:v>
                </c:pt>
                <c:pt idx="180">
                  <c:v>-2.0613161791819934E-2</c:v>
                </c:pt>
                <c:pt idx="181">
                  <c:v>-9.7131189597911671E-2</c:v>
                </c:pt>
                <c:pt idx="182">
                  <c:v>-0.25581354565026704</c:v>
                </c:pt>
                <c:pt idx="183">
                  <c:v>-0.15052655783620938</c:v>
                </c:pt>
                <c:pt idx="184">
                  <c:v>-0.12329057190763759</c:v>
                </c:pt>
                <c:pt idx="185">
                  <c:v>-0.17229635531379195</c:v>
                </c:pt>
                <c:pt idx="186">
                  <c:v>-0.16661832325532977</c:v>
                </c:pt>
                <c:pt idx="187">
                  <c:v>-0.29180208673100783</c:v>
                </c:pt>
                <c:pt idx="188">
                  <c:v>-0.32209240969325048</c:v>
                </c:pt>
                <c:pt idx="189">
                  <c:v>-0.29919343639047113</c:v>
                </c:pt>
                <c:pt idx="190">
                  <c:v>-0.14325295224651136</c:v>
                </c:pt>
                <c:pt idx="191">
                  <c:v>-0.13975285343533805</c:v>
                </c:pt>
                <c:pt idx="192">
                  <c:v>-0.18949947355241292</c:v>
                </c:pt>
                <c:pt idx="193">
                  <c:v>-0.1136532698110404</c:v>
                </c:pt>
                <c:pt idx="194">
                  <c:v>-1.1214649628150219E-2</c:v>
                </c:pt>
                <c:pt idx="195">
                  <c:v>-0.14860634296854425</c:v>
                </c:pt>
                <c:pt idx="196">
                  <c:v>-0.16280657296427758</c:v>
                </c:pt>
                <c:pt idx="197">
                  <c:v>-0.21266676399076001</c:v>
                </c:pt>
                <c:pt idx="198">
                  <c:v>-0.28416841462275944</c:v>
                </c:pt>
                <c:pt idx="199">
                  <c:v>-0.21304326434497689</c:v>
                </c:pt>
                <c:pt idx="200">
                  <c:v>-0.24434781754585355</c:v>
                </c:pt>
                <c:pt idx="201">
                  <c:v>-0.17937058484621193</c:v>
                </c:pt>
                <c:pt idx="202">
                  <c:v>-0.19635435060347284</c:v>
                </c:pt>
                <c:pt idx="203">
                  <c:v>-0.26612891976724384</c:v>
                </c:pt>
                <c:pt idx="204">
                  <c:v>-0.27823003977173411</c:v>
                </c:pt>
                <c:pt idx="205">
                  <c:v>-0.2743949973554054</c:v>
                </c:pt>
                <c:pt idx="206">
                  <c:v>-0.30215219935533533</c:v>
                </c:pt>
                <c:pt idx="207">
                  <c:v>-0.16084016654144406</c:v>
                </c:pt>
                <c:pt idx="208">
                  <c:v>-0.10207155875503116</c:v>
                </c:pt>
                <c:pt idx="209">
                  <c:v>-1.5598589468273083E-2</c:v>
                </c:pt>
                <c:pt idx="210">
                  <c:v>8.2794788848400636E-2</c:v>
                </c:pt>
                <c:pt idx="211">
                  <c:v>9.5640588248720348E-2</c:v>
                </c:pt>
                <c:pt idx="212">
                  <c:v>0.20018552412860213</c:v>
                </c:pt>
                <c:pt idx="213">
                  <c:v>0.17077537156479128</c:v>
                </c:pt>
                <c:pt idx="214">
                  <c:v>0.12237801224472378</c:v>
                </c:pt>
                <c:pt idx="215">
                  <c:v>0.23412618868106971</c:v>
                </c:pt>
                <c:pt idx="216">
                  <c:v>0.27905256461546113</c:v>
                </c:pt>
                <c:pt idx="217">
                  <c:v>0.30833750970342599</c:v>
                </c:pt>
                <c:pt idx="218">
                  <c:v>0.2835204147806083</c:v>
                </c:pt>
                <c:pt idx="219">
                  <c:v>0.18865967125658667</c:v>
                </c:pt>
                <c:pt idx="220">
                  <c:v>0.15102502997286305</c:v>
                </c:pt>
                <c:pt idx="221">
                  <c:v>0.15759559321132421</c:v>
                </c:pt>
                <c:pt idx="222">
                  <c:v>0.10660984851721977</c:v>
                </c:pt>
                <c:pt idx="223">
                  <c:v>9.1179225298297695E-2</c:v>
                </c:pt>
                <c:pt idx="224">
                  <c:v>0.11251579466848938</c:v>
                </c:pt>
                <c:pt idx="225">
                  <c:v>7.292848208175684E-2</c:v>
                </c:pt>
                <c:pt idx="226">
                  <c:v>0.10369403618684458</c:v>
                </c:pt>
                <c:pt idx="227">
                  <c:v>8.6117628073566266E-2</c:v>
                </c:pt>
                <c:pt idx="228">
                  <c:v>4.3372997842081595E-2</c:v>
                </c:pt>
                <c:pt idx="229">
                  <c:v>4.9964831887294281E-2</c:v>
                </c:pt>
                <c:pt idx="230">
                  <c:v>4.7156300302754417E-2</c:v>
                </c:pt>
                <c:pt idx="231">
                  <c:v>4.3776174449628336E-2</c:v>
                </c:pt>
                <c:pt idx="232">
                  <c:v>6.1277373629170739E-2</c:v>
                </c:pt>
                <c:pt idx="233">
                  <c:v>4.3305496902958929E-2</c:v>
                </c:pt>
                <c:pt idx="234">
                  <c:v>0.11353418698301887</c:v>
                </c:pt>
                <c:pt idx="235">
                  <c:v>9.9963998438945545E-2</c:v>
                </c:pt>
                <c:pt idx="236">
                  <c:v>9.7568569063597899E-2</c:v>
                </c:pt>
                <c:pt idx="237">
                  <c:v>6.5751618871610518E-2</c:v>
                </c:pt>
                <c:pt idx="238">
                  <c:v>6.2464077087466485E-2</c:v>
                </c:pt>
                <c:pt idx="239">
                  <c:v>2.9568735880032726E-2</c:v>
                </c:pt>
                <c:pt idx="240">
                  <c:v>8.0332445079067227E-2</c:v>
                </c:pt>
                <c:pt idx="241">
                  <c:v>6.2058504268881265E-2</c:v>
                </c:pt>
                <c:pt idx="242">
                  <c:v>9.239599049286884E-2</c:v>
                </c:pt>
                <c:pt idx="243">
                  <c:v>0.12479188351568382</c:v>
                </c:pt>
                <c:pt idx="244">
                  <c:v>6.3874746544685834E-2</c:v>
                </c:pt>
                <c:pt idx="245">
                  <c:v>6.4104038306975752E-2</c:v>
                </c:pt>
                <c:pt idx="246">
                  <c:v>3.384051063420479E-2</c:v>
                </c:pt>
                <c:pt idx="247">
                  <c:v>6.6177103194556608E-2</c:v>
                </c:pt>
                <c:pt idx="248">
                  <c:v>8.3521571963001584E-2</c:v>
                </c:pt>
                <c:pt idx="249">
                  <c:v>0.13244340319400116</c:v>
                </c:pt>
                <c:pt idx="250">
                  <c:v>0.11419467063937283</c:v>
                </c:pt>
                <c:pt idx="251">
                  <c:v>0.12768435657046062</c:v>
                </c:pt>
                <c:pt idx="252">
                  <c:v>0.11649756786446996</c:v>
                </c:pt>
                <c:pt idx="253">
                  <c:v>9.3956268135928056E-2</c:v>
                </c:pt>
                <c:pt idx="254">
                  <c:v>9.2852018081755361E-2</c:v>
                </c:pt>
                <c:pt idx="255">
                  <c:v>0.12314948064421571</c:v>
                </c:pt>
                <c:pt idx="256">
                  <c:v>0.18658511797816857</c:v>
                </c:pt>
                <c:pt idx="257">
                  <c:v>0.16852158287278662</c:v>
                </c:pt>
                <c:pt idx="258">
                  <c:v>0.13094415783964131</c:v>
                </c:pt>
                <c:pt idx="259">
                  <c:v>0.1226745923169279</c:v>
                </c:pt>
                <c:pt idx="260">
                  <c:v>0.13357349975911514</c:v>
                </c:pt>
                <c:pt idx="261">
                  <c:v>0.11726522063059797</c:v>
                </c:pt>
                <c:pt idx="262">
                  <c:v>5.5889926138821266E-2</c:v>
                </c:pt>
                <c:pt idx="263">
                  <c:v>3.4687160417172791E-2</c:v>
                </c:pt>
                <c:pt idx="264">
                  <c:v>-4.2387921709631904E-2</c:v>
                </c:pt>
                <c:pt idx="265">
                  <c:v>-5.5679323887323662E-2</c:v>
                </c:pt>
                <c:pt idx="266">
                  <c:v>-7.158722004398399E-2</c:v>
                </c:pt>
                <c:pt idx="267">
                  <c:v>-6.7516116621532341E-2</c:v>
                </c:pt>
                <c:pt idx="268">
                  <c:v>-8.8929253716943713E-2</c:v>
                </c:pt>
                <c:pt idx="269">
                  <c:v>-0.16083587332799798</c:v>
                </c:pt>
                <c:pt idx="270">
                  <c:v>-0.13823967297326778</c:v>
                </c:pt>
                <c:pt idx="271">
                  <c:v>-0.13890443457783341</c:v>
                </c:pt>
                <c:pt idx="272">
                  <c:v>-0.2692535049896998</c:v>
                </c:pt>
                <c:pt idx="273">
                  <c:v>-0.46960354922439596</c:v>
                </c:pt>
                <c:pt idx="274">
                  <c:v>-0.5023591062720687</c:v>
                </c:pt>
                <c:pt idx="275">
                  <c:v>-0.48590204068998499</c:v>
                </c:pt>
                <c:pt idx="276">
                  <c:v>-0.51233801659877898</c:v>
                </c:pt>
                <c:pt idx="277">
                  <c:v>-0.5934148525772116</c:v>
                </c:pt>
                <c:pt idx="278">
                  <c:v>-0.5054847041211934</c:v>
                </c:pt>
                <c:pt idx="279">
                  <c:v>-0.46216342886028006</c:v>
                </c:pt>
                <c:pt idx="280">
                  <c:v>-0.42106045709204842</c:v>
                </c:pt>
                <c:pt idx="281">
                  <c:v>-0.33098109059693304</c:v>
                </c:pt>
                <c:pt idx="282">
                  <c:v>-0.24955081302158444</c:v>
                </c:pt>
                <c:pt idx="283">
                  <c:v>-0.22865828913416131</c:v>
                </c:pt>
                <c:pt idx="284">
                  <c:v>-9.8377398203839839E-2</c:v>
                </c:pt>
                <c:pt idx="285">
                  <c:v>6.7299223019969823E-2</c:v>
                </c:pt>
                <c:pt idx="286">
                  <c:v>0.20087658501986638</c:v>
                </c:pt>
                <c:pt idx="287">
                  <c:v>0.2106999959435667</c:v>
                </c:pt>
                <c:pt idx="288">
                  <c:v>0.26257474039531736</c:v>
                </c:pt>
                <c:pt idx="289">
                  <c:v>0.40714602825249191</c:v>
                </c:pt>
                <c:pt idx="290">
                  <c:v>0.38232605268333053</c:v>
                </c:pt>
                <c:pt idx="291">
                  <c:v>0.30720530607422436</c:v>
                </c:pt>
                <c:pt idx="292">
                  <c:v>0.16995309401957215</c:v>
                </c:pt>
                <c:pt idx="293">
                  <c:v>0.11436889782312587</c:v>
                </c:pt>
                <c:pt idx="294">
                  <c:v>0.10936270400882275</c:v>
                </c:pt>
                <c:pt idx="295">
                  <c:v>2.7741579490304424E-2</c:v>
                </c:pt>
                <c:pt idx="296">
                  <c:v>7.6569950429640876E-2</c:v>
                </c:pt>
                <c:pt idx="297">
                  <c:v>0.13272281636250582</c:v>
                </c:pt>
                <c:pt idx="298">
                  <c:v>7.4650891292638022E-2</c:v>
                </c:pt>
                <c:pt idx="299">
                  <c:v>0.12029286181358234</c:v>
                </c:pt>
                <c:pt idx="300">
                  <c:v>0.18036098812942036</c:v>
                </c:pt>
                <c:pt idx="301">
                  <c:v>0.18370283913290475</c:v>
                </c:pt>
                <c:pt idx="302">
                  <c:v>0.12552222780448385</c:v>
                </c:pt>
                <c:pt idx="303">
                  <c:v>0.13896767585974956</c:v>
                </c:pt>
                <c:pt idx="304">
                  <c:v>0.21090643559388322</c:v>
                </c:pt>
                <c:pt idx="305">
                  <c:v>0.24786858242436161</c:v>
                </c:pt>
                <c:pt idx="306">
                  <c:v>0.15964443171434528</c:v>
                </c:pt>
                <c:pt idx="307">
                  <c:v>0.14978874326560643</c:v>
                </c:pt>
                <c:pt idx="308">
                  <c:v>-8.6068593724588638E-3</c:v>
                </c:pt>
                <c:pt idx="309">
                  <c:v>5.7506731567444014E-2</c:v>
                </c:pt>
                <c:pt idx="310">
                  <c:v>5.472815761782357E-2</c:v>
                </c:pt>
                <c:pt idx="311">
                  <c:v>-3.1806109956455941E-5</c:v>
                </c:pt>
                <c:pt idx="312">
                  <c:v>2.0235207644663689E-2</c:v>
                </c:pt>
                <c:pt idx="313">
                  <c:v>2.8565943990936482E-2</c:v>
                </c:pt>
                <c:pt idx="314">
                  <c:v>6.0465330436445974E-2</c:v>
                </c:pt>
                <c:pt idx="315">
                  <c:v>2.4842669273268392E-2</c:v>
                </c:pt>
                <c:pt idx="316">
                  <c:v>-2.6263686997563873E-2</c:v>
                </c:pt>
                <c:pt idx="317">
                  <c:v>3.095520754817116E-2</c:v>
                </c:pt>
                <c:pt idx="318">
                  <c:v>6.5182523956309524E-2</c:v>
                </c:pt>
                <c:pt idx="319">
                  <c:v>0.14322061757981253</c:v>
                </c:pt>
                <c:pt idx="320">
                  <c:v>0.24163480217279609</c:v>
                </c:pt>
                <c:pt idx="321">
                  <c:v>0.1193403744637056</c:v>
                </c:pt>
                <c:pt idx="322">
                  <c:v>0.12725451663804677</c:v>
                </c:pt>
                <c:pt idx="323">
                  <c:v>0.12580141025535774</c:v>
                </c:pt>
                <c:pt idx="324">
                  <c:v>0.132339171936799</c:v>
                </c:pt>
                <c:pt idx="325">
                  <c:v>0.10355172243853783</c:v>
                </c:pt>
                <c:pt idx="326">
                  <c:v>0.10805555380604925</c:v>
                </c:pt>
                <c:pt idx="327">
                  <c:v>0.13350546071902247</c:v>
                </c:pt>
                <c:pt idx="328">
                  <c:v>0.21875488564106771</c:v>
                </c:pt>
                <c:pt idx="329">
                  <c:v>0.16484927139952887</c:v>
                </c:pt>
                <c:pt idx="330">
                  <c:v>0.20060808030379196</c:v>
                </c:pt>
                <c:pt idx="331">
                  <c:v>0.14923921661609096</c:v>
                </c:pt>
                <c:pt idx="332">
                  <c:v>0.15460770395389201</c:v>
                </c:pt>
                <c:pt idx="333">
                  <c:v>0.2182255179244752</c:v>
                </c:pt>
                <c:pt idx="334">
                  <c:v>0.24304613875102099</c:v>
                </c:pt>
                <c:pt idx="335">
                  <c:v>0.25929220649406659</c:v>
                </c:pt>
                <c:pt idx="336">
                  <c:v>0.17386304927454077</c:v>
                </c:pt>
                <c:pt idx="337">
                  <c:v>0.20507654954393306</c:v>
                </c:pt>
                <c:pt idx="338">
                  <c:v>0.17662942283641403</c:v>
                </c:pt>
                <c:pt idx="339">
                  <c:v>0.16488691174796077</c:v>
                </c:pt>
                <c:pt idx="340">
                  <c:v>0.1651489350143196</c:v>
                </c:pt>
                <c:pt idx="341">
                  <c:v>0.19914086676680753</c:v>
                </c:pt>
                <c:pt idx="342">
                  <c:v>0.13566838852639762</c:v>
                </c:pt>
                <c:pt idx="343">
                  <c:v>0.20443031981669524</c:v>
                </c:pt>
                <c:pt idx="344">
                  <c:v>0.15947931708044649</c:v>
                </c:pt>
                <c:pt idx="345">
                  <c:v>0.13878573360788948</c:v>
                </c:pt>
                <c:pt idx="346">
                  <c:v>0.1353599234631222</c:v>
                </c:pt>
                <c:pt idx="347">
                  <c:v>0.10787310015833196</c:v>
                </c:pt>
                <c:pt idx="348">
                  <c:v>0.11257167488265374</c:v>
                </c:pt>
                <c:pt idx="349">
                  <c:v>0.12379716415565767</c:v>
                </c:pt>
                <c:pt idx="350">
                  <c:v>9.9339778246708477E-2</c:v>
                </c:pt>
                <c:pt idx="351">
                  <c:v>0.10164279313268665</c:v>
                </c:pt>
                <c:pt idx="352">
                  <c:v>9.1267380446591773E-2</c:v>
                </c:pt>
                <c:pt idx="353">
                  <c:v>5.1152739778218326E-2</c:v>
                </c:pt>
                <c:pt idx="354">
                  <c:v>8.5897153423319494E-2</c:v>
                </c:pt>
                <c:pt idx="355">
                  <c:v>-1.569123263479355E-2</c:v>
                </c:pt>
                <c:pt idx="356">
                  <c:v>-2.6854493274262481E-2</c:v>
                </c:pt>
                <c:pt idx="357">
                  <c:v>2.9928455427134182E-2</c:v>
                </c:pt>
                <c:pt idx="358">
                  <c:v>6.1958216223088058E-3</c:v>
                </c:pt>
                <c:pt idx="359">
                  <c:v>-7.2925418973834866E-3</c:v>
                </c:pt>
                <c:pt idx="360">
                  <c:v>-2.7827361034109543E-2</c:v>
                </c:pt>
                <c:pt idx="361">
                  <c:v>-8.5403132904720458E-2</c:v>
                </c:pt>
                <c:pt idx="362">
                  <c:v>-3.9490024984525363E-3</c:v>
                </c:pt>
                <c:pt idx="363">
                  <c:v>-9.7379353450861572E-3</c:v>
                </c:pt>
                <c:pt idx="364">
                  <c:v>-4.9663069389485059E-3</c:v>
                </c:pt>
                <c:pt idx="365">
                  <c:v>1.7179787111428091E-2</c:v>
                </c:pt>
                <c:pt idx="366">
                  <c:v>3.2620532773528943E-2</c:v>
                </c:pt>
                <c:pt idx="367">
                  <c:v>9.6025329864248832E-2</c:v>
                </c:pt>
                <c:pt idx="368">
                  <c:v>0.12158880365085967</c:v>
                </c:pt>
                <c:pt idx="369">
                  <c:v>2.2252678405248361E-2</c:v>
                </c:pt>
                <c:pt idx="370">
                  <c:v>5.5351315256106481E-2</c:v>
                </c:pt>
                <c:pt idx="371">
                  <c:v>9.1074090277842856E-2</c:v>
                </c:pt>
                <c:pt idx="372">
                  <c:v>0.16086802931020472</c:v>
                </c:pt>
                <c:pt idx="373">
                  <c:v>0.20152802735969821</c:v>
                </c:pt>
                <c:pt idx="374">
                  <c:v>0.13723373649967563</c:v>
                </c:pt>
                <c:pt idx="375">
                  <c:v>0.14358814399029729</c:v>
                </c:pt>
                <c:pt idx="376">
                  <c:v>0.13988944863791097</c:v>
                </c:pt>
                <c:pt idx="377">
                  <c:v>0.14378129905447334</c:v>
                </c:pt>
                <c:pt idx="378">
                  <c:v>0.12795482162440042</c:v>
                </c:pt>
                <c:pt idx="379">
                  <c:v>0.12972108404113047</c:v>
                </c:pt>
                <c:pt idx="380">
                  <c:v>0.1500752864454844</c:v>
                </c:pt>
                <c:pt idx="381">
                  <c:v>0.19163766742847788</c:v>
                </c:pt>
                <c:pt idx="382">
                  <c:v>0.18572971029365526</c:v>
                </c:pt>
                <c:pt idx="383">
                  <c:v>0.17747621114626089</c:v>
                </c:pt>
                <c:pt idx="384">
                  <c:v>0.21440733084027563</c:v>
                </c:pt>
                <c:pt idx="385">
                  <c:v>0.13815811759491936</c:v>
                </c:pt>
                <c:pt idx="386">
                  <c:v>0.11129491058126728</c:v>
                </c:pt>
                <c:pt idx="387">
                  <c:v>0.10495988176995841</c:v>
                </c:pt>
                <c:pt idx="388">
                  <c:v>0.11482836578700439</c:v>
                </c:pt>
                <c:pt idx="389">
                  <c:v>0.11485679673045457</c:v>
                </c:pt>
                <c:pt idx="390">
                  <c:v>0.13108081519356052</c:v>
                </c:pt>
                <c:pt idx="391">
                  <c:v>0.16034879380043954</c:v>
                </c:pt>
                <c:pt idx="392">
                  <c:v>0.14551494331751247</c:v>
                </c:pt>
                <c:pt idx="393">
                  <c:v>5.1639995383546911E-2</c:v>
                </c:pt>
                <c:pt idx="394">
                  <c:v>4.1646256812192917E-2</c:v>
                </c:pt>
                <c:pt idx="395">
                  <c:v>-6.4402634210245502E-2</c:v>
                </c:pt>
                <c:pt idx="396">
                  <c:v>-4.3317897168894781E-2</c:v>
                </c:pt>
                <c:pt idx="397">
                  <c:v>2.5703811453719361E-2</c:v>
                </c:pt>
                <c:pt idx="398">
                  <c:v>7.0721866244531917E-2</c:v>
                </c:pt>
                <c:pt idx="399">
                  <c:v>0.10656709094049255</c:v>
                </c:pt>
                <c:pt idx="400">
                  <c:v>1.7147999684651083E-2</c:v>
                </c:pt>
                <c:pt idx="401">
                  <c:v>7.8975605722090947E-2</c:v>
                </c:pt>
                <c:pt idx="402">
                  <c:v>5.6630393218301656E-2</c:v>
                </c:pt>
                <c:pt idx="403">
                  <c:v>8.5587638402317978E-3</c:v>
                </c:pt>
                <c:pt idx="404">
                  <c:v>2.1308897643588232E-2</c:v>
                </c:pt>
                <c:pt idx="405">
                  <c:v>0.1134640662821802</c:v>
                </c:pt>
                <c:pt idx="406">
                  <c:v>0.12924258110220865</c:v>
                </c:pt>
                <c:pt idx="407">
                  <c:v>0.25369660923257253</c:v>
                </c:pt>
                <c:pt idx="408">
                  <c:v>0.17632503781457931</c:v>
                </c:pt>
                <c:pt idx="409">
                  <c:v>5.9169923891682075E-2</c:v>
                </c:pt>
                <c:pt idx="410">
                  <c:v>-9.2263386538305348E-2</c:v>
                </c:pt>
                <c:pt idx="411">
                  <c:v>-1.1402826743989181E-2</c:v>
                </c:pt>
                <c:pt idx="412">
                  <c:v>0.10092455233974551</c:v>
                </c:pt>
                <c:pt idx="413">
                  <c:v>5.2487613809566014E-2</c:v>
                </c:pt>
                <c:pt idx="414">
                  <c:v>9.3081624745805058E-2</c:v>
                </c:pt>
                <c:pt idx="415">
                  <c:v>0.17905803455033453</c:v>
                </c:pt>
                <c:pt idx="416">
                  <c:v>0.12200469078306675</c:v>
                </c:pt>
                <c:pt idx="417">
                  <c:v>7.3723190860446763E-2</c:v>
                </c:pt>
                <c:pt idx="418">
                  <c:v>0.14238934759952571</c:v>
                </c:pt>
                <c:pt idx="419">
                  <c:v>0.15064960387045367</c:v>
                </c:pt>
                <c:pt idx="420">
                  <c:v>0.14107990363812917</c:v>
                </c:pt>
                <c:pt idx="421">
                  <c:v>0.25469632424145949</c:v>
                </c:pt>
                <c:pt idx="422">
                  <c:v>0.42992690153186874</c:v>
                </c:pt>
                <c:pt idx="423">
                  <c:v>0.36160332740875756</c:v>
                </c:pt>
                <c:pt idx="424">
                  <c:v>0.32278834373024878</c:v>
                </c:pt>
                <c:pt idx="425">
                  <c:v>0.32653780277204802</c:v>
                </c:pt>
                <c:pt idx="426">
                  <c:v>0.29539425360954219</c:v>
                </c:pt>
                <c:pt idx="427">
                  <c:v>0.25625320248857619</c:v>
                </c:pt>
                <c:pt idx="428">
                  <c:v>0.24753354274754358</c:v>
                </c:pt>
                <c:pt idx="429">
                  <c:v>0.34244743288540569</c:v>
                </c:pt>
                <c:pt idx="430">
                  <c:v>0.23193233346601616</c:v>
                </c:pt>
                <c:pt idx="431">
                  <c:v>0.23817194746324688</c:v>
                </c:pt>
                <c:pt idx="432">
                  <c:v>0.19535291442016955</c:v>
                </c:pt>
                <c:pt idx="433">
                  <c:v>0.13773322387412001</c:v>
                </c:pt>
                <c:pt idx="434">
                  <c:v>0.13131865356294625</c:v>
                </c:pt>
                <c:pt idx="435">
                  <c:v>-1.1846501511783458E-2</c:v>
                </c:pt>
                <c:pt idx="436">
                  <c:v>-1.726476559760215E-2</c:v>
                </c:pt>
                <c:pt idx="437">
                  <c:v>-0.12688718012363687</c:v>
                </c:pt>
                <c:pt idx="438">
                  <c:v>-6.2179065096156449E-2</c:v>
                </c:pt>
                <c:pt idx="439">
                  <c:v>-0.13412413727068184</c:v>
                </c:pt>
                <c:pt idx="440">
                  <c:v>-0.18343557358968354</c:v>
                </c:pt>
                <c:pt idx="441">
                  <c:v>-0.1734591811921149</c:v>
                </c:pt>
                <c:pt idx="442">
                  <c:v>-0.11273258536591335</c:v>
                </c:pt>
                <c:pt idx="443">
                  <c:v>-0.21620299569484835</c:v>
                </c:pt>
                <c:pt idx="444">
                  <c:v>-0.10226368795079743</c:v>
                </c:pt>
                <c:pt idx="445">
                  <c:v>-9.6860327378726296E-2</c:v>
                </c:pt>
                <c:pt idx="446">
                  <c:v>-9.7557311923134549E-2</c:v>
                </c:pt>
                <c:pt idx="447">
                  <c:v>9.0467176299799945E-3</c:v>
                </c:pt>
                <c:pt idx="448">
                  <c:v>1.1472723221761072E-2</c:v>
                </c:pt>
                <c:pt idx="449">
                  <c:v>0.16184320763954929</c:v>
                </c:pt>
                <c:pt idx="450">
                  <c:v>0.10530579645328508</c:v>
                </c:pt>
                <c:pt idx="451">
                  <c:v>0.13079757064063458</c:v>
                </c:pt>
                <c:pt idx="452">
                  <c:v>0.17890068223228717</c:v>
                </c:pt>
                <c:pt idx="453">
                  <c:v>7.9841240058772911E-2</c:v>
                </c:pt>
                <c:pt idx="454">
                  <c:v>0.11290773972113577</c:v>
                </c:pt>
                <c:pt idx="455">
                  <c:v>0.21696851506369264</c:v>
                </c:pt>
                <c:pt idx="456">
                  <c:v>0.17281808760346173</c:v>
                </c:pt>
                <c:pt idx="457">
                  <c:v>0.24970502223724012</c:v>
                </c:pt>
                <c:pt idx="458">
                  <c:v>0.24580117375379196</c:v>
                </c:pt>
                <c:pt idx="459">
                  <c:v>0.18875922970111958</c:v>
                </c:pt>
                <c:pt idx="460">
                  <c:v>0.23318381972194935</c:v>
                </c:pt>
                <c:pt idx="461">
                  <c:v>0.20454721218990457</c:v>
                </c:pt>
                <c:pt idx="462">
                  <c:v>0.18514102129548071</c:v>
                </c:pt>
                <c:pt idx="463">
                  <c:v>0.22559414735270877</c:v>
                </c:pt>
                <c:pt idx="464">
                  <c:v>0.29553585345262867</c:v>
                </c:pt>
                <c:pt idx="465">
                  <c:v>0.30781461420984968</c:v>
                </c:pt>
                <c:pt idx="466">
                  <c:v>0.27810993751080026</c:v>
                </c:pt>
                <c:pt idx="467">
                  <c:v>0.20952326952689759</c:v>
                </c:pt>
                <c:pt idx="468">
                  <c:v>0.22041036117047952</c:v>
                </c:pt>
                <c:pt idx="469">
                  <c:v>0.15563833662803361</c:v>
                </c:pt>
                <c:pt idx="470">
                  <c:v>6.5824128487651734E-2</c:v>
                </c:pt>
                <c:pt idx="471">
                  <c:v>4.7886773156404772E-2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A-46B0-A104-287970738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160512"/>
        <c:axId val="1153162432"/>
      </c:scatterChart>
      <c:valAx>
        <c:axId val="115316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2432"/>
        <c:crosses val="autoZero"/>
        <c:crossBetween val="midCat"/>
      </c:valAx>
      <c:valAx>
        <c:axId val="11531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Conditional returns declining for</a:t>
            </a:r>
            <a:r>
              <a:rPr lang="en-US" baseline="0"/>
              <a:t> Actual &gt; Fitted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'Conditional View '!$W$1</c:f>
              <c:strCache>
                <c:ptCount val="1"/>
                <c:pt idx="0">
                  <c:v>Subsequent 12 Month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'Conditional View '!$V$2:$V$473</c:f>
              <c:numCache>
                <c:formatCode>0.0%</c:formatCode>
                <c:ptCount val="472"/>
                <c:pt idx="0">
                  <c:v>-0.2961690901630587</c:v>
                </c:pt>
                <c:pt idx="1">
                  <c:v>-0.29435613567651409</c:v>
                </c:pt>
                <c:pt idx="2">
                  <c:v>-0.3006039603581141</c:v>
                </c:pt>
                <c:pt idx="3">
                  <c:v>-0.30799512220218828</c:v>
                </c:pt>
                <c:pt idx="4">
                  <c:v>-0.27496887853513896</c:v>
                </c:pt>
                <c:pt idx="5">
                  <c:v>-0.27057522162713854</c:v>
                </c:pt>
                <c:pt idx="6">
                  <c:v>-0.27846735874656359</c:v>
                </c:pt>
                <c:pt idx="7">
                  <c:v>-0.29139996338335605</c:v>
                </c:pt>
                <c:pt idx="8">
                  <c:v>-0.32011024191817516</c:v>
                </c:pt>
                <c:pt idx="9">
                  <c:v>-0.29546256831621587</c:v>
                </c:pt>
                <c:pt idx="10">
                  <c:v>-0.25412738444573735</c:v>
                </c:pt>
                <c:pt idx="11">
                  <c:v>-0.22519540410808858</c:v>
                </c:pt>
                <c:pt idx="12">
                  <c:v>-0.22802258909145101</c:v>
                </c:pt>
                <c:pt idx="13">
                  <c:v>-0.17779848634421269</c:v>
                </c:pt>
                <c:pt idx="14">
                  <c:v>-0.13958594628598875</c:v>
                </c:pt>
                <c:pt idx="15">
                  <c:v>-0.1568497233148487</c:v>
                </c:pt>
                <c:pt idx="16">
                  <c:v>-0.11981298470103918</c:v>
                </c:pt>
                <c:pt idx="17">
                  <c:v>-0.11275066310708493</c:v>
                </c:pt>
                <c:pt idx="18">
                  <c:v>-0.16982908380032424</c:v>
                </c:pt>
                <c:pt idx="19">
                  <c:v>-0.11606377459631156</c:v>
                </c:pt>
                <c:pt idx="20">
                  <c:v>-0.19643757509891802</c:v>
                </c:pt>
                <c:pt idx="21">
                  <c:v>-0.15754538723146672</c:v>
                </c:pt>
                <c:pt idx="22">
                  <c:v>-0.14461619037482365</c:v>
                </c:pt>
                <c:pt idx="23">
                  <c:v>-0.17380164775046036</c:v>
                </c:pt>
                <c:pt idx="24">
                  <c:v>-7.0547549212308991E-2</c:v>
                </c:pt>
                <c:pt idx="25">
                  <c:v>-4.2012696142371797E-2</c:v>
                </c:pt>
                <c:pt idx="26">
                  <c:v>-2.2632355927431957E-2</c:v>
                </c:pt>
                <c:pt idx="27">
                  <c:v>-3.9621577643478845E-2</c:v>
                </c:pt>
                <c:pt idx="28">
                  <c:v>-3.96247608471062E-2</c:v>
                </c:pt>
                <c:pt idx="29">
                  <c:v>3.5156916374612379E-4</c:v>
                </c:pt>
                <c:pt idx="30">
                  <c:v>4.2299368099312229E-2</c:v>
                </c:pt>
                <c:pt idx="31">
                  <c:v>7.2263252478732998E-2</c:v>
                </c:pt>
                <c:pt idx="32">
                  <c:v>4.0071377915769757E-2</c:v>
                </c:pt>
                <c:pt idx="33">
                  <c:v>-0.19116311828175925</c:v>
                </c:pt>
                <c:pt idx="34">
                  <c:v>-0.26463618646840936</c:v>
                </c:pt>
                <c:pt idx="35">
                  <c:v>-0.21579111562162523</c:v>
                </c:pt>
                <c:pt idx="36">
                  <c:v>-0.18898028491951735</c:v>
                </c:pt>
                <c:pt idx="37">
                  <c:v>-0.16013618893795178</c:v>
                </c:pt>
                <c:pt idx="38">
                  <c:v>-0.19301216736983662</c:v>
                </c:pt>
                <c:pt idx="39">
                  <c:v>-0.19029498673482959</c:v>
                </c:pt>
                <c:pt idx="40">
                  <c:v>-0.19259797057486905</c:v>
                </c:pt>
                <c:pt idx="41">
                  <c:v>-0.16272796193607642</c:v>
                </c:pt>
                <c:pt idx="42">
                  <c:v>-0.17225618999104686</c:v>
                </c:pt>
                <c:pt idx="43">
                  <c:v>-0.20898291910112632</c:v>
                </c:pt>
                <c:pt idx="44">
                  <c:v>-0.18249205429772275</c:v>
                </c:pt>
                <c:pt idx="45">
                  <c:v>-0.16629932415009252</c:v>
                </c:pt>
                <c:pt idx="46">
                  <c:v>-0.18695740801515037</c:v>
                </c:pt>
                <c:pt idx="47">
                  <c:v>-0.17996666936159511</c:v>
                </c:pt>
                <c:pt idx="48">
                  <c:v>-0.12692134590934023</c:v>
                </c:pt>
                <c:pt idx="49">
                  <c:v>-0.15727970643755929</c:v>
                </c:pt>
                <c:pt idx="50">
                  <c:v>-0.14490870797698241</c:v>
                </c:pt>
                <c:pt idx="51">
                  <c:v>-0.1074659336585988</c:v>
                </c:pt>
                <c:pt idx="52">
                  <c:v>-8.1648953661411339E-2</c:v>
                </c:pt>
                <c:pt idx="53">
                  <c:v>-9.4394097120011566E-2</c:v>
                </c:pt>
                <c:pt idx="54">
                  <c:v>-2.0280414002252778E-2</c:v>
                </c:pt>
                <c:pt idx="55">
                  <c:v>-1.1049203850016509E-2</c:v>
                </c:pt>
                <c:pt idx="56">
                  <c:v>-2.3417288412808102E-2</c:v>
                </c:pt>
                <c:pt idx="57">
                  <c:v>-5.3716322716593434E-2</c:v>
                </c:pt>
                <c:pt idx="58">
                  <c:v>-4.3836350223757869E-2</c:v>
                </c:pt>
                <c:pt idx="59">
                  <c:v>-2.9219428255182089E-2</c:v>
                </c:pt>
                <c:pt idx="60">
                  <c:v>-0.10145078682532693</c:v>
                </c:pt>
                <c:pt idx="61">
                  <c:v>-9.9216556355256835E-2</c:v>
                </c:pt>
                <c:pt idx="62">
                  <c:v>-8.2904955402552605E-2</c:v>
                </c:pt>
                <c:pt idx="63">
                  <c:v>-0.11291869609400096</c:v>
                </c:pt>
                <c:pt idx="64">
                  <c:v>-3.7130156753037546E-2</c:v>
                </c:pt>
                <c:pt idx="65">
                  <c:v>-5.141356327119051E-2</c:v>
                </c:pt>
                <c:pt idx="66">
                  <c:v>-6.2031141390967215E-2</c:v>
                </c:pt>
                <c:pt idx="67">
                  <c:v>-0.1555929901037979</c:v>
                </c:pt>
                <c:pt idx="68">
                  <c:v>-0.2036214538457598</c:v>
                </c:pt>
                <c:pt idx="69">
                  <c:v>-0.2137030333184039</c:v>
                </c:pt>
                <c:pt idx="70">
                  <c:v>-0.17157850581710477</c:v>
                </c:pt>
                <c:pt idx="71">
                  <c:v>-0.15610563515870968</c:v>
                </c:pt>
                <c:pt idx="72">
                  <c:v>-0.12634368173939592</c:v>
                </c:pt>
                <c:pt idx="73">
                  <c:v>-7.3158859947653254E-2</c:v>
                </c:pt>
                <c:pt idx="74">
                  <c:v>-5.8266025359088758E-2</c:v>
                </c:pt>
                <c:pt idx="75">
                  <c:v>-6.3618213405267965E-2</c:v>
                </c:pt>
                <c:pt idx="76">
                  <c:v>-3.3305573812163591E-2</c:v>
                </c:pt>
                <c:pt idx="77">
                  <c:v>-8.5126661942262705E-2</c:v>
                </c:pt>
                <c:pt idx="78">
                  <c:v>-4.9822685810847145E-2</c:v>
                </c:pt>
                <c:pt idx="79">
                  <c:v>-3.6967115688269603E-2</c:v>
                </c:pt>
                <c:pt idx="80">
                  <c:v>-6.1071884238483864E-2</c:v>
                </c:pt>
                <c:pt idx="81">
                  <c:v>-5.5661854559749147E-2</c:v>
                </c:pt>
                <c:pt idx="82">
                  <c:v>-0.10254015282624807</c:v>
                </c:pt>
                <c:pt idx="83">
                  <c:v>-8.3813777927144173E-3</c:v>
                </c:pt>
                <c:pt idx="84">
                  <c:v>-3.3970509725826159E-2</c:v>
                </c:pt>
                <c:pt idx="85">
                  <c:v>-3.0559715564449252E-2</c:v>
                </c:pt>
                <c:pt idx="86">
                  <c:v>-5.7415196563316617E-2</c:v>
                </c:pt>
                <c:pt idx="87">
                  <c:v>-3.6938415305396766E-2</c:v>
                </c:pt>
                <c:pt idx="88">
                  <c:v>-4.1795173251792384E-2</c:v>
                </c:pt>
                <c:pt idx="89">
                  <c:v>-6.4079094596650621E-2</c:v>
                </c:pt>
                <c:pt idx="90">
                  <c:v>-3.3066206879063587E-2</c:v>
                </c:pt>
                <c:pt idx="91">
                  <c:v>-6.1933783267667186E-2</c:v>
                </c:pt>
                <c:pt idx="92">
                  <c:v>-5.9072916687649468E-2</c:v>
                </c:pt>
                <c:pt idx="93">
                  <c:v>-6.27496792782124E-2</c:v>
                </c:pt>
                <c:pt idx="94">
                  <c:v>-4.018168415842438E-2</c:v>
                </c:pt>
                <c:pt idx="95">
                  <c:v>-3.6298340367756921E-2</c:v>
                </c:pt>
                <c:pt idx="96">
                  <c:v>-3.5332267925672123E-2</c:v>
                </c:pt>
                <c:pt idx="97">
                  <c:v>-3.1068945200748321E-2</c:v>
                </c:pt>
                <c:pt idx="98">
                  <c:v>-1.8876065075459358E-2</c:v>
                </c:pt>
                <c:pt idx="99">
                  <c:v>-4.9551376918851253E-2</c:v>
                </c:pt>
                <c:pt idx="100">
                  <c:v>-3.3793030107465705E-2</c:v>
                </c:pt>
                <c:pt idx="101">
                  <c:v>-3.8866121123540709E-2</c:v>
                </c:pt>
                <c:pt idx="102">
                  <c:v>-4.9723393859155252E-2</c:v>
                </c:pt>
                <c:pt idx="103">
                  <c:v>-2.2902680113850771E-2</c:v>
                </c:pt>
                <c:pt idx="104">
                  <c:v>-3.8467064809726947E-2</c:v>
                </c:pt>
                <c:pt idx="105">
                  <c:v>-2.5702399764171768E-2</c:v>
                </c:pt>
                <c:pt idx="106">
                  <c:v>-4.4052729200795282E-2</c:v>
                </c:pt>
                <c:pt idx="107">
                  <c:v>-4.0200853234780065E-2</c:v>
                </c:pt>
                <c:pt idx="108">
                  <c:v>-1.4953785035661693E-2</c:v>
                </c:pt>
                <c:pt idx="109">
                  <c:v>-5.0283429345755914E-2</c:v>
                </c:pt>
                <c:pt idx="110">
                  <c:v>-9.9168331625498429E-2</c:v>
                </c:pt>
                <c:pt idx="111">
                  <c:v>-9.4249623380336933E-2</c:v>
                </c:pt>
                <c:pt idx="112">
                  <c:v>-8.8523897096128401E-2</c:v>
                </c:pt>
                <c:pt idx="113">
                  <c:v>-0.11826650013518269</c:v>
                </c:pt>
                <c:pt idx="114">
                  <c:v>-9.5958946262610256E-2</c:v>
                </c:pt>
                <c:pt idx="115">
                  <c:v>-6.7597480523507558E-2</c:v>
                </c:pt>
                <c:pt idx="116">
                  <c:v>-9.8103327386520722E-2</c:v>
                </c:pt>
                <c:pt idx="117">
                  <c:v>-8.4838655982672484E-2</c:v>
                </c:pt>
                <c:pt idx="118">
                  <c:v>-0.12626687061212938</c:v>
                </c:pt>
                <c:pt idx="119">
                  <c:v>-0.12082865895273887</c:v>
                </c:pt>
                <c:pt idx="120">
                  <c:v>-0.10488863555524519</c:v>
                </c:pt>
                <c:pt idx="121">
                  <c:v>-7.8163804875075793E-2</c:v>
                </c:pt>
                <c:pt idx="122">
                  <c:v>-5.8654056132122268E-2</c:v>
                </c:pt>
                <c:pt idx="123">
                  <c:v>-3.8140928822860798E-2</c:v>
                </c:pt>
                <c:pt idx="124">
                  <c:v>-9.1961190104251633E-3</c:v>
                </c:pt>
                <c:pt idx="125">
                  <c:v>5.8142289980227524E-3</c:v>
                </c:pt>
                <c:pt idx="126">
                  <c:v>3.1547103369102159E-2</c:v>
                </c:pt>
                <c:pt idx="127">
                  <c:v>2.5028184704812606E-2</c:v>
                </c:pt>
                <c:pt idx="128">
                  <c:v>5.9731199610987051E-2</c:v>
                </c:pt>
                <c:pt idx="129">
                  <c:v>4.812637475511794E-2</c:v>
                </c:pt>
                <c:pt idx="130">
                  <c:v>8.4602682287008735E-2</c:v>
                </c:pt>
                <c:pt idx="131">
                  <c:v>9.6899870886231421E-2</c:v>
                </c:pt>
                <c:pt idx="132">
                  <c:v>0.12588037398562335</c:v>
                </c:pt>
                <c:pt idx="133">
                  <c:v>0.12688342852884871</c:v>
                </c:pt>
                <c:pt idx="134">
                  <c:v>0.12898824463385017</c:v>
                </c:pt>
                <c:pt idx="135">
                  <c:v>0.13728587574857909</c:v>
                </c:pt>
                <c:pt idx="136">
                  <c:v>0.15629562279627573</c:v>
                </c:pt>
                <c:pt idx="137">
                  <c:v>0.1519501783069841</c:v>
                </c:pt>
                <c:pt idx="138">
                  <c:v>9.2653876830751214E-2</c:v>
                </c:pt>
                <c:pt idx="139">
                  <c:v>0.1065304024733511</c:v>
                </c:pt>
                <c:pt idx="140">
                  <c:v>0.15950750708446781</c:v>
                </c:pt>
                <c:pt idx="141">
                  <c:v>0.18263172196470268</c:v>
                </c:pt>
                <c:pt idx="142">
                  <c:v>0.26179068016547502</c:v>
                </c:pt>
                <c:pt idx="143">
                  <c:v>0.2272459501619426</c:v>
                </c:pt>
                <c:pt idx="144">
                  <c:v>0.29468048556743431</c:v>
                </c:pt>
                <c:pt idx="145">
                  <c:v>0.29453903862834441</c:v>
                </c:pt>
                <c:pt idx="146">
                  <c:v>0.23193579642132112</c:v>
                </c:pt>
                <c:pt idx="147">
                  <c:v>0.29606274278624967</c:v>
                </c:pt>
                <c:pt idx="148">
                  <c:v>0.36374848441186192</c:v>
                </c:pt>
                <c:pt idx="149">
                  <c:v>0.41446716072079326</c:v>
                </c:pt>
                <c:pt idx="150">
                  <c:v>0.51584998957163819</c:v>
                </c:pt>
                <c:pt idx="151">
                  <c:v>0.42016655849026896</c:v>
                </c:pt>
                <c:pt idx="152">
                  <c:v>0.48667766061577722</c:v>
                </c:pt>
                <c:pt idx="153">
                  <c:v>0.42680620685765969</c:v>
                </c:pt>
                <c:pt idx="154">
                  <c:v>0.48147859694954365</c:v>
                </c:pt>
                <c:pt idx="155">
                  <c:v>0.49575411768022293</c:v>
                </c:pt>
                <c:pt idx="156">
                  <c:v>0.50186876043109163</c:v>
                </c:pt>
                <c:pt idx="157">
                  <c:v>0.59802628485009568</c:v>
                </c:pt>
                <c:pt idx="158">
                  <c:v>0.66777169206379527</c:v>
                </c:pt>
                <c:pt idx="159">
                  <c:v>0.67280965160903605</c:v>
                </c:pt>
                <c:pt idx="160">
                  <c:v>0.63146712927630899</c:v>
                </c:pt>
                <c:pt idx="161">
                  <c:v>0.68563235465139249</c:v>
                </c:pt>
                <c:pt idx="162">
                  <c:v>0.65605470658125631</c:v>
                </c:pt>
                <c:pt idx="163">
                  <c:v>0.40611799816229754</c:v>
                </c:pt>
                <c:pt idx="164">
                  <c:v>0.48488853326711379</c:v>
                </c:pt>
                <c:pt idx="165">
                  <c:v>0.59448979772758115</c:v>
                </c:pt>
                <c:pt idx="166">
                  <c:v>0.67863099101259339</c:v>
                </c:pt>
                <c:pt idx="167">
                  <c:v>0.76262256994540722</c:v>
                </c:pt>
                <c:pt idx="168">
                  <c:v>0.82389499537485977</c:v>
                </c:pt>
                <c:pt idx="169">
                  <c:v>0.75442281920092524</c:v>
                </c:pt>
                <c:pt idx="170">
                  <c:v>0.81154707780952218</c:v>
                </c:pt>
                <c:pt idx="171">
                  <c:v>0.86900037504466621</c:v>
                </c:pt>
                <c:pt idx="172">
                  <c:v>0.8113944393726269</c:v>
                </c:pt>
                <c:pt idx="173">
                  <c:v>0.89854136901921011</c:v>
                </c:pt>
                <c:pt idx="174">
                  <c:v>0.82667206822135997</c:v>
                </c:pt>
                <c:pt idx="175">
                  <c:v>0.80435409355523224</c:v>
                </c:pt>
                <c:pt idx="176">
                  <c:v>0.74231747915840551</c:v>
                </c:pt>
                <c:pt idx="177">
                  <c:v>0.84017112911264458</c:v>
                </c:pt>
                <c:pt idx="178">
                  <c:v>0.86399445017067866</c:v>
                </c:pt>
                <c:pt idx="179">
                  <c:v>0.95998188805173323</c:v>
                </c:pt>
                <c:pt idx="180">
                  <c:v>0.84904835369255993</c:v>
                </c:pt>
                <c:pt idx="181">
                  <c:v>0.80099399979602826</c:v>
                </c:pt>
                <c:pt idx="182">
                  <c:v>0.96333241369312139</c:v>
                </c:pt>
                <c:pt idx="183">
                  <c:v>0.89145042842875744</c:v>
                </c:pt>
                <c:pt idx="184">
                  <c:v>0.83889703216660894</c:v>
                </c:pt>
                <c:pt idx="185">
                  <c:v>0.87160860538461482</c:v>
                </c:pt>
                <c:pt idx="186">
                  <c:v>0.82997575564455084</c:v>
                </c:pt>
                <c:pt idx="187">
                  <c:v>0.92940481615648118</c:v>
                </c:pt>
                <c:pt idx="188">
                  <c:v>0.8152550323430241</c:v>
                </c:pt>
                <c:pt idx="189">
                  <c:v>0.79543059763299184</c:v>
                </c:pt>
                <c:pt idx="190">
                  <c:v>0.64176099074209914</c:v>
                </c:pt>
                <c:pt idx="191">
                  <c:v>0.63852316615165594</c:v>
                </c:pt>
                <c:pt idx="192">
                  <c:v>0.68510228969764375</c:v>
                </c:pt>
                <c:pt idx="193">
                  <c:v>0.52040366924241721</c:v>
                </c:pt>
                <c:pt idx="194">
                  <c:v>0.41424811363492475</c:v>
                </c:pt>
                <c:pt idx="195">
                  <c:v>0.51374350596111662</c:v>
                </c:pt>
                <c:pt idx="196">
                  <c:v>0.51231820311877097</c:v>
                </c:pt>
                <c:pt idx="197">
                  <c:v>0.4656081107985437</c:v>
                </c:pt>
                <c:pt idx="198">
                  <c:v>0.44116630774987953</c:v>
                </c:pt>
                <c:pt idx="199">
                  <c:v>0.34068115533949594</c:v>
                </c:pt>
                <c:pt idx="200">
                  <c:v>0.22372794021207754</c:v>
                </c:pt>
                <c:pt idx="201">
                  <c:v>0.23839943858938795</c:v>
                </c:pt>
                <c:pt idx="202">
                  <c:v>0.32350671299312861</c:v>
                </c:pt>
                <c:pt idx="203">
                  <c:v>0.32552790734963244</c:v>
                </c:pt>
                <c:pt idx="204">
                  <c:v>0.29705345773836456</c:v>
                </c:pt>
                <c:pt idx="205">
                  <c:v>0.26249627053941382</c:v>
                </c:pt>
                <c:pt idx="206">
                  <c:v>0.30102406707057838</c:v>
                </c:pt>
                <c:pt idx="207">
                  <c:v>0.21379001645047824</c:v>
                </c:pt>
                <c:pt idx="208">
                  <c:v>0.19554896032444624</c:v>
                </c:pt>
                <c:pt idx="209">
                  <c:v>0.10227013417570618</c:v>
                </c:pt>
                <c:pt idx="210">
                  <c:v>9.0937325687330262E-3</c:v>
                </c:pt>
                <c:pt idx="211">
                  <c:v>7.9341819374805223E-3</c:v>
                </c:pt>
                <c:pt idx="212">
                  <c:v>-0.10834643577438985</c:v>
                </c:pt>
                <c:pt idx="213">
                  <c:v>-3.7077634574520291E-2</c:v>
                </c:pt>
                <c:pt idx="214">
                  <c:v>1.1767489183196922E-2</c:v>
                </c:pt>
                <c:pt idx="215">
                  <c:v>-5.4980571613537754E-2</c:v>
                </c:pt>
                <c:pt idx="216">
                  <c:v>-8.6403793513925575E-2</c:v>
                </c:pt>
                <c:pt idx="217">
                  <c:v>-0.10732771071698743</c:v>
                </c:pt>
                <c:pt idx="218">
                  <c:v>-0.10526900901516223</c:v>
                </c:pt>
                <c:pt idx="219">
                  <c:v>-3.8560973284617273E-2</c:v>
                </c:pt>
                <c:pt idx="220">
                  <c:v>4.3114965172901254E-3</c:v>
                </c:pt>
                <c:pt idx="221">
                  <c:v>9.5872142284900708E-3</c:v>
                </c:pt>
                <c:pt idx="222">
                  <c:v>1.9809401826544448E-2</c:v>
                </c:pt>
                <c:pt idx="223">
                  <c:v>3.1807157328724633E-2</c:v>
                </c:pt>
                <c:pt idx="224">
                  <c:v>1.3364768535267801E-2</c:v>
                </c:pt>
                <c:pt idx="225">
                  <c:v>6.2645135056054402E-2</c:v>
                </c:pt>
                <c:pt idx="226">
                  <c:v>6.3797581017898342E-2</c:v>
                </c:pt>
                <c:pt idx="227">
                  <c:v>0.11109356340330456</c:v>
                </c:pt>
                <c:pt idx="228">
                  <c:v>0.12350616363765177</c:v>
                </c:pt>
                <c:pt idx="229">
                  <c:v>0.13039835079953654</c:v>
                </c:pt>
                <c:pt idx="230">
                  <c:v>0.10523343564609644</c:v>
                </c:pt>
                <c:pt idx="231">
                  <c:v>8.0154262965863365E-2</c:v>
                </c:pt>
                <c:pt idx="232">
                  <c:v>8.6645670712970357E-2</c:v>
                </c:pt>
                <c:pt idx="233">
                  <c:v>9.9554907326380171E-2</c:v>
                </c:pt>
                <c:pt idx="234">
                  <c:v>5.5478188917114535E-2</c:v>
                </c:pt>
                <c:pt idx="235">
                  <c:v>5.1543766610015807E-2</c:v>
                </c:pt>
                <c:pt idx="236">
                  <c:v>5.5020680382123821E-2</c:v>
                </c:pt>
                <c:pt idx="237">
                  <c:v>6.3385853319076757E-2</c:v>
                </c:pt>
                <c:pt idx="238">
                  <c:v>9.7799247947405243E-2</c:v>
                </c:pt>
                <c:pt idx="239">
                  <c:v>0.12662977605611969</c:v>
                </c:pt>
                <c:pt idx="240">
                  <c:v>9.1546636471007359E-2</c:v>
                </c:pt>
                <c:pt idx="241">
                  <c:v>0.10550611396441667</c:v>
                </c:pt>
                <c:pt idx="242">
                  <c:v>7.7863879755878829E-2</c:v>
                </c:pt>
                <c:pt idx="243">
                  <c:v>4.9851124515172041E-2</c:v>
                </c:pt>
                <c:pt idx="244">
                  <c:v>7.4807187684193366E-2</c:v>
                </c:pt>
                <c:pt idx="245">
                  <c:v>6.8204596123487837E-2</c:v>
                </c:pt>
                <c:pt idx="246">
                  <c:v>9.9984883385019208E-2</c:v>
                </c:pt>
                <c:pt idx="247">
                  <c:v>8.1113645640221943E-2</c:v>
                </c:pt>
                <c:pt idx="248">
                  <c:v>8.2093147014894008E-2</c:v>
                </c:pt>
                <c:pt idx="249">
                  <c:v>5.6517333100519762E-2</c:v>
                </c:pt>
                <c:pt idx="250">
                  <c:v>8.712858612085439E-2</c:v>
                </c:pt>
                <c:pt idx="251">
                  <c:v>7.9575317753607822E-2</c:v>
                </c:pt>
                <c:pt idx="252">
                  <c:v>0.10042491832973255</c:v>
                </c:pt>
                <c:pt idx="253">
                  <c:v>9.4316625934878218E-2</c:v>
                </c:pt>
                <c:pt idx="254">
                  <c:v>9.9818878550636425E-2</c:v>
                </c:pt>
                <c:pt idx="255">
                  <c:v>0.10650741072353131</c:v>
                </c:pt>
                <c:pt idx="256">
                  <c:v>6.5862529483734944E-2</c:v>
                </c:pt>
                <c:pt idx="257">
                  <c:v>5.955780540844402E-2</c:v>
                </c:pt>
                <c:pt idx="258">
                  <c:v>5.8555533383116032E-2</c:v>
                </c:pt>
                <c:pt idx="259">
                  <c:v>7.4587742742646901E-2</c:v>
                </c:pt>
                <c:pt idx="260">
                  <c:v>9.4379091781374491E-2</c:v>
                </c:pt>
                <c:pt idx="261">
                  <c:v>0.12208627015057361</c:v>
                </c:pt>
                <c:pt idx="262">
                  <c:v>0.1337184485280396</c:v>
                </c:pt>
                <c:pt idx="263">
                  <c:v>0.14113162384355782</c:v>
                </c:pt>
                <c:pt idx="264">
                  <c:v>0.15023042163613254</c:v>
                </c:pt>
                <c:pt idx="265">
                  <c:v>0.11835032698210002</c:v>
                </c:pt>
                <c:pt idx="266">
                  <c:v>0.12273295898007031</c:v>
                </c:pt>
                <c:pt idx="267">
                  <c:v>0.16430737818215957</c:v>
                </c:pt>
                <c:pt idx="268">
                  <c:v>0.19498998270297174</c:v>
                </c:pt>
                <c:pt idx="269">
                  <c:v>0.16665603359696424</c:v>
                </c:pt>
                <c:pt idx="270">
                  <c:v>0.1225666988251588</c:v>
                </c:pt>
                <c:pt idx="271">
                  <c:v>0.13018350313621507</c:v>
                </c:pt>
                <c:pt idx="272">
                  <c:v>0.16361203351023978</c:v>
                </c:pt>
                <c:pt idx="273">
                  <c:v>0.17377287582143985</c:v>
                </c:pt>
                <c:pt idx="274">
                  <c:v>0.11534206807285652</c:v>
                </c:pt>
                <c:pt idx="275">
                  <c:v>9.9082685296543627E-2</c:v>
                </c:pt>
                <c:pt idx="276">
                  <c:v>2.5666549780439363E-2</c:v>
                </c:pt>
                <c:pt idx="277">
                  <c:v>-1.5928104689040601E-2</c:v>
                </c:pt>
                <c:pt idx="278">
                  <c:v>-2.7663205974904015E-2</c:v>
                </c:pt>
                <c:pt idx="279">
                  <c:v>1.2455526820613683E-2</c:v>
                </c:pt>
                <c:pt idx="280">
                  <c:v>1.7121801550713522E-2</c:v>
                </c:pt>
                <c:pt idx="281">
                  <c:v>-7.5891676629151417E-2</c:v>
                </c:pt>
                <c:pt idx="282">
                  <c:v>-9.0493912437743518E-2</c:v>
                </c:pt>
                <c:pt idx="283">
                  <c:v>-8.4931265088546426E-2</c:v>
                </c:pt>
                <c:pt idx="284">
                  <c:v>-0.17300463561074986</c:v>
                </c:pt>
                <c:pt idx="285">
                  <c:v>-0.31724007496335827</c:v>
                </c:pt>
                <c:pt idx="286">
                  <c:v>-0.37213470531083725</c:v>
                </c:pt>
                <c:pt idx="287">
                  <c:v>-0.37102124882903598</c:v>
                </c:pt>
                <c:pt idx="288">
                  <c:v>-0.42834921879310472</c:v>
                </c:pt>
                <c:pt idx="289">
                  <c:v>-0.49424496443754895</c:v>
                </c:pt>
                <c:pt idx="290">
                  <c:v>-0.45434557031318201</c:v>
                </c:pt>
                <c:pt idx="291">
                  <c:v>-0.40667709922285566</c:v>
                </c:pt>
                <c:pt idx="292">
                  <c:v>-0.37893234341724125</c:v>
                </c:pt>
                <c:pt idx="293">
                  <c:v>-0.38253861401166456</c:v>
                </c:pt>
                <c:pt idx="294">
                  <c:v>-0.34073920175063055</c:v>
                </c:pt>
                <c:pt idx="295">
                  <c:v>-0.32270344494455117</c:v>
                </c:pt>
                <c:pt idx="296">
                  <c:v>-0.30271793173190609</c:v>
                </c:pt>
                <c:pt idx="297">
                  <c:v>-0.32059946268226458</c:v>
                </c:pt>
                <c:pt idx="298">
                  <c:v>-0.28593745534946291</c:v>
                </c:pt>
                <c:pt idx="299">
                  <c:v>-0.27760953957280943</c:v>
                </c:pt>
                <c:pt idx="300">
                  <c:v>-0.30849433082762256</c:v>
                </c:pt>
                <c:pt idx="301">
                  <c:v>-0.29304516068990838</c:v>
                </c:pt>
                <c:pt idx="302">
                  <c:v>-0.25597082939373983</c:v>
                </c:pt>
                <c:pt idx="303">
                  <c:v>-0.24952044860999067</c:v>
                </c:pt>
                <c:pt idx="304">
                  <c:v>-0.31517629217992615</c:v>
                </c:pt>
                <c:pt idx="305">
                  <c:v>-0.35596455846260788</c:v>
                </c:pt>
                <c:pt idx="306">
                  <c:v>-0.31580002556357234</c:v>
                </c:pt>
                <c:pt idx="307">
                  <c:v>-0.35217595377084399</c:v>
                </c:pt>
                <c:pt idx="308">
                  <c:v>-0.29968635788996134</c:v>
                </c:pt>
                <c:pt idx="309">
                  <c:v>-0.27823327621477634</c:v>
                </c:pt>
                <c:pt idx="310">
                  <c:v>-0.2842078913012851</c:v>
                </c:pt>
                <c:pt idx="311">
                  <c:v>-0.24204275054493163</c:v>
                </c:pt>
                <c:pt idx="312">
                  <c:v>-0.22953004175991765</c:v>
                </c:pt>
                <c:pt idx="313">
                  <c:v>-0.20967997927585735</c:v>
                </c:pt>
                <c:pt idx="314">
                  <c:v>-0.21524560505287404</c:v>
                </c:pt>
                <c:pt idx="315">
                  <c:v>-0.19772743527918923</c:v>
                </c:pt>
                <c:pt idx="316">
                  <c:v>-0.21330847662562691</c:v>
                </c:pt>
                <c:pt idx="317">
                  <c:v>-0.23230642170735383</c:v>
                </c:pt>
                <c:pt idx="318">
                  <c:v>-0.25330037683765805</c:v>
                </c:pt>
                <c:pt idx="319">
                  <c:v>-0.29993289437681114</c:v>
                </c:pt>
                <c:pt idx="320">
                  <c:v>-0.35407088933092468</c:v>
                </c:pt>
                <c:pt idx="321">
                  <c:v>-0.28878338384210778</c:v>
                </c:pt>
                <c:pt idx="322">
                  <c:v>-0.29662775711120615</c:v>
                </c:pt>
                <c:pt idx="323">
                  <c:v>-0.29488317007976683</c:v>
                </c:pt>
                <c:pt idx="324">
                  <c:v>-0.26856804264349265</c:v>
                </c:pt>
                <c:pt idx="325">
                  <c:v>-0.24344727752898321</c:v>
                </c:pt>
                <c:pt idx="326">
                  <c:v>-0.22442518356178509</c:v>
                </c:pt>
                <c:pt idx="327">
                  <c:v>-0.2348595573519241</c:v>
                </c:pt>
                <c:pt idx="328">
                  <c:v>-0.28710022262677026</c:v>
                </c:pt>
                <c:pt idx="329">
                  <c:v>-0.26334902776598512</c:v>
                </c:pt>
                <c:pt idx="330">
                  <c:v>-0.25854546573642145</c:v>
                </c:pt>
                <c:pt idx="331">
                  <c:v>-0.24842940792366996</c:v>
                </c:pt>
                <c:pt idx="332">
                  <c:v>-0.23483393354355109</c:v>
                </c:pt>
                <c:pt idx="333">
                  <c:v>-0.25447717675491721</c:v>
                </c:pt>
                <c:pt idx="334">
                  <c:v>-0.2568416822965468</c:v>
                </c:pt>
                <c:pt idx="335">
                  <c:v>-0.25608019353610267</c:v>
                </c:pt>
                <c:pt idx="336">
                  <c:v>-0.22325532203573861</c:v>
                </c:pt>
                <c:pt idx="337">
                  <c:v>-0.21937703628919736</c:v>
                </c:pt>
                <c:pt idx="338">
                  <c:v>-0.19613742066713302</c:v>
                </c:pt>
                <c:pt idx="339">
                  <c:v>-0.18651036174928559</c:v>
                </c:pt>
                <c:pt idx="340">
                  <c:v>-0.17460335059022303</c:v>
                </c:pt>
                <c:pt idx="341">
                  <c:v>-0.19186283818801242</c:v>
                </c:pt>
                <c:pt idx="342">
                  <c:v>-0.15698036412613259</c:v>
                </c:pt>
                <c:pt idx="343">
                  <c:v>-0.18826601421744338</c:v>
                </c:pt>
                <c:pt idx="344">
                  <c:v>-0.16913367539392454</c:v>
                </c:pt>
                <c:pt idx="345">
                  <c:v>-0.13728914135513148</c:v>
                </c:pt>
                <c:pt idx="346">
                  <c:v>-0.11841311118435016</c:v>
                </c:pt>
                <c:pt idx="347">
                  <c:v>-0.10305569037862217</c:v>
                </c:pt>
                <c:pt idx="348">
                  <c:v>-0.14016279713978141</c:v>
                </c:pt>
                <c:pt idx="349">
                  <c:v>-0.10847172914549441</c:v>
                </c:pt>
                <c:pt idx="350">
                  <c:v>-0.10767886674101357</c:v>
                </c:pt>
                <c:pt idx="351">
                  <c:v>-0.10753399119499574</c:v>
                </c:pt>
                <c:pt idx="352">
                  <c:v>-9.4233705708291815E-2</c:v>
                </c:pt>
                <c:pt idx="353">
                  <c:v>-8.2510631794518341E-2</c:v>
                </c:pt>
                <c:pt idx="354">
                  <c:v>-0.10176927660594504</c:v>
                </c:pt>
                <c:pt idx="355">
                  <c:v>-7.3539576141396612E-2</c:v>
                </c:pt>
                <c:pt idx="356">
                  <c:v>-9.3386195928875537E-2</c:v>
                </c:pt>
                <c:pt idx="357">
                  <c:v>-7.791846453912743E-2</c:v>
                </c:pt>
                <c:pt idx="358">
                  <c:v>-6.0965878950698937E-2</c:v>
                </c:pt>
                <c:pt idx="359">
                  <c:v>-7.0510787291538368E-2</c:v>
                </c:pt>
                <c:pt idx="360">
                  <c:v>-0.10476784680253315</c:v>
                </c:pt>
                <c:pt idx="361">
                  <c:v>-6.1293711019957842E-2</c:v>
                </c:pt>
                <c:pt idx="362">
                  <c:v>-8.3158888467689707E-2</c:v>
                </c:pt>
                <c:pt idx="363">
                  <c:v>-8.0895756689100207E-2</c:v>
                </c:pt>
                <c:pt idx="364">
                  <c:v>-7.6826651831257697E-2</c:v>
                </c:pt>
                <c:pt idx="365">
                  <c:v>-0.10164792395574063</c:v>
                </c:pt>
                <c:pt idx="366">
                  <c:v>-8.9410269158512468E-2</c:v>
                </c:pt>
                <c:pt idx="367">
                  <c:v>-0.15151837981218885</c:v>
                </c:pt>
                <c:pt idx="368">
                  <c:v>-0.17891191154932107</c:v>
                </c:pt>
                <c:pt idx="369">
                  <c:v>-0.11611193191783897</c:v>
                </c:pt>
                <c:pt idx="370">
                  <c:v>-0.12097269202868521</c:v>
                </c:pt>
                <c:pt idx="371">
                  <c:v>-0.14156498096225645</c:v>
                </c:pt>
                <c:pt idx="372">
                  <c:v>-0.19000826887371458</c:v>
                </c:pt>
                <c:pt idx="373">
                  <c:v>-0.19819307854963863</c:v>
                </c:pt>
                <c:pt idx="374">
                  <c:v>-0.15041031334530952</c:v>
                </c:pt>
                <c:pt idx="375">
                  <c:v>-0.15322929959098164</c:v>
                </c:pt>
                <c:pt idx="376">
                  <c:v>-0.1454123722145404</c:v>
                </c:pt>
                <c:pt idx="377">
                  <c:v>-0.14976721906461044</c:v>
                </c:pt>
                <c:pt idx="378">
                  <c:v>-0.12477472992906369</c:v>
                </c:pt>
                <c:pt idx="379">
                  <c:v>-0.13108780455561864</c:v>
                </c:pt>
                <c:pt idx="380">
                  <c:v>-0.13736856308897394</c:v>
                </c:pt>
                <c:pt idx="381">
                  <c:v>-0.15920200099882076</c:v>
                </c:pt>
                <c:pt idx="382">
                  <c:v>-0.13568645176240202</c:v>
                </c:pt>
                <c:pt idx="383">
                  <c:v>-0.12523664097808929</c:v>
                </c:pt>
                <c:pt idx="384">
                  <c:v>-0.11493561399098351</c:v>
                </c:pt>
                <c:pt idx="385">
                  <c:v>-8.7521807631739779E-2</c:v>
                </c:pt>
                <c:pt idx="386">
                  <c:v>-9.3350828469778713E-2</c:v>
                </c:pt>
                <c:pt idx="387">
                  <c:v>-9.0598756512976664E-2</c:v>
                </c:pt>
                <c:pt idx="388">
                  <c:v>-8.5592036877489286E-2</c:v>
                </c:pt>
                <c:pt idx="389">
                  <c:v>-8.6704216013180679E-2</c:v>
                </c:pt>
                <c:pt idx="390">
                  <c:v>-7.4620010300624262E-2</c:v>
                </c:pt>
                <c:pt idx="391">
                  <c:v>-7.9670746955840421E-2</c:v>
                </c:pt>
                <c:pt idx="392">
                  <c:v>-6.7535444285582891E-2</c:v>
                </c:pt>
                <c:pt idx="393">
                  <c:v>-5.2565852152170467E-2</c:v>
                </c:pt>
                <c:pt idx="394">
                  <c:v>-3.180487459671566E-2</c:v>
                </c:pt>
                <c:pt idx="395">
                  <c:v>-2.8153431590465683E-2</c:v>
                </c:pt>
                <c:pt idx="396">
                  <c:v>2.0283748330678364E-2</c:v>
                </c:pt>
                <c:pt idx="397">
                  <c:v>-2.5338110878796671E-2</c:v>
                </c:pt>
                <c:pt idx="398">
                  <c:v>-5.7233336512847122E-2</c:v>
                </c:pt>
                <c:pt idx="399">
                  <c:v>-6.0343280065443761E-2</c:v>
                </c:pt>
                <c:pt idx="400">
                  <c:v>-4.5799789885145659E-2</c:v>
                </c:pt>
                <c:pt idx="401">
                  <c:v>-4.6933271465279702E-2</c:v>
                </c:pt>
                <c:pt idx="402">
                  <c:v>-1.8527893063148282E-2</c:v>
                </c:pt>
                <c:pt idx="403">
                  <c:v>5.106324116140426E-3</c:v>
                </c:pt>
                <c:pt idx="404">
                  <c:v>3.3647798541587282E-3</c:v>
                </c:pt>
                <c:pt idx="405">
                  <c:v>-7.1875618634792859E-2</c:v>
                </c:pt>
                <c:pt idx="406">
                  <c:v>-6.096925018342747E-2</c:v>
                </c:pt>
                <c:pt idx="407">
                  <c:v>-0.15226877590343324</c:v>
                </c:pt>
                <c:pt idx="408">
                  <c:v>-9.1053277328992044E-2</c:v>
                </c:pt>
                <c:pt idx="409">
                  <c:v>-6.9648223994744018E-2</c:v>
                </c:pt>
                <c:pt idx="410">
                  <c:v>-5.8655658498334984E-2</c:v>
                </c:pt>
                <c:pt idx="411">
                  <c:v>-2.7519489745355008E-2</c:v>
                </c:pt>
                <c:pt idx="412">
                  <c:v>-9.6939238674981776E-2</c:v>
                </c:pt>
                <c:pt idx="413">
                  <c:v>-4.0484132231821124E-2</c:v>
                </c:pt>
                <c:pt idx="414">
                  <c:v>-3.3721288136995375E-2</c:v>
                </c:pt>
                <c:pt idx="415">
                  <c:v>-5.6896813444815453E-2</c:v>
                </c:pt>
                <c:pt idx="416">
                  <c:v>-4.6450216742182859E-2</c:v>
                </c:pt>
                <c:pt idx="417">
                  <c:v>-3.2806916513832163E-2</c:v>
                </c:pt>
                <c:pt idx="418">
                  <c:v>-5.8787971713729625E-3</c:v>
                </c:pt>
                <c:pt idx="419">
                  <c:v>1.6406420718346082E-2</c:v>
                </c:pt>
                <c:pt idx="420">
                  <c:v>8.6618655728665228E-3</c:v>
                </c:pt>
                <c:pt idx="421">
                  <c:v>-8.1721227044934119E-2</c:v>
                </c:pt>
                <c:pt idx="422">
                  <c:v>-0.20143693486330694</c:v>
                </c:pt>
                <c:pt idx="423">
                  <c:v>-0.10554415929671945</c:v>
                </c:pt>
                <c:pt idx="424">
                  <c:v>-7.0652508123321356E-2</c:v>
                </c:pt>
                <c:pt idx="425">
                  <c:v>-5.9243072610262848E-2</c:v>
                </c:pt>
                <c:pt idx="426">
                  <c:v>-1.3362926212839521E-2</c:v>
                </c:pt>
                <c:pt idx="427">
                  <c:v>4.942960412476971E-2</c:v>
                </c:pt>
                <c:pt idx="428">
                  <c:v>2.2118154898134179E-3</c:v>
                </c:pt>
                <c:pt idx="429">
                  <c:v>-3.1363254906948246E-2</c:v>
                </c:pt>
                <c:pt idx="430">
                  <c:v>6.6371249037567415E-2</c:v>
                </c:pt>
                <c:pt idx="431">
                  <c:v>9.9319354781410629E-2</c:v>
                </c:pt>
                <c:pt idx="432">
                  <c:v>8.0552837735229144E-2</c:v>
                </c:pt>
                <c:pt idx="433">
                  <c:v>0.1020922189627429</c:v>
                </c:pt>
                <c:pt idx="434">
                  <c:v>0.14196891727897265</c:v>
                </c:pt>
                <c:pt idx="435">
                  <c:v>0.19462449879783894</c:v>
                </c:pt>
                <c:pt idx="436">
                  <c:v>0.19397026321645128</c:v>
                </c:pt>
                <c:pt idx="437">
                  <c:v>0.21316863502169858</c:v>
                </c:pt>
                <c:pt idx="438">
                  <c:v>0.23331981057087159</c:v>
                </c:pt>
                <c:pt idx="439">
                  <c:v>0.26145814697862813</c:v>
                </c:pt>
                <c:pt idx="440">
                  <c:v>0.19424148378827466</c:v>
                </c:pt>
                <c:pt idx="441">
                  <c:v>0.26915350395618254</c:v>
                </c:pt>
                <c:pt idx="442">
                  <c:v>0.25102371569239978</c:v>
                </c:pt>
                <c:pt idx="443">
                  <c:v>0.29774934868709346</c:v>
                </c:pt>
                <c:pt idx="444">
                  <c:v>0.22212853318163783</c:v>
                </c:pt>
                <c:pt idx="445">
                  <c:v>0.17669768232779104</c:v>
                </c:pt>
                <c:pt idx="446">
                  <c:v>0.21147772294086464</c:v>
                </c:pt>
                <c:pt idx="447">
                  <c:v>9.828924133446959E-2</c:v>
                </c:pt>
                <c:pt idx="448">
                  <c:v>9.1756285196552989E-2</c:v>
                </c:pt>
                <c:pt idx="449">
                  <c:v>-5.8659380549201945E-3</c:v>
                </c:pt>
                <c:pt idx="450">
                  <c:v>7.8206300872590839E-2</c:v>
                </c:pt>
                <c:pt idx="451">
                  <c:v>2.625114815074947E-2</c:v>
                </c:pt>
                <c:pt idx="452">
                  <c:v>-7.5179861151016047E-2</c:v>
                </c:pt>
                <c:pt idx="453">
                  <c:v>-7.3138315986587266E-3</c:v>
                </c:pt>
                <c:pt idx="454">
                  <c:v>3.9768331122462142E-2</c:v>
                </c:pt>
                <c:pt idx="455">
                  <c:v>-2.742022438449998E-2</c:v>
                </c:pt>
                <c:pt idx="456">
                  <c:v>2.6442229079086665E-2</c:v>
                </c:pt>
                <c:pt idx="457">
                  <c:v>-6.3597506860477715E-3</c:v>
                </c:pt>
                <c:pt idx="458">
                  <c:v>2.2296827684752385E-2</c:v>
                </c:pt>
                <c:pt idx="459">
                  <c:v>3.1040800664200008E-2</c:v>
                </c:pt>
                <c:pt idx="460">
                  <c:v>2.7397309248905932E-2</c:v>
                </c:pt>
                <c:pt idx="461">
                  <c:v>8.7333451131472728E-2</c:v>
                </c:pt>
                <c:pt idx="462">
                  <c:v>0.11446330790332482</c:v>
                </c:pt>
                <c:pt idx="463">
                  <c:v>8.8149337431008723E-2</c:v>
                </c:pt>
                <c:pt idx="464">
                  <c:v>2.8923390706632635E-2</c:v>
                </c:pt>
                <c:pt idx="465">
                  <c:v>2.6889388452766561E-4</c:v>
                </c:pt>
                <c:pt idx="466">
                  <c:v>8.2933969316173917E-2</c:v>
                </c:pt>
                <c:pt idx="467">
                  <c:v>0.12404486501270751</c:v>
                </c:pt>
                <c:pt idx="468">
                  <c:v>0.13505952042151281</c:v>
                </c:pt>
                <c:pt idx="469">
                  <c:v>0.18660144031481263</c:v>
                </c:pt>
                <c:pt idx="470">
                  <c:v>0.21606640069724303</c:v>
                </c:pt>
                <c:pt idx="471">
                  <c:v>0.15846555762622017</c:v>
                </c:pt>
              </c:numCache>
            </c:numRef>
          </c:xVal>
          <c:yVal>
            <c:numRef>
              <c:f>'Conditional View '!$W$2:$W$473</c:f>
              <c:numCache>
                <c:formatCode>0.0%</c:formatCode>
                <c:ptCount val="472"/>
                <c:pt idx="0">
                  <c:v>0.16464882022156413</c:v>
                </c:pt>
                <c:pt idx="1">
                  <c:v>0.2251065202172251</c:v>
                </c:pt>
                <c:pt idx="2">
                  <c:v>0.27942824261006649</c:v>
                </c:pt>
                <c:pt idx="3">
                  <c:v>0.26978387536340609</c:v>
                </c:pt>
                <c:pt idx="4">
                  <c:v>0.26615149571137398</c:v>
                </c:pt>
                <c:pt idx="5">
                  <c:v>0.26810146898185838</c:v>
                </c:pt>
                <c:pt idx="6">
                  <c:v>0.21248565823479293</c:v>
                </c:pt>
                <c:pt idx="7">
                  <c:v>0.29332534624506046</c:v>
                </c:pt>
                <c:pt idx="8">
                  <c:v>0.23935588235205163</c:v>
                </c:pt>
                <c:pt idx="9">
                  <c:v>0.2510100000182458</c:v>
                </c:pt>
                <c:pt idx="10">
                  <c:v>0.20922711288848639</c:v>
                </c:pt>
                <c:pt idx="11">
                  <c:v>0.13645569088353326</c:v>
                </c:pt>
                <c:pt idx="12">
                  <c:v>0.25787203457350127</c:v>
                </c:pt>
                <c:pt idx="13">
                  <c:v>0.22508068320463348</c:v>
                </c:pt>
                <c:pt idx="14">
                  <c:v>0.19968082254191177</c:v>
                </c:pt>
                <c:pt idx="15">
                  <c:v>0.20241386399586592</c:v>
                </c:pt>
                <c:pt idx="16">
                  <c:v>0.15942135345364061</c:v>
                </c:pt>
                <c:pt idx="17">
                  <c:v>0.1922124157314018</c:v>
                </c:pt>
                <c:pt idx="18">
                  <c:v>0.29978455328987419</c:v>
                </c:pt>
                <c:pt idx="19">
                  <c:v>0.26537363952280479</c:v>
                </c:pt>
                <c:pt idx="20">
                  <c:v>0.33022142252899478</c:v>
                </c:pt>
                <c:pt idx="21">
                  <c:v>3.1509152042254129E-2</c:v>
                </c:pt>
                <c:pt idx="22">
                  <c:v>-7.8953233688082491E-2</c:v>
                </c:pt>
                <c:pt idx="23">
                  <c:v>2.0072211955287855E-2</c:v>
                </c:pt>
                <c:pt idx="24">
                  <c:v>-6.4071613226672319E-2</c:v>
                </c:pt>
                <c:pt idx="25">
                  <c:v>-5.9363102595580308E-2</c:v>
                </c:pt>
                <c:pt idx="26">
                  <c:v>-0.11932261581386516</c:v>
                </c:pt>
                <c:pt idx="27">
                  <c:v>-9.8425723037467883E-2</c:v>
                </c:pt>
                <c:pt idx="28">
                  <c:v>-0.1012706867367994</c:v>
                </c:pt>
                <c:pt idx="29">
                  <c:v>-0.10572607954418611</c:v>
                </c:pt>
                <c:pt idx="30">
                  <c:v>-0.15824911065775549</c:v>
                </c:pt>
                <c:pt idx="31">
                  <c:v>-0.23197564770954315</c:v>
                </c:pt>
                <c:pt idx="32">
                  <c:v>-0.16855232662960073</c:v>
                </c:pt>
                <c:pt idx="33">
                  <c:v>0.10250884239536973</c:v>
                </c:pt>
                <c:pt idx="34">
                  <c:v>0.17264980921999395</c:v>
                </c:pt>
                <c:pt idx="35">
                  <c:v>0.11690124105737443</c:v>
                </c:pt>
                <c:pt idx="36">
                  <c:v>0.14596495821568478</c:v>
                </c:pt>
                <c:pt idx="37">
                  <c:v>7.5627028605601332E-2</c:v>
                </c:pt>
                <c:pt idx="38">
                  <c:v>0.13013132018683748</c:v>
                </c:pt>
                <c:pt idx="39">
                  <c:v>0.16962635583760299</c:v>
                </c:pt>
                <c:pt idx="40">
                  <c:v>0.20098967251931121</c:v>
                </c:pt>
                <c:pt idx="41">
                  <c:v>0.15068686585852742</c:v>
                </c:pt>
                <c:pt idx="42">
                  <c:v>0.24079436920014086</c:v>
                </c:pt>
                <c:pt idx="43">
                  <c:v>0.29555669120595862</c:v>
                </c:pt>
                <c:pt idx="44">
                  <c:v>0.25003050010263284</c:v>
                </c:pt>
                <c:pt idx="45">
                  <c:v>0.1988996318231413</c:v>
                </c:pt>
                <c:pt idx="46">
                  <c:v>0.23437725685932342</c:v>
                </c:pt>
                <c:pt idx="47">
                  <c:v>0.24098714800052345</c:v>
                </c:pt>
                <c:pt idx="48">
                  <c:v>0.10098750273590795</c:v>
                </c:pt>
                <c:pt idx="49">
                  <c:v>0.13886144704190784</c:v>
                </c:pt>
                <c:pt idx="50">
                  <c:v>0.14223455020255749</c:v>
                </c:pt>
                <c:pt idx="51">
                  <c:v>6.6103630813023173E-2</c:v>
                </c:pt>
                <c:pt idx="52">
                  <c:v>0.11957019766236687</c:v>
                </c:pt>
                <c:pt idx="53">
                  <c:v>0.11860036304148203</c:v>
                </c:pt>
                <c:pt idx="54">
                  <c:v>2.8682028219614963E-2</c:v>
                </c:pt>
                <c:pt idx="55">
                  <c:v>-8.5778288178964601E-2</c:v>
                </c:pt>
                <c:pt idx="56">
                  <c:v>-0.13175314199496579</c:v>
                </c:pt>
                <c:pt idx="57">
                  <c:v>-0.11297617957513495</c:v>
                </c:pt>
                <c:pt idx="58">
                  <c:v>-7.1175330843115781E-2</c:v>
                </c:pt>
                <c:pt idx="59">
                  <c:v>-6.7841460881909121E-2</c:v>
                </c:pt>
                <c:pt idx="60">
                  <c:v>4.4137265994007358E-2</c:v>
                </c:pt>
                <c:pt idx="61">
                  <c:v>0.10074897684672379</c:v>
                </c:pt>
                <c:pt idx="62">
                  <c:v>9.8743389166259021E-2</c:v>
                </c:pt>
                <c:pt idx="63">
                  <c:v>0.12631831871359012</c:v>
                </c:pt>
                <c:pt idx="64">
                  <c:v>7.6195872084653615E-2</c:v>
                </c:pt>
                <c:pt idx="65">
                  <c:v>3.6044385722933114E-2</c:v>
                </c:pt>
                <c:pt idx="66">
                  <c:v>8.516353853960279E-2</c:v>
                </c:pt>
                <c:pt idx="67">
                  <c:v>0.20368461494953483</c:v>
                </c:pt>
                <c:pt idx="68">
                  <c:v>0.2368959624710163</c:v>
                </c:pt>
                <c:pt idx="69">
                  <c:v>0.25538143916660072</c:v>
                </c:pt>
                <c:pt idx="70">
                  <c:v>0.15227797855262359</c:v>
                </c:pt>
                <c:pt idx="71">
                  <c:v>0.23354292684587463</c:v>
                </c:pt>
                <c:pt idx="72">
                  <c:v>0.17273896571889491</c:v>
                </c:pt>
                <c:pt idx="73">
                  <c:v>0.11716837119688339</c:v>
                </c:pt>
                <c:pt idx="74">
                  <c:v>7.3134736067170358E-2</c:v>
                </c:pt>
                <c:pt idx="75">
                  <c:v>0.10032574918133097</c:v>
                </c:pt>
                <c:pt idx="76">
                  <c:v>6.3410791628189855E-2</c:v>
                </c:pt>
                <c:pt idx="77">
                  <c:v>9.4977016315961116E-2</c:v>
                </c:pt>
                <c:pt idx="78">
                  <c:v>8.9713086674708897E-2</c:v>
                </c:pt>
                <c:pt idx="79">
                  <c:v>4.596465457557386E-2</c:v>
                </c:pt>
                <c:pt idx="80">
                  <c:v>7.4358399354370164E-2</c:v>
                </c:pt>
                <c:pt idx="81">
                  <c:v>6.4697764413860881E-2</c:v>
                </c:pt>
                <c:pt idx="82">
                  <c:v>0.13940730490712294</c:v>
                </c:pt>
                <c:pt idx="83">
                  <c:v>4.3674858582634535E-2</c:v>
                </c:pt>
                <c:pt idx="84">
                  <c:v>7.0821034497282831E-2</c:v>
                </c:pt>
                <c:pt idx="85">
                  <c:v>7.1706253407270992E-2</c:v>
                </c:pt>
                <c:pt idx="86">
                  <c:v>0.11230456800962507</c:v>
                </c:pt>
                <c:pt idx="87">
                  <c:v>5.9048420843027749E-2</c:v>
                </c:pt>
                <c:pt idx="88">
                  <c:v>8.0548177590786807E-2</c:v>
                </c:pt>
                <c:pt idx="89">
                  <c:v>9.8814414705064912E-2</c:v>
                </c:pt>
                <c:pt idx="90">
                  <c:v>5.485475325408018E-2</c:v>
                </c:pt>
                <c:pt idx="91">
                  <c:v>0.11299739149813259</c:v>
                </c:pt>
                <c:pt idx="92">
                  <c:v>9.3894843861319188E-2</c:v>
                </c:pt>
                <c:pt idx="93">
                  <c:v>0.11099807707722942</c:v>
                </c:pt>
                <c:pt idx="94">
                  <c:v>6.8190416767505369E-2</c:v>
                </c:pt>
                <c:pt idx="95">
                  <c:v>6.8173948974774135E-2</c:v>
                </c:pt>
                <c:pt idx="96">
                  <c:v>9.3136509387726107E-2</c:v>
                </c:pt>
                <c:pt idx="97">
                  <c:v>5.2201808443523845E-2</c:v>
                </c:pt>
                <c:pt idx="98">
                  <c:v>-1.314870075589436E-2</c:v>
                </c:pt>
                <c:pt idx="99">
                  <c:v>2.4061311160117782E-2</c:v>
                </c:pt>
                <c:pt idx="100">
                  <c:v>1.3918984159156267E-2</c:v>
                </c:pt>
                <c:pt idx="101">
                  <c:v>-1.3992181788482938E-2</c:v>
                </c:pt>
                <c:pt idx="102">
                  <c:v>2.2353339738441669E-2</c:v>
                </c:pt>
                <c:pt idx="103">
                  <c:v>2.5410024803893982E-2</c:v>
                </c:pt>
                <c:pt idx="104">
                  <c:v>8.2028149714004073E-3</c:v>
                </c:pt>
                <c:pt idx="105">
                  <c:v>9.6152541512308787E-3</c:v>
                </c:pt>
                <c:pt idx="106">
                  <c:v>-1.7696096859333821E-2</c:v>
                </c:pt>
                <c:pt idx="107">
                  <c:v>-1.5512560994871194E-2</c:v>
                </c:pt>
                <c:pt idx="108">
                  <c:v>-2.3508745211243465E-2</c:v>
                </c:pt>
                <c:pt idx="109">
                  <c:v>4.2435625342163164E-2</c:v>
                </c:pt>
                <c:pt idx="110">
                  <c:v>0.11622396723924044</c:v>
                </c:pt>
                <c:pt idx="111">
                  <c:v>0.1323358722158412</c:v>
                </c:pt>
                <c:pt idx="112">
                  <c:v>0.15568291171289061</c:v>
                </c:pt>
                <c:pt idx="113">
                  <c:v>0.20389448810720801</c:v>
                </c:pt>
                <c:pt idx="114">
                  <c:v>0.20417189712972039</c:v>
                </c:pt>
                <c:pt idx="115">
                  <c:v>0.16694245269262442</c:v>
                </c:pt>
                <c:pt idx="116">
                  <c:v>0.23350228334237766</c:v>
                </c:pt>
                <c:pt idx="117">
                  <c:v>0.20789073574357531</c:v>
                </c:pt>
                <c:pt idx="118">
                  <c:v>0.28842569591514344</c:v>
                </c:pt>
                <c:pt idx="119">
                  <c:v>0.29349504830068351</c:v>
                </c:pt>
                <c:pt idx="120">
                  <c:v>0.30160409669917332</c:v>
                </c:pt>
                <c:pt idx="121">
                  <c:v>0.27307520179526268</c:v>
                </c:pt>
                <c:pt idx="122">
                  <c:v>0.25399811911109094</c:v>
                </c:pt>
                <c:pt idx="123">
                  <c:v>0.23976362125342909</c:v>
                </c:pt>
                <c:pt idx="124">
                  <c:v>0.22669180449235427</c:v>
                </c:pt>
                <c:pt idx="125">
                  <c:v>0.20789059526403353</c:v>
                </c:pt>
                <c:pt idx="126">
                  <c:v>0.12978144254088342</c:v>
                </c:pt>
                <c:pt idx="127">
                  <c:v>0.14874092042301168</c:v>
                </c:pt>
                <c:pt idx="128">
                  <c:v>0.1622117349389498</c:v>
                </c:pt>
                <c:pt idx="129">
                  <c:v>0.19296973625932168</c:v>
                </c:pt>
                <c:pt idx="130">
                  <c:v>0.22354983182180188</c:v>
                </c:pt>
                <c:pt idx="131">
                  <c:v>0.18451636581851627</c:v>
                </c:pt>
                <c:pt idx="132">
                  <c:v>0.21193032466760009</c:v>
                </c:pt>
                <c:pt idx="133">
                  <c:v>0.21093055607461153</c:v>
                </c:pt>
                <c:pt idx="134">
                  <c:v>0.15949655106327043</c:v>
                </c:pt>
                <c:pt idx="135">
                  <c:v>0.20291806990306327</c:v>
                </c:pt>
                <c:pt idx="136">
                  <c:v>0.23724735373059413</c:v>
                </c:pt>
                <c:pt idx="137">
                  <c:v>0.27752825549851234</c:v>
                </c:pt>
                <c:pt idx="138">
                  <c:v>0.3995985179515511</c:v>
                </c:pt>
                <c:pt idx="139">
                  <c:v>0.32177647658653541</c:v>
                </c:pt>
                <c:pt idx="140">
                  <c:v>0.32078019378618894</c:v>
                </c:pt>
                <c:pt idx="141">
                  <c:v>0.25992797024987713</c:v>
                </c:pt>
                <c:pt idx="142">
                  <c:v>0.23274042778815662</c:v>
                </c:pt>
                <c:pt idx="143">
                  <c:v>0.27008958570724229</c:v>
                </c:pt>
                <c:pt idx="144">
                  <c:v>0.22067791108760737</c:v>
                </c:pt>
                <c:pt idx="145">
                  <c:v>0.28284629226778613</c:v>
                </c:pt>
                <c:pt idx="146">
                  <c:v>0.37513334237212881</c:v>
                </c:pt>
                <c:pt idx="147">
                  <c:v>0.32740530297086945</c:v>
                </c:pt>
                <c:pt idx="148">
                  <c:v>0.25147421599933395</c:v>
                </c:pt>
                <c:pt idx="149">
                  <c:v>0.247619556271375</c:v>
                </c:pt>
                <c:pt idx="150">
                  <c:v>0.16069343346266418</c:v>
                </c:pt>
                <c:pt idx="151">
                  <c:v>6.2290228669465542E-2</c:v>
                </c:pt>
                <c:pt idx="152">
                  <c:v>7.1027508819208052E-2</c:v>
                </c:pt>
                <c:pt idx="153">
                  <c:v>0.18334695786931476</c:v>
                </c:pt>
                <c:pt idx="154">
                  <c:v>0.19716960738852318</c:v>
                </c:pt>
                <c:pt idx="155">
                  <c:v>0.23640396383776441</c:v>
                </c:pt>
                <c:pt idx="156">
                  <c:v>0.2664958222136864</c:v>
                </c:pt>
                <c:pt idx="157">
                  <c:v>0.16560230260093167</c:v>
                </c:pt>
                <c:pt idx="158">
                  <c:v>0.15492447353514649</c:v>
                </c:pt>
                <c:pt idx="159">
                  <c:v>0.18313076381527438</c:v>
                </c:pt>
                <c:pt idx="160">
                  <c:v>0.17684894138216212</c:v>
                </c:pt>
                <c:pt idx="161">
                  <c:v>0.19117678628537416</c:v>
                </c:pt>
                <c:pt idx="162">
                  <c:v>0.17028935207472795</c:v>
                </c:pt>
                <c:pt idx="163">
                  <c:v>0.32160164377122502</c:v>
                </c:pt>
                <c:pt idx="164">
                  <c:v>0.23210807748870277</c:v>
                </c:pt>
                <c:pt idx="165">
                  <c:v>0.21553643674039513</c:v>
                </c:pt>
                <c:pt idx="166">
                  <c:v>0.1769748374942699</c:v>
                </c:pt>
                <c:pt idx="167">
                  <c:v>0.17836410941645475</c:v>
                </c:pt>
                <c:pt idx="168">
                  <c:v>8.5928455184511421E-2</c:v>
                </c:pt>
                <c:pt idx="169">
                  <c:v>9.8430483239440925E-2</c:v>
                </c:pt>
                <c:pt idx="170">
                  <c:v>0.15269369479450834</c:v>
                </c:pt>
                <c:pt idx="171">
                  <c:v>8.4171901587593467E-2</c:v>
                </c:pt>
                <c:pt idx="172">
                  <c:v>8.7300669211351156E-2</c:v>
                </c:pt>
                <c:pt idx="173">
                  <c:v>5.7944060576415879E-2</c:v>
                </c:pt>
                <c:pt idx="174">
                  <c:v>7.4038622665334231E-2</c:v>
                </c:pt>
                <c:pt idx="175">
                  <c:v>0.13924055863134299</c:v>
                </c:pt>
                <c:pt idx="176">
                  <c:v>0.11324153342892984</c:v>
                </c:pt>
                <c:pt idx="177">
                  <c:v>4.761798170825049E-2</c:v>
                </c:pt>
                <c:pt idx="178">
                  <c:v>-5.472062476336248E-2</c:v>
                </c:pt>
                <c:pt idx="179">
                  <c:v>-0.1069082311947458</c:v>
                </c:pt>
                <c:pt idx="180">
                  <c:v>-2.0613161791819934E-2</c:v>
                </c:pt>
                <c:pt idx="181">
                  <c:v>-9.7131189597911671E-2</c:v>
                </c:pt>
                <c:pt idx="182">
                  <c:v>-0.25581354565026704</c:v>
                </c:pt>
                <c:pt idx="183">
                  <c:v>-0.15052655783620938</c:v>
                </c:pt>
                <c:pt idx="184">
                  <c:v>-0.12329057190763759</c:v>
                </c:pt>
                <c:pt idx="185">
                  <c:v>-0.17229635531379195</c:v>
                </c:pt>
                <c:pt idx="186">
                  <c:v>-0.16661832325532977</c:v>
                </c:pt>
                <c:pt idx="187">
                  <c:v>-0.29180208673100783</c:v>
                </c:pt>
                <c:pt idx="188">
                  <c:v>-0.32209240969325048</c:v>
                </c:pt>
                <c:pt idx="189">
                  <c:v>-0.29919343639047113</c:v>
                </c:pt>
                <c:pt idx="190">
                  <c:v>-0.14325295224651136</c:v>
                </c:pt>
                <c:pt idx="191">
                  <c:v>-0.13975285343533805</c:v>
                </c:pt>
                <c:pt idx="192">
                  <c:v>-0.18949947355241292</c:v>
                </c:pt>
                <c:pt idx="193">
                  <c:v>-0.1136532698110404</c:v>
                </c:pt>
                <c:pt idx="194">
                  <c:v>-1.1214649628150219E-2</c:v>
                </c:pt>
                <c:pt idx="195">
                  <c:v>-0.14860634296854425</c:v>
                </c:pt>
                <c:pt idx="196">
                  <c:v>-0.16280657296427758</c:v>
                </c:pt>
                <c:pt idx="197">
                  <c:v>-0.21266676399076001</c:v>
                </c:pt>
                <c:pt idx="198">
                  <c:v>-0.28416841462275944</c:v>
                </c:pt>
                <c:pt idx="199">
                  <c:v>-0.21304326434497689</c:v>
                </c:pt>
                <c:pt idx="200">
                  <c:v>-0.24434781754585355</c:v>
                </c:pt>
                <c:pt idx="201">
                  <c:v>-0.17937058484621193</c:v>
                </c:pt>
                <c:pt idx="202">
                  <c:v>-0.19635435060347284</c:v>
                </c:pt>
                <c:pt idx="203">
                  <c:v>-0.26612891976724384</c:v>
                </c:pt>
                <c:pt idx="204">
                  <c:v>-0.27823003977173411</c:v>
                </c:pt>
                <c:pt idx="205">
                  <c:v>-0.2743949973554054</c:v>
                </c:pt>
                <c:pt idx="206">
                  <c:v>-0.30215219935533533</c:v>
                </c:pt>
                <c:pt idx="207">
                  <c:v>-0.16084016654144406</c:v>
                </c:pt>
                <c:pt idx="208">
                  <c:v>-0.10207155875503116</c:v>
                </c:pt>
                <c:pt idx="209">
                  <c:v>-1.5598589468273083E-2</c:v>
                </c:pt>
                <c:pt idx="210">
                  <c:v>8.2794788848400636E-2</c:v>
                </c:pt>
                <c:pt idx="211">
                  <c:v>9.5640588248720348E-2</c:v>
                </c:pt>
                <c:pt idx="212">
                  <c:v>0.20018552412860213</c:v>
                </c:pt>
                <c:pt idx="213">
                  <c:v>0.17077537156479128</c:v>
                </c:pt>
                <c:pt idx="214">
                  <c:v>0.12237801224472378</c:v>
                </c:pt>
                <c:pt idx="215">
                  <c:v>0.23412618868106971</c:v>
                </c:pt>
                <c:pt idx="216">
                  <c:v>0.27905256461546113</c:v>
                </c:pt>
                <c:pt idx="217">
                  <c:v>0.30833750970342599</c:v>
                </c:pt>
                <c:pt idx="218">
                  <c:v>0.2835204147806083</c:v>
                </c:pt>
                <c:pt idx="219">
                  <c:v>0.18865967125658667</c:v>
                </c:pt>
                <c:pt idx="220">
                  <c:v>0.15102502997286305</c:v>
                </c:pt>
                <c:pt idx="221">
                  <c:v>0.15759559321132421</c:v>
                </c:pt>
                <c:pt idx="222">
                  <c:v>0.10660984851721977</c:v>
                </c:pt>
                <c:pt idx="223">
                  <c:v>9.1179225298297695E-2</c:v>
                </c:pt>
                <c:pt idx="224">
                  <c:v>0.11251579466848938</c:v>
                </c:pt>
                <c:pt idx="225">
                  <c:v>7.292848208175684E-2</c:v>
                </c:pt>
                <c:pt idx="226">
                  <c:v>0.10369403618684458</c:v>
                </c:pt>
                <c:pt idx="227">
                  <c:v>8.6117628073566266E-2</c:v>
                </c:pt>
                <c:pt idx="228">
                  <c:v>4.3372997842081595E-2</c:v>
                </c:pt>
                <c:pt idx="229">
                  <c:v>4.9964831887294281E-2</c:v>
                </c:pt>
                <c:pt idx="230">
                  <c:v>4.7156300302754417E-2</c:v>
                </c:pt>
                <c:pt idx="231">
                  <c:v>4.3776174449628336E-2</c:v>
                </c:pt>
                <c:pt idx="232">
                  <c:v>6.1277373629170739E-2</c:v>
                </c:pt>
                <c:pt idx="233">
                  <c:v>4.3305496902958929E-2</c:v>
                </c:pt>
                <c:pt idx="234">
                  <c:v>0.11353418698301887</c:v>
                </c:pt>
                <c:pt idx="235">
                  <c:v>9.9963998438945545E-2</c:v>
                </c:pt>
                <c:pt idx="236">
                  <c:v>9.7568569063597899E-2</c:v>
                </c:pt>
                <c:pt idx="237">
                  <c:v>6.5751618871610518E-2</c:v>
                </c:pt>
                <c:pt idx="238">
                  <c:v>6.2464077087466485E-2</c:v>
                </c:pt>
                <c:pt idx="239">
                  <c:v>2.9568735880032726E-2</c:v>
                </c:pt>
                <c:pt idx="240">
                  <c:v>8.0332445079067227E-2</c:v>
                </c:pt>
                <c:pt idx="241">
                  <c:v>6.2058504268881265E-2</c:v>
                </c:pt>
                <c:pt idx="242">
                  <c:v>9.239599049286884E-2</c:v>
                </c:pt>
                <c:pt idx="243">
                  <c:v>0.12479188351568382</c:v>
                </c:pt>
                <c:pt idx="244">
                  <c:v>6.3874746544685834E-2</c:v>
                </c:pt>
                <c:pt idx="245">
                  <c:v>6.4104038306975752E-2</c:v>
                </c:pt>
                <c:pt idx="246">
                  <c:v>3.384051063420479E-2</c:v>
                </c:pt>
                <c:pt idx="247">
                  <c:v>6.6177103194556608E-2</c:v>
                </c:pt>
                <c:pt idx="248">
                  <c:v>8.3521571963001584E-2</c:v>
                </c:pt>
                <c:pt idx="249">
                  <c:v>0.13244340319400116</c:v>
                </c:pt>
                <c:pt idx="250">
                  <c:v>0.11419467063937283</c:v>
                </c:pt>
                <c:pt idx="251">
                  <c:v>0.12768435657046062</c:v>
                </c:pt>
                <c:pt idx="252">
                  <c:v>0.11649756786446996</c:v>
                </c:pt>
                <c:pt idx="253">
                  <c:v>9.3956268135928056E-2</c:v>
                </c:pt>
                <c:pt idx="254">
                  <c:v>9.2852018081755361E-2</c:v>
                </c:pt>
                <c:pt idx="255">
                  <c:v>0.12314948064421571</c:v>
                </c:pt>
                <c:pt idx="256">
                  <c:v>0.18658511797816857</c:v>
                </c:pt>
                <c:pt idx="257">
                  <c:v>0.16852158287278662</c:v>
                </c:pt>
                <c:pt idx="258">
                  <c:v>0.13094415783964131</c:v>
                </c:pt>
                <c:pt idx="259">
                  <c:v>0.1226745923169279</c:v>
                </c:pt>
                <c:pt idx="260">
                  <c:v>0.13357349975911514</c:v>
                </c:pt>
                <c:pt idx="261">
                  <c:v>0.11726522063059797</c:v>
                </c:pt>
                <c:pt idx="262">
                  <c:v>5.5889926138821266E-2</c:v>
                </c:pt>
                <c:pt idx="263">
                  <c:v>3.4687160417172791E-2</c:v>
                </c:pt>
                <c:pt idx="264">
                  <c:v>-4.2387921709631904E-2</c:v>
                </c:pt>
                <c:pt idx="265">
                  <c:v>-5.5679323887323662E-2</c:v>
                </c:pt>
                <c:pt idx="266">
                  <c:v>-7.158722004398399E-2</c:v>
                </c:pt>
                <c:pt idx="267">
                  <c:v>-6.7516116621532341E-2</c:v>
                </c:pt>
                <c:pt idx="268">
                  <c:v>-8.8929253716943713E-2</c:v>
                </c:pt>
                <c:pt idx="269">
                  <c:v>-0.16083587332799798</c:v>
                </c:pt>
                <c:pt idx="270">
                  <c:v>-0.13823967297326778</c:v>
                </c:pt>
                <c:pt idx="271">
                  <c:v>-0.13890443457783341</c:v>
                </c:pt>
                <c:pt idx="272">
                  <c:v>-0.2692535049896998</c:v>
                </c:pt>
                <c:pt idx="273">
                  <c:v>-0.46960354922439596</c:v>
                </c:pt>
                <c:pt idx="274">
                  <c:v>-0.5023591062720687</c:v>
                </c:pt>
                <c:pt idx="275">
                  <c:v>-0.48590204068998499</c:v>
                </c:pt>
                <c:pt idx="276">
                  <c:v>-0.51233801659877898</c:v>
                </c:pt>
                <c:pt idx="277">
                  <c:v>-0.5934148525772116</c:v>
                </c:pt>
                <c:pt idx="278">
                  <c:v>-0.5054847041211934</c:v>
                </c:pt>
                <c:pt idx="279">
                  <c:v>-0.46216342886028006</c:v>
                </c:pt>
                <c:pt idx="280">
                  <c:v>-0.42106045709204842</c:v>
                </c:pt>
                <c:pt idx="281">
                  <c:v>-0.33098109059693304</c:v>
                </c:pt>
                <c:pt idx="282">
                  <c:v>-0.24955081302158444</c:v>
                </c:pt>
                <c:pt idx="283">
                  <c:v>-0.22865828913416131</c:v>
                </c:pt>
                <c:pt idx="284">
                  <c:v>-9.8377398203839839E-2</c:v>
                </c:pt>
                <c:pt idx="285">
                  <c:v>6.7299223019969823E-2</c:v>
                </c:pt>
                <c:pt idx="286">
                  <c:v>0.20087658501986638</c:v>
                </c:pt>
                <c:pt idx="287">
                  <c:v>0.2106999959435667</c:v>
                </c:pt>
                <c:pt idx="288">
                  <c:v>0.26257474039531736</c:v>
                </c:pt>
                <c:pt idx="289">
                  <c:v>0.40714602825249191</c:v>
                </c:pt>
                <c:pt idx="290">
                  <c:v>0.38232605268333053</c:v>
                </c:pt>
                <c:pt idx="291">
                  <c:v>0.30720530607422436</c:v>
                </c:pt>
                <c:pt idx="292">
                  <c:v>0.16995309401957215</c:v>
                </c:pt>
                <c:pt idx="293">
                  <c:v>0.11436889782312587</c:v>
                </c:pt>
                <c:pt idx="294">
                  <c:v>0.10936270400882275</c:v>
                </c:pt>
                <c:pt idx="295">
                  <c:v>2.7741579490304424E-2</c:v>
                </c:pt>
                <c:pt idx="296">
                  <c:v>7.6569950429640876E-2</c:v>
                </c:pt>
                <c:pt idx="297">
                  <c:v>0.13272281636250582</c:v>
                </c:pt>
                <c:pt idx="298">
                  <c:v>7.4650891292638022E-2</c:v>
                </c:pt>
                <c:pt idx="299">
                  <c:v>0.12029286181358234</c:v>
                </c:pt>
                <c:pt idx="300">
                  <c:v>0.18036098812942036</c:v>
                </c:pt>
                <c:pt idx="301">
                  <c:v>0.18370283913290475</c:v>
                </c:pt>
                <c:pt idx="302">
                  <c:v>0.12552222780448385</c:v>
                </c:pt>
                <c:pt idx="303">
                  <c:v>0.13896767585974956</c:v>
                </c:pt>
                <c:pt idx="304">
                  <c:v>0.21090643559388322</c:v>
                </c:pt>
                <c:pt idx="305">
                  <c:v>0.24786858242436161</c:v>
                </c:pt>
                <c:pt idx="306">
                  <c:v>0.15964443171434528</c:v>
                </c:pt>
                <c:pt idx="307">
                  <c:v>0.14978874326560643</c:v>
                </c:pt>
                <c:pt idx="308">
                  <c:v>-8.6068593724588638E-3</c:v>
                </c:pt>
                <c:pt idx="309">
                  <c:v>5.7506731567444014E-2</c:v>
                </c:pt>
                <c:pt idx="310">
                  <c:v>5.472815761782357E-2</c:v>
                </c:pt>
                <c:pt idx="311">
                  <c:v>-3.1806109956455941E-5</c:v>
                </c:pt>
                <c:pt idx="312">
                  <c:v>2.0235207644663689E-2</c:v>
                </c:pt>
                <c:pt idx="313">
                  <c:v>2.8565943990936482E-2</c:v>
                </c:pt>
                <c:pt idx="314">
                  <c:v>6.0465330436445974E-2</c:v>
                </c:pt>
                <c:pt idx="315">
                  <c:v>2.4842669273268392E-2</c:v>
                </c:pt>
                <c:pt idx="316">
                  <c:v>-2.6263686997563873E-2</c:v>
                </c:pt>
                <c:pt idx="317">
                  <c:v>3.095520754817116E-2</c:v>
                </c:pt>
                <c:pt idx="318">
                  <c:v>6.5182523956309524E-2</c:v>
                </c:pt>
                <c:pt idx="319">
                  <c:v>0.14322061757981253</c:v>
                </c:pt>
                <c:pt idx="320">
                  <c:v>0.24163480217279609</c:v>
                </c:pt>
                <c:pt idx="321">
                  <c:v>0.1193403744637056</c:v>
                </c:pt>
                <c:pt idx="322">
                  <c:v>0.12725451663804677</c:v>
                </c:pt>
                <c:pt idx="323">
                  <c:v>0.12580141025535774</c:v>
                </c:pt>
                <c:pt idx="324">
                  <c:v>0.132339171936799</c:v>
                </c:pt>
                <c:pt idx="325">
                  <c:v>0.10355172243853783</c:v>
                </c:pt>
                <c:pt idx="326">
                  <c:v>0.10805555380604925</c:v>
                </c:pt>
                <c:pt idx="327">
                  <c:v>0.13350546071902247</c:v>
                </c:pt>
                <c:pt idx="328">
                  <c:v>0.21875488564106771</c:v>
                </c:pt>
                <c:pt idx="329">
                  <c:v>0.16484927139952887</c:v>
                </c:pt>
                <c:pt idx="330">
                  <c:v>0.20060808030379196</c:v>
                </c:pt>
                <c:pt idx="331">
                  <c:v>0.14923921661609096</c:v>
                </c:pt>
                <c:pt idx="332">
                  <c:v>0.15460770395389201</c:v>
                </c:pt>
                <c:pt idx="333">
                  <c:v>0.2182255179244752</c:v>
                </c:pt>
                <c:pt idx="334">
                  <c:v>0.24304613875102099</c:v>
                </c:pt>
                <c:pt idx="335">
                  <c:v>0.25929220649406659</c:v>
                </c:pt>
                <c:pt idx="336">
                  <c:v>0.17386304927454077</c:v>
                </c:pt>
                <c:pt idx="337">
                  <c:v>0.20507654954393306</c:v>
                </c:pt>
                <c:pt idx="338">
                  <c:v>0.17662942283641403</c:v>
                </c:pt>
                <c:pt idx="339">
                  <c:v>0.16488691174796077</c:v>
                </c:pt>
                <c:pt idx="340">
                  <c:v>0.1651489350143196</c:v>
                </c:pt>
                <c:pt idx="341">
                  <c:v>0.19914086676680753</c:v>
                </c:pt>
                <c:pt idx="342">
                  <c:v>0.13566838852639762</c:v>
                </c:pt>
                <c:pt idx="343">
                  <c:v>0.20443031981669524</c:v>
                </c:pt>
                <c:pt idx="344">
                  <c:v>0.15947931708044649</c:v>
                </c:pt>
                <c:pt idx="345">
                  <c:v>0.13878573360788948</c:v>
                </c:pt>
                <c:pt idx="346">
                  <c:v>0.1353599234631222</c:v>
                </c:pt>
                <c:pt idx="347">
                  <c:v>0.10787310015833196</c:v>
                </c:pt>
                <c:pt idx="348">
                  <c:v>0.11257167488265374</c:v>
                </c:pt>
                <c:pt idx="349">
                  <c:v>0.12379716415565767</c:v>
                </c:pt>
                <c:pt idx="350">
                  <c:v>9.9339778246708477E-2</c:v>
                </c:pt>
                <c:pt idx="351">
                  <c:v>0.10164279313268665</c:v>
                </c:pt>
                <c:pt idx="352">
                  <c:v>9.1267380446591773E-2</c:v>
                </c:pt>
                <c:pt idx="353">
                  <c:v>5.1152739778218326E-2</c:v>
                </c:pt>
                <c:pt idx="354">
                  <c:v>8.5897153423319494E-2</c:v>
                </c:pt>
                <c:pt idx="355">
                  <c:v>-1.569123263479355E-2</c:v>
                </c:pt>
                <c:pt idx="356">
                  <c:v>-2.6854493274262481E-2</c:v>
                </c:pt>
                <c:pt idx="357">
                  <c:v>2.9928455427134182E-2</c:v>
                </c:pt>
                <c:pt idx="358">
                  <c:v>6.1958216223088058E-3</c:v>
                </c:pt>
                <c:pt idx="359">
                  <c:v>-7.2925418973834866E-3</c:v>
                </c:pt>
                <c:pt idx="360">
                  <c:v>-2.7827361034109543E-2</c:v>
                </c:pt>
                <c:pt idx="361">
                  <c:v>-8.5403132904720458E-2</c:v>
                </c:pt>
                <c:pt idx="362">
                  <c:v>-3.9490024984525363E-3</c:v>
                </c:pt>
                <c:pt idx="363">
                  <c:v>-9.7379353450861572E-3</c:v>
                </c:pt>
                <c:pt idx="364">
                  <c:v>-4.9663069389485059E-3</c:v>
                </c:pt>
                <c:pt idx="365">
                  <c:v>1.7179787111428091E-2</c:v>
                </c:pt>
                <c:pt idx="366">
                  <c:v>3.2620532773528943E-2</c:v>
                </c:pt>
                <c:pt idx="367">
                  <c:v>9.6025329864248832E-2</c:v>
                </c:pt>
                <c:pt idx="368">
                  <c:v>0.12158880365085967</c:v>
                </c:pt>
                <c:pt idx="369">
                  <c:v>2.2252678405248361E-2</c:v>
                </c:pt>
                <c:pt idx="370">
                  <c:v>5.5351315256106481E-2</c:v>
                </c:pt>
                <c:pt idx="371">
                  <c:v>9.1074090277842856E-2</c:v>
                </c:pt>
                <c:pt idx="372">
                  <c:v>0.16086802931020472</c:v>
                </c:pt>
                <c:pt idx="373">
                  <c:v>0.20152802735969821</c:v>
                </c:pt>
                <c:pt idx="374">
                  <c:v>0.13723373649967563</c:v>
                </c:pt>
                <c:pt idx="375">
                  <c:v>0.14358814399029729</c:v>
                </c:pt>
                <c:pt idx="376">
                  <c:v>0.13988944863791097</c:v>
                </c:pt>
                <c:pt idx="377">
                  <c:v>0.14378129905447334</c:v>
                </c:pt>
                <c:pt idx="378">
                  <c:v>0.12795482162440042</c:v>
                </c:pt>
                <c:pt idx="379">
                  <c:v>0.12972108404113047</c:v>
                </c:pt>
                <c:pt idx="380">
                  <c:v>0.1500752864454844</c:v>
                </c:pt>
                <c:pt idx="381">
                  <c:v>0.19163766742847788</c:v>
                </c:pt>
                <c:pt idx="382">
                  <c:v>0.18572971029365526</c:v>
                </c:pt>
                <c:pt idx="383">
                  <c:v>0.17747621114626089</c:v>
                </c:pt>
                <c:pt idx="384">
                  <c:v>0.21440733084027563</c:v>
                </c:pt>
                <c:pt idx="385">
                  <c:v>0.13815811759491936</c:v>
                </c:pt>
                <c:pt idx="386">
                  <c:v>0.11129491058126728</c:v>
                </c:pt>
                <c:pt idx="387">
                  <c:v>0.10495988176995841</c:v>
                </c:pt>
                <c:pt idx="388">
                  <c:v>0.11482836578700439</c:v>
                </c:pt>
                <c:pt idx="389">
                  <c:v>0.11485679673045457</c:v>
                </c:pt>
                <c:pt idx="390">
                  <c:v>0.13108081519356052</c:v>
                </c:pt>
                <c:pt idx="391">
                  <c:v>0.16034879380043954</c:v>
                </c:pt>
                <c:pt idx="392">
                  <c:v>0.14551494331751247</c:v>
                </c:pt>
                <c:pt idx="393">
                  <c:v>5.1639995383546911E-2</c:v>
                </c:pt>
                <c:pt idx="394">
                  <c:v>4.1646256812192917E-2</c:v>
                </c:pt>
                <c:pt idx="395">
                  <c:v>-6.4402634210245502E-2</c:v>
                </c:pt>
                <c:pt idx="396">
                  <c:v>-4.3317897168894781E-2</c:v>
                </c:pt>
                <c:pt idx="397">
                  <c:v>2.5703811453719361E-2</c:v>
                </c:pt>
                <c:pt idx="398">
                  <c:v>7.0721866244531917E-2</c:v>
                </c:pt>
                <c:pt idx="399">
                  <c:v>0.10656709094049255</c:v>
                </c:pt>
                <c:pt idx="400">
                  <c:v>1.7147999684651083E-2</c:v>
                </c:pt>
                <c:pt idx="401">
                  <c:v>7.8975605722090947E-2</c:v>
                </c:pt>
                <c:pt idx="402">
                  <c:v>5.6630393218301656E-2</c:v>
                </c:pt>
                <c:pt idx="403">
                  <c:v>8.5587638402317978E-3</c:v>
                </c:pt>
                <c:pt idx="404">
                  <c:v>2.1308897643588232E-2</c:v>
                </c:pt>
                <c:pt idx="405">
                  <c:v>0.1134640662821802</c:v>
                </c:pt>
                <c:pt idx="406">
                  <c:v>0.12924258110220865</c:v>
                </c:pt>
                <c:pt idx="407">
                  <c:v>0.25369660923257253</c:v>
                </c:pt>
                <c:pt idx="408">
                  <c:v>0.17632503781457931</c:v>
                </c:pt>
                <c:pt idx="409">
                  <c:v>5.9169923891682075E-2</c:v>
                </c:pt>
                <c:pt idx="410">
                  <c:v>-9.2263386538305348E-2</c:v>
                </c:pt>
                <c:pt idx="411">
                  <c:v>-1.1402826743989181E-2</c:v>
                </c:pt>
                <c:pt idx="412">
                  <c:v>0.10092455233974551</c:v>
                </c:pt>
                <c:pt idx="413">
                  <c:v>5.2487613809566014E-2</c:v>
                </c:pt>
                <c:pt idx="414">
                  <c:v>9.3081624745805058E-2</c:v>
                </c:pt>
                <c:pt idx="415">
                  <c:v>0.17905803455033453</c:v>
                </c:pt>
                <c:pt idx="416">
                  <c:v>0.12200469078306675</c:v>
                </c:pt>
                <c:pt idx="417">
                  <c:v>7.3723190860446763E-2</c:v>
                </c:pt>
                <c:pt idx="418">
                  <c:v>0.14238934759952571</c:v>
                </c:pt>
                <c:pt idx="419">
                  <c:v>0.15064960387045367</c:v>
                </c:pt>
                <c:pt idx="420">
                  <c:v>0.14107990363812917</c:v>
                </c:pt>
                <c:pt idx="421">
                  <c:v>0.25469632424145949</c:v>
                </c:pt>
                <c:pt idx="422">
                  <c:v>0.42992690153186874</c:v>
                </c:pt>
                <c:pt idx="423">
                  <c:v>0.36160332740875756</c:v>
                </c:pt>
                <c:pt idx="424">
                  <c:v>0.32278834373024878</c:v>
                </c:pt>
                <c:pt idx="425">
                  <c:v>0.32653780277204802</c:v>
                </c:pt>
                <c:pt idx="426">
                  <c:v>0.29539425360954219</c:v>
                </c:pt>
                <c:pt idx="427">
                  <c:v>0.25625320248857619</c:v>
                </c:pt>
                <c:pt idx="428">
                  <c:v>0.24753354274754358</c:v>
                </c:pt>
                <c:pt idx="429">
                  <c:v>0.34244743288540569</c:v>
                </c:pt>
                <c:pt idx="430">
                  <c:v>0.23193233346601616</c:v>
                </c:pt>
                <c:pt idx="431">
                  <c:v>0.23817194746324688</c:v>
                </c:pt>
                <c:pt idx="432">
                  <c:v>0.19535291442016955</c:v>
                </c:pt>
                <c:pt idx="433">
                  <c:v>0.13773322387412001</c:v>
                </c:pt>
                <c:pt idx="434">
                  <c:v>0.13131865356294625</c:v>
                </c:pt>
                <c:pt idx="435">
                  <c:v>-1.1846501511783458E-2</c:v>
                </c:pt>
                <c:pt idx="436">
                  <c:v>-1.726476559760215E-2</c:v>
                </c:pt>
                <c:pt idx="437">
                  <c:v>-0.12688718012363687</c:v>
                </c:pt>
                <c:pt idx="438">
                  <c:v>-6.2179065096156449E-2</c:v>
                </c:pt>
                <c:pt idx="439">
                  <c:v>-0.13412413727068184</c:v>
                </c:pt>
                <c:pt idx="440">
                  <c:v>-0.18343557358968354</c:v>
                </c:pt>
                <c:pt idx="441">
                  <c:v>-0.1734591811921149</c:v>
                </c:pt>
                <c:pt idx="442">
                  <c:v>-0.11273258536591335</c:v>
                </c:pt>
                <c:pt idx="443">
                  <c:v>-0.21620299569484835</c:v>
                </c:pt>
                <c:pt idx="444">
                  <c:v>-0.10226368795079743</c:v>
                </c:pt>
                <c:pt idx="445">
                  <c:v>-9.6860327378726296E-2</c:v>
                </c:pt>
                <c:pt idx="446">
                  <c:v>-9.7557311923134549E-2</c:v>
                </c:pt>
                <c:pt idx="447">
                  <c:v>9.0467176299799945E-3</c:v>
                </c:pt>
                <c:pt idx="448">
                  <c:v>1.1472723221761072E-2</c:v>
                </c:pt>
                <c:pt idx="449">
                  <c:v>0.16184320763954929</c:v>
                </c:pt>
                <c:pt idx="450">
                  <c:v>0.10530579645328508</c:v>
                </c:pt>
                <c:pt idx="451">
                  <c:v>0.13079757064063458</c:v>
                </c:pt>
                <c:pt idx="452">
                  <c:v>0.17890068223228717</c:v>
                </c:pt>
                <c:pt idx="453">
                  <c:v>7.9841240058772911E-2</c:v>
                </c:pt>
                <c:pt idx="454">
                  <c:v>0.11290773972113577</c:v>
                </c:pt>
                <c:pt idx="455">
                  <c:v>0.21696851506369264</c:v>
                </c:pt>
                <c:pt idx="456">
                  <c:v>0.17281808760346173</c:v>
                </c:pt>
                <c:pt idx="457">
                  <c:v>0.24970502223724012</c:v>
                </c:pt>
                <c:pt idx="458">
                  <c:v>0.24580117375379196</c:v>
                </c:pt>
                <c:pt idx="459">
                  <c:v>0.18875922970111958</c:v>
                </c:pt>
                <c:pt idx="460">
                  <c:v>0.23318381972194935</c:v>
                </c:pt>
                <c:pt idx="461">
                  <c:v>0.20454721218990457</c:v>
                </c:pt>
                <c:pt idx="462">
                  <c:v>0.18514102129548071</c:v>
                </c:pt>
                <c:pt idx="463">
                  <c:v>0.22559414735270877</c:v>
                </c:pt>
                <c:pt idx="464">
                  <c:v>0.29553585345262867</c:v>
                </c:pt>
                <c:pt idx="465">
                  <c:v>0.30781461420984968</c:v>
                </c:pt>
                <c:pt idx="466">
                  <c:v>0.27810993751080026</c:v>
                </c:pt>
                <c:pt idx="467">
                  <c:v>0.20952326952689759</c:v>
                </c:pt>
                <c:pt idx="468">
                  <c:v>0.22041036117047952</c:v>
                </c:pt>
                <c:pt idx="469">
                  <c:v>0.15563833662803361</c:v>
                </c:pt>
                <c:pt idx="470">
                  <c:v>6.5824128487651734E-2</c:v>
                </c:pt>
                <c:pt idx="471">
                  <c:v>4.7886773156404772E-2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A-466F-804A-8F93C300E232}"/>
            </c:ext>
          </c:extLst>
        </c:ser>
        <c:ser>
          <c:idx val="1"/>
          <c:order val="1"/>
          <c:tx>
            <c:strRef>
              <c:f>'Conditional View '!$X$1</c:f>
              <c:strCache>
                <c:ptCount val="1"/>
                <c:pt idx="0">
                  <c:v>Fitted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'Conditional View '!$V$2:$V$473</c:f>
              <c:numCache>
                <c:formatCode>0.0%</c:formatCode>
                <c:ptCount val="472"/>
                <c:pt idx="0">
                  <c:v>-0.2961690901630587</c:v>
                </c:pt>
                <c:pt idx="1">
                  <c:v>-0.29435613567651409</c:v>
                </c:pt>
                <c:pt idx="2">
                  <c:v>-0.3006039603581141</c:v>
                </c:pt>
                <c:pt idx="3">
                  <c:v>-0.30799512220218828</c:v>
                </c:pt>
                <c:pt idx="4">
                  <c:v>-0.27496887853513896</c:v>
                </c:pt>
                <c:pt idx="5">
                  <c:v>-0.27057522162713854</c:v>
                </c:pt>
                <c:pt idx="6">
                  <c:v>-0.27846735874656359</c:v>
                </c:pt>
                <c:pt idx="7">
                  <c:v>-0.29139996338335605</c:v>
                </c:pt>
                <c:pt idx="8">
                  <c:v>-0.32011024191817516</c:v>
                </c:pt>
                <c:pt idx="9">
                  <c:v>-0.29546256831621587</c:v>
                </c:pt>
                <c:pt idx="10">
                  <c:v>-0.25412738444573735</c:v>
                </c:pt>
                <c:pt idx="11">
                  <c:v>-0.22519540410808858</c:v>
                </c:pt>
                <c:pt idx="12">
                  <c:v>-0.22802258909145101</c:v>
                </c:pt>
                <c:pt idx="13">
                  <c:v>-0.17779848634421269</c:v>
                </c:pt>
                <c:pt idx="14">
                  <c:v>-0.13958594628598875</c:v>
                </c:pt>
                <c:pt idx="15">
                  <c:v>-0.1568497233148487</c:v>
                </c:pt>
                <c:pt idx="16">
                  <c:v>-0.11981298470103918</c:v>
                </c:pt>
                <c:pt idx="17">
                  <c:v>-0.11275066310708493</c:v>
                </c:pt>
                <c:pt idx="18">
                  <c:v>-0.16982908380032424</c:v>
                </c:pt>
                <c:pt idx="19">
                  <c:v>-0.11606377459631156</c:v>
                </c:pt>
                <c:pt idx="20">
                  <c:v>-0.19643757509891802</c:v>
                </c:pt>
                <c:pt idx="21">
                  <c:v>-0.15754538723146672</c:v>
                </c:pt>
                <c:pt idx="22">
                  <c:v>-0.14461619037482365</c:v>
                </c:pt>
                <c:pt idx="23">
                  <c:v>-0.17380164775046036</c:v>
                </c:pt>
                <c:pt idx="24">
                  <c:v>-7.0547549212308991E-2</c:v>
                </c:pt>
                <c:pt idx="25">
                  <c:v>-4.2012696142371797E-2</c:v>
                </c:pt>
                <c:pt idx="26">
                  <c:v>-2.2632355927431957E-2</c:v>
                </c:pt>
                <c:pt idx="27">
                  <c:v>-3.9621577643478845E-2</c:v>
                </c:pt>
                <c:pt idx="28">
                  <c:v>-3.96247608471062E-2</c:v>
                </c:pt>
                <c:pt idx="29">
                  <c:v>3.5156916374612379E-4</c:v>
                </c:pt>
                <c:pt idx="30">
                  <c:v>4.2299368099312229E-2</c:v>
                </c:pt>
                <c:pt idx="31">
                  <c:v>7.2263252478732998E-2</c:v>
                </c:pt>
                <c:pt idx="32">
                  <c:v>4.0071377915769757E-2</c:v>
                </c:pt>
                <c:pt idx="33">
                  <c:v>-0.19116311828175925</c:v>
                </c:pt>
                <c:pt idx="34">
                  <c:v>-0.26463618646840936</c:v>
                </c:pt>
                <c:pt idx="35">
                  <c:v>-0.21579111562162523</c:v>
                </c:pt>
                <c:pt idx="36">
                  <c:v>-0.18898028491951735</c:v>
                </c:pt>
                <c:pt idx="37">
                  <c:v>-0.16013618893795178</c:v>
                </c:pt>
                <c:pt idx="38">
                  <c:v>-0.19301216736983662</c:v>
                </c:pt>
                <c:pt idx="39">
                  <c:v>-0.19029498673482959</c:v>
                </c:pt>
                <c:pt idx="40">
                  <c:v>-0.19259797057486905</c:v>
                </c:pt>
                <c:pt idx="41">
                  <c:v>-0.16272796193607642</c:v>
                </c:pt>
                <c:pt idx="42">
                  <c:v>-0.17225618999104686</c:v>
                </c:pt>
                <c:pt idx="43">
                  <c:v>-0.20898291910112632</c:v>
                </c:pt>
                <c:pt idx="44">
                  <c:v>-0.18249205429772275</c:v>
                </c:pt>
                <c:pt idx="45">
                  <c:v>-0.16629932415009252</c:v>
                </c:pt>
                <c:pt idx="46">
                  <c:v>-0.18695740801515037</c:v>
                </c:pt>
                <c:pt idx="47">
                  <c:v>-0.17996666936159511</c:v>
                </c:pt>
                <c:pt idx="48">
                  <c:v>-0.12692134590934023</c:v>
                </c:pt>
                <c:pt idx="49">
                  <c:v>-0.15727970643755929</c:v>
                </c:pt>
                <c:pt idx="50">
                  <c:v>-0.14490870797698241</c:v>
                </c:pt>
                <c:pt idx="51">
                  <c:v>-0.1074659336585988</c:v>
                </c:pt>
                <c:pt idx="52">
                  <c:v>-8.1648953661411339E-2</c:v>
                </c:pt>
                <c:pt idx="53">
                  <c:v>-9.4394097120011566E-2</c:v>
                </c:pt>
                <c:pt idx="54">
                  <c:v>-2.0280414002252778E-2</c:v>
                </c:pt>
                <c:pt idx="55">
                  <c:v>-1.1049203850016509E-2</c:v>
                </c:pt>
                <c:pt idx="56">
                  <c:v>-2.3417288412808102E-2</c:v>
                </c:pt>
                <c:pt idx="57">
                  <c:v>-5.3716322716593434E-2</c:v>
                </c:pt>
                <c:pt idx="58">
                  <c:v>-4.3836350223757869E-2</c:v>
                </c:pt>
                <c:pt idx="59">
                  <c:v>-2.9219428255182089E-2</c:v>
                </c:pt>
                <c:pt idx="60">
                  <c:v>-0.10145078682532693</c:v>
                </c:pt>
                <c:pt idx="61">
                  <c:v>-9.9216556355256835E-2</c:v>
                </c:pt>
                <c:pt idx="62">
                  <c:v>-8.2904955402552605E-2</c:v>
                </c:pt>
                <c:pt idx="63">
                  <c:v>-0.11291869609400096</c:v>
                </c:pt>
                <c:pt idx="64">
                  <c:v>-3.7130156753037546E-2</c:v>
                </c:pt>
                <c:pt idx="65">
                  <c:v>-5.141356327119051E-2</c:v>
                </c:pt>
                <c:pt idx="66">
                  <c:v>-6.2031141390967215E-2</c:v>
                </c:pt>
                <c:pt idx="67">
                  <c:v>-0.1555929901037979</c:v>
                </c:pt>
                <c:pt idx="68">
                  <c:v>-0.2036214538457598</c:v>
                </c:pt>
                <c:pt idx="69">
                  <c:v>-0.2137030333184039</c:v>
                </c:pt>
                <c:pt idx="70">
                  <c:v>-0.17157850581710477</c:v>
                </c:pt>
                <c:pt idx="71">
                  <c:v>-0.15610563515870968</c:v>
                </c:pt>
                <c:pt idx="72">
                  <c:v>-0.12634368173939592</c:v>
                </c:pt>
                <c:pt idx="73">
                  <c:v>-7.3158859947653254E-2</c:v>
                </c:pt>
                <c:pt idx="74">
                  <c:v>-5.8266025359088758E-2</c:v>
                </c:pt>
                <c:pt idx="75">
                  <c:v>-6.3618213405267965E-2</c:v>
                </c:pt>
                <c:pt idx="76">
                  <c:v>-3.3305573812163591E-2</c:v>
                </c:pt>
                <c:pt idx="77">
                  <c:v>-8.5126661942262705E-2</c:v>
                </c:pt>
                <c:pt idx="78">
                  <c:v>-4.9822685810847145E-2</c:v>
                </c:pt>
                <c:pt idx="79">
                  <c:v>-3.6967115688269603E-2</c:v>
                </c:pt>
                <c:pt idx="80">
                  <c:v>-6.1071884238483864E-2</c:v>
                </c:pt>
                <c:pt idx="81">
                  <c:v>-5.5661854559749147E-2</c:v>
                </c:pt>
                <c:pt idx="82">
                  <c:v>-0.10254015282624807</c:v>
                </c:pt>
                <c:pt idx="83">
                  <c:v>-8.3813777927144173E-3</c:v>
                </c:pt>
                <c:pt idx="84">
                  <c:v>-3.3970509725826159E-2</c:v>
                </c:pt>
                <c:pt idx="85">
                  <c:v>-3.0559715564449252E-2</c:v>
                </c:pt>
                <c:pt idx="86">
                  <c:v>-5.7415196563316617E-2</c:v>
                </c:pt>
                <c:pt idx="87">
                  <c:v>-3.6938415305396766E-2</c:v>
                </c:pt>
                <c:pt idx="88">
                  <c:v>-4.1795173251792384E-2</c:v>
                </c:pt>
                <c:pt idx="89">
                  <c:v>-6.4079094596650621E-2</c:v>
                </c:pt>
                <c:pt idx="90">
                  <c:v>-3.3066206879063587E-2</c:v>
                </c:pt>
                <c:pt idx="91">
                  <c:v>-6.1933783267667186E-2</c:v>
                </c:pt>
                <c:pt idx="92">
                  <c:v>-5.9072916687649468E-2</c:v>
                </c:pt>
                <c:pt idx="93">
                  <c:v>-6.27496792782124E-2</c:v>
                </c:pt>
                <c:pt idx="94">
                  <c:v>-4.018168415842438E-2</c:v>
                </c:pt>
                <c:pt idx="95">
                  <c:v>-3.6298340367756921E-2</c:v>
                </c:pt>
                <c:pt idx="96">
                  <c:v>-3.5332267925672123E-2</c:v>
                </c:pt>
                <c:pt idx="97">
                  <c:v>-3.1068945200748321E-2</c:v>
                </c:pt>
                <c:pt idx="98">
                  <c:v>-1.8876065075459358E-2</c:v>
                </c:pt>
                <c:pt idx="99">
                  <c:v>-4.9551376918851253E-2</c:v>
                </c:pt>
                <c:pt idx="100">
                  <c:v>-3.3793030107465705E-2</c:v>
                </c:pt>
                <c:pt idx="101">
                  <c:v>-3.8866121123540709E-2</c:v>
                </c:pt>
                <c:pt idx="102">
                  <c:v>-4.9723393859155252E-2</c:v>
                </c:pt>
                <c:pt idx="103">
                  <c:v>-2.2902680113850771E-2</c:v>
                </c:pt>
                <c:pt idx="104">
                  <c:v>-3.8467064809726947E-2</c:v>
                </c:pt>
                <c:pt idx="105">
                  <c:v>-2.5702399764171768E-2</c:v>
                </c:pt>
                <c:pt idx="106">
                  <c:v>-4.4052729200795282E-2</c:v>
                </c:pt>
                <c:pt idx="107">
                  <c:v>-4.0200853234780065E-2</c:v>
                </c:pt>
                <c:pt idx="108">
                  <c:v>-1.4953785035661693E-2</c:v>
                </c:pt>
                <c:pt idx="109">
                  <c:v>-5.0283429345755914E-2</c:v>
                </c:pt>
                <c:pt idx="110">
                  <c:v>-9.9168331625498429E-2</c:v>
                </c:pt>
                <c:pt idx="111">
                  <c:v>-9.4249623380336933E-2</c:v>
                </c:pt>
                <c:pt idx="112">
                  <c:v>-8.8523897096128401E-2</c:v>
                </c:pt>
                <c:pt idx="113">
                  <c:v>-0.11826650013518269</c:v>
                </c:pt>
                <c:pt idx="114">
                  <c:v>-9.5958946262610256E-2</c:v>
                </c:pt>
                <c:pt idx="115">
                  <c:v>-6.7597480523507558E-2</c:v>
                </c:pt>
                <c:pt idx="116">
                  <c:v>-9.8103327386520722E-2</c:v>
                </c:pt>
                <c:pt idx="117">
                  <c:v>-8.4838655982672484E-2</c:v>
                </c:pt>
                <c:pt idx="118">
                  <c:v>-0.12626687061212938</c:v>
                </c:pt>
                <c:pt idx="119">
                  <c:v>-0.12082865895273887</c:v>
                </c:pt>
                <c:pt idx="120">
                  <c:v>-0.10488863555524519</c:v>
                </c:pt>
                <c:pt idx="121">
                  <c:v>-7.8163804875075793E-2</c:v>
                </c:pt>
                <c:pt idx="122">
                  <c:v>-5.8654056132122268E-2</c:v>
                </c:pt>
                <c:pt idx="123">
                  <c:v>-3.8140928822860798E-2</c:v>
                </c:pt>
                <c:pt idx="124">
                  <c:v>-9.1961190104251633E-3</c:v>
                </c:pt>
                <c:pt idx="125">
                  <c:v>5.8142289980227524E-3</c:v>
                </c:pt>
                <c:pt idx="126">
                  <c:v>3.1547103369102159E-2</c:v>
                </c:pt>
                <c:pt idx="127">
                  <c:v>2.5028184704812606E-2</c:v>
                </c:pt>
                <c:pt idx="128">
                  <c:v>5.9731199610987051E-2</c:v>
                </c:pt>
                <c:pt idx="129">
                  <c:v>4.812637475511794E-2</c:v>
                </c:pt>
                <c:pt idx="130">
                  <c:v>8.4602682287008735E-2</c:v>
                </c:pt>
                <c:pt idx="131">
                  <c:v>9.6899870886231421E-2</c:v>
                </c:pt>
                <c:pt idx="132">
                  <c:v>0.12588037398562335</c:v>
                </c:pt>
                <c:pt idx="133">
                  <c:v>0.12688342852884871</c:v>
                </c:pt>
                <c:pt idx="134">
                  <c:v>0.12898824463385017</c:v>
                </c:pt>
                <c:pt idx="135">
                  <c:v>0.13728587574857909</c:v>
                </c:pt>
                <c:pt idx="136">
                  <c:v>0.15629562279627573</c:v>
                </c:pt>
                <c:pt idx="137">
                  <c:v>0.1519501783069841</c:v>
                </c:pt>
                <c:pt idx="138">
                  <c:v>9.2653876830751214E-2</c:v>
                </c:pt>
                <c:pt idx="139">
                  <c:v>0.1065304024733511</c:v>
                </c:pt>
                <c:pt idx="140">
                  <c:v>0.15950750708446781</c:v>
                </c:pt>
                <c:pt idx="141">
                  <c:v>0.18263172196470268</c:v>
                </c:pt>
                <c:pt idx="142">
                  <c:v>0.26179068016547502</c:v>
                </c:pt>
                <c:pt idx="143">
                  <c:v>0.2272459501619426</c:v>
                </c:pt>
                <c:pt idx="144">
                  <c:v>0.29468048556743431</c:v>
                </c:pt>
                <c:pt idx="145">
                  <c:v>0.29453903862834441</c:v>
                </c:pt>
                <c:pt idx="146">
                  <c:v>0.23193579642132112</c:v>
                </c:pt>
                <c:pt idx="147">
                  <c:v>0.29606274278624967</c:v>
                </c:pt>
                <c:pt idx="148">
                  <c:v>0.36374848441186192</c:v>
                </c:pt>
                <c:pt idx="149">
                  <c:v>0.41446716072079326</c:v>
                </c:pt>
                <c:pt idx="150">
                  <c:v>0.51584998957163819</c:v>
                </c:pt>
                <c:pt idx="151">
                  <c:v>0.42016655849026896</c:v>
                </c:pt>
                <c:pt idx="152">
                  <c:v>0.48667766061577722</c:v>
                </c:pt>
                <c:pt idx="153">
                  <c:v>0.42680620685765969</c:v>
                </c:pt>
                <c:pt idx="154">
                  <c:v>0.48147859694954365</c:v>
                </c:pt>
                <c:pt idx="155">
                  <c:v>0.49575411768022293</c:v>
                </c:pt>
                <c:pt idx="156">
                  <c:v>0.50186876043109163</c:v>
                </c:pt>
                <c:pt idx="157">
                  <c:v>0.59802628485009568</c:v>
                </c:pt>
                <c:pt idx="158">
                  <c:v>0.66777169206379527</c:v>
                </c:pt>
                <c:pt idx="159">
                  <c:v>0.67280965160903605</c:v>
                </c:pt>
                <c:pt idx="160">
                  <c:v>0.63146712927630899</c:v>
                </c:pt>
                <c:pt idx="161">
                  <c:v>0.68563235465139249</c:v>
                </c:pt>
                <c:pt idx="162">
                  <c:v>0.65605470658125631</c:v>
                </c:pt>
                <c:pt idx="163">
                  <c:v>0.40611799816229754</c:v>
                </c:pt>
                <c:pt idx="164">
                  <c:v>0.48488853326711379</c:v>
                </c:pt>
                <c:pt idx="165">
                  <c:v>0.59448979772758115</c:v>
                </c:pt>
                <c:pt idx="166">
                  <c:v>0.67863099101259339</c:v>
                </c:pt>
                <c:pt idx="167">
                  <c:v>0.76262256994540722</c:v>
                </c:pt>
                <c:pt idx="168">
                  <c:v>0.82389499537485977</c:v>
                </c:pt>
                <c:pt idx="169">
                  <c:v>0.75442281920092524</c:v>
                </c:pt>
                <c:pt idx="170">
                  <c:v>0.81154707780952218</c:v>
                </c:pt>
                <c:pt idx="171">
                  <c:v>0.86900037504466621</c:v>
                </c:pt>
                <c:pt idx="172">
                  <c:v>0.8113944393726269</c:v>
                </c:pt>
                <c:pt idx="173">
                  <c:v>0.89854136901921011</c:v>
                </c:pt>
                <c:pt idx="174">
                  <c:v>0.82667206822135997</c:v>
                </c:pt>
                <c:pt idx="175">
                  <c:v>0.80435409355523224</c:v>
                </c:pt>
                <c:pt idx="176">
                  <c:v>0.74231747915840551</c:v>
                </c:pt>
                <c:pt idx="177">
                  <c:v>0.84017112911264458</c:v>
                </c:pt>
                <c:pt idx="178">
                  <c:v>0.86399445017067866</c:v>
                </c:pt>
                <c:pt idx="179">
                  <c:v>0.95998188805173323</c:v>
                </c:pt>
                <c:pt idx="180">
                  <c:v>0.84904835369255993</c:v>
                </c:pt>
                <c:pt idx="181">
                  <c:v>0.80099399979602826</c:v>
                </c:pt>
                <c:pt idx="182">
                  <c:v>0.96333241369312139</c:v>
                </c:pt>
                <c:pt idx="183">
                  <c:v>0.89145042842875744</c:v>
                </c:pt>
                <c:pt idx="184">
                  <c:v>0.83889703216660894</c:v>
                </c:pt>
                <c:pt idx="185">
                  <c:v>0.87160860538461482</c:v>
                </c:pt>
                <c:pt idx="186">
                  <c:v>0.82997575564455084</c:v>
                </c:pt>
                <c:pt idx="187">
                  <c:v>0.92940481615648118</c:v>
                </c:pt>
                <c:pt idx="188">
                  <c:v>0.8152550323430241</c:v>
                </c:pt>
                <c:pt idx="189">
                  <c:v>0.79543059763299184</c:v>
                </c:pt>
                <c:pt idx="190">
                  <c:v>0.64176099074209914</c:v>
                </c:pt>
                <c:pt idx="191">
                  <c:v>0.63852316615165594</c:v>
                </c:pt>
                <c:pt idx="192">
                  <c:v>0.68510228969764375</c:v>
                </c:pt>
                <c:pt idx="193">
                  <c:v>0.52040366924241721</c:v>
                </c:pt>
                <c:pt idx="194">
                  <c:v>0.41424811363492475</c:v>
                </c:pt>
                <c:pt idx="195">
                  <c:v>0.51374350596111662</c:v>
                </c:pt>
                <c:pt idx="196">
                  <c:v>0.51231820311877097</c:v>
                </c:pt>
                <c:pt idx="197">
                  <c:v>0.4656081107985437</c:v>
                </c:pt>
                <c:pt idx="198">
                  <c:v>0.44116630774987953</c:v>
                </c:pt>
                <c:pt idx="199">
                  <c:v>0.34068115533949594</c:v>
                </c:pt>
                <c:pt idx="200">
                  <c:v>0.22372794021207754</c:v>
                </c:pt>
                <c:pt idx="201">
                  <c:v>0.23839943858938795</c:v>
                </c:pt>
                <c:pt idx="202">
                  <c:v>0.32350671299312861</c:v>
                </c:pt>
                <c:pt idx="203">
                  <c:v>0.32552790734963244</c:v>
                </c:pt>
                <c:pt idx="204">
                  <c:v>0.29705345773836456</c:v>
                </c:pt>
                <c:pt idx="205">
                  <c:v>0.26249627053941382</c:v>
                </c:pt>
                <c:pt idx="206">
                  <c:v>0.30102406707057838</c:v>
                </c:pt>
                <c:pt idx="207">
                  <c:v>0.21379001645047824</c:v>
                </c:pt>
                <c:pt idx="208">
                  <c:v>0.19554896032444624</c:v>
                </c:pt>
                <c:pt idx="209">
                  <c:v>0.10227013417570618</c:v>
                </c:pt>
                <c:pt idx="210">
                  <c:v>9.0937325687330262E-3</c:v>
                </c:pt>
                <c:pt idx="211">
                  <c:v>7.9341819374805223E-3</c:v>
                </c:pt>
                <c:pt idx="212">
                  <c:v>-0.10834643577438985</c:v>
                </c:pt>
                <c:pt idx="213">
                  <c:v>-3.7077634574520291E-2</c:v>
                </c:pt>
                <c:pt idx="214">
                  <c:v>1.1767489183196922E-2</c:v>
                </c:pt>
                <c:pt idx="215">
                  <c:v>-5.4980571613537754E-2</c:v>
                </c:pt>
                <c:pt idx="216">
                  <c:v>-8.6403793513925575E-2</c:v>
                </c:pt>
                <c:pt idx="217">
                  <c:v>-0.10732771071698743</c:v>
                </c:pt>
                <c:pt idx="218">
                  <c:v>-0.10526900901516223</c:v>
                </c:pt>
                <c:pt idx="219">
                  <c:v>-3.8560973284617273E-2</c:v>
                </c:pt>
                <c:pt idx="220">
                  <c:v>4.3114965172901254E-3</c:v>
                </c:pt>
                <c:pt idx="221">
                  <c:v>9.5872142284900708E-3</c:v>
                </c:pt>
                <c:pt idx="222">
                  <c:v>1.9809401826544448E-2</c:v>
                </c:pt>
                <c:pt idx="223">
                  <c:v>3.1807157328724633E-2</c:v>
                </c:pt>
                <c:pt idx="224">
                  <c:v>1.3364768535267801E-2</c:v>
                </c:pt>
                <c:pt idx="225">
                  <c:v>6.2645135056054402E-2</c:v>
                </c:pt>
                <c:pt idx="226">
                  <c:v>6.3797581017898342E-2</c:v>
                </c:pt>
                <c:pt idx="227">
                  <c:v>0.11109356340330456</c:v>
                </c:pt>
                <c:pt idx="228">
                  <c:v>0.12350616363765177</c:v>
                </c:pt>
                <c:pt idx="229">
                  <c:v>0.13039835079953654</c:v>
                </c:pt>
                <c:pt idx="230">
                  <c:v>0.10523343564609644</c:v>
                </c:pt>
                <c:pt idx="231">
                  <c:v>8.0154262965863365E-2</c:v>
                </c:pt>
                <c:pt idx="232">
                  <c:v>8.6645670712970357E-2</c:v>
                </c:pt>
                <c:pt idx="233">
                  <c:v>9.9554907326380171E-2</c:v>
                </c:pt>
                <c:pt idx="234">
                  <c:v>5.5478188917114535E-2</c:v>
                </c:pt>
                <c:pt idx="235">
                  <c:v>5.1543766610015807E-2</c:v>
                </c:pt>
                <c:pt idx="236">
                  <c:v>5.5020680382123821E-2</c:v>
                </c:pt>
                <c:pt idx="237">
                  <c:v>6.3385853319076757E-2</c:v>
                </c:pt>
                <c:pt idx="238">
                  <c:v>9.7799247947405243E-2</c:v>
                </c:pt>
                <c:pt idx="239">
                  <c:v>0.12662977605611969</c:v>
                </c:pt>
                <c:pt idx="240">
                  <c:v>9.1546636471007359E-2</c:v>
                </c:pt>
                <c:pt idx="241">
                  <c:v>0.10550611396441667</c:v>
                </c:pt>
                <c:pt idx="242">
                  <c:v>7.7863879755878829E-2</c:v>
                </c:pt>
                <c:pt idx="243">
                  <c:v>4.9851124515172041E-2</c:v>
                </c:pt>
                <c:pt idx="244">
                  <c:v>7.4807187684193366E-2</c:v>
                </c:pt>
                <c:pt idx="245">
                  <c:v>6.8204596123487837E-2</c:v>
                </c:pt>
                <c:pt idx="246">
                  <c:v>9.9984883385019208E-2</c:v>
                </c:pt>
                <c:pt idx="247">
                  <c:v>8.1113645640221943E-2</c:v>
                </c:pt>
                <c:pt idx="248">
                  <c:v>8.2093147014894008E-2</c:v>
                </c:pt>
                <c:pt idx="249">
                  <c:v>5.6517333100519762E-2</c:v>
                </c:pt>
                <c:pt idx="250">
                  <c:v>8.712858612085439E-2</c:v>
                </c:pt>
                <c:pt idx="251">
                  <c:v>7.9575317753607822E-2</c:v>
                </c:pt>
                <c:pt idx="252">
                  <c:v>0.10042491832973255</c:v>
                </c:pt>
                <c:pt idx="253">
                  <c:v>9.4316625934878218E-2</c:v>
                </c:pt>
                <c:pt idx="254">
                  <c:v>9.9818878550636425E-2</c:v>
                </c:pt>
                <c:pt idx="255">
                  <c:v>0.10650741072353131</c:v>
                </c:pt>
                <c:pt idx="256">
                  <c:v>6.5862529483734944E-2</c:v>
                </c:pt>
                <c:pt idx="257">
                  <c:v>5.955780540844402E-2</c:v>
                </c:pt>
                <c:pt idx="258">
                  <c:v>5.8555533383116032E-2</c:v>
                </c:pt>
                <c:pt idx="259">
                  <c:v>7.4587742742646901E-2</c:v>
                </c:pt>
                <c:pt idx="260">
                  <c:v>9.4379091781374491E-2</c:v>
                </c:pt>
                <c:pt idx="261">
                  <c:v>0.12208627015057361</c:v>
                </c:pt>
                <c:pt idx="262">
                  <c:v>0.1337184485280396</c:v>
                </c:pt>
                <c:pt idx="263">
                  <c:v>0.14113162384355782</c:v>
                </c:pt>
                <c:pt idx="264">
                  <c:v>0.15023042163613254</c:v>
                </c:pt>
                <c:pt idx="265">
                  <c:v>0.11835032698210002</c:v>
                </c:pt>
                <c:pt idx="266">
                  <c:v>0.12273295898007031</c:v>
                </c:pt>
                <c:pt idx="267">
                  <c:v>0.16430737818215957</c:v>
                </c:pt>
                <c:pt idx="268">
                  <c:v>0.19498998270297174</c:v>
                </c:pt>
                <c:pt idx="269">
                  <c:v>0.16665603359696424</c:v>
                </c:pt>
                <c:pt idx="270">
                  <c:v>0.1225666988251588</c:v>
                </c:pt>
                <c:pt idx="271">
                  <c:v>0.13018350313621507</c:v>
                </c:pt>
                <c:pt idx="272">
                  <c:v>0.16361203351023978</c:v>
                </c:pt>
                <c:pt idx="273">
                  <c:v>0.17377287582143985</c:v>
                </c:pt>
                <c:pt idx="274">
                  <c:v>0.11534206807285652</c:v>
                </c:pt>
                <c:pt idx="275">
                  <c:v>9.9082685296543627E-2</c:v>
                </c:pt>
                <c:pt idx="276">
                  <c:v>2.5666549780439363E-2</c:v>
                </c:pt>
                <c:pt idx="277">
                  <c:v>-1.5928104689040601E-2</c:v>
                </c:pt>
                <c:pt idx="278">
                  <c:v>-2.7663205974904015E-2</c:v>
                </c:pt>
                <c:pt idx="279">
                  <c:v>1.2455526820613683E-2</c:v>
                </c:pt>
                <c:pt idx="280">
                  <c:v>1.7121801550713522E-2</c:v>
                </c:pt>
                <c:pt idx="281">
                  <c:v>-7.5891676629151417E-2</c:v>
                </c:pt>
                <c:pt idx="282">
                  <c:v>-9.0493912437743518E-2</c:v>
                </c:pt>
                <c:pt idx="283">
                  <c:v>-8.4931265088546426E-2</c:v>
                </c:pt>
                <c:pt idx="284">
                  <c:v>-0.17300463561074986</c:v>
                </c:pt>
                <c:pt idx="285">
                  <c:v>-0.31724007496335827</c:v>
                </c:pt>
                <c:pt idx="286">
                  <c:v>-0.37213470531083725</c:v>
                </c:pt>
                <c:pt idx="287">
                  <c:v>-0.37102124882903598</c:v>
                </c:pt>
                <c:pt idx="288">
                  <c:v>-0.42834921879310472</c:v>
                </c:pt>
                <c:pt idx="289">
                  <c:v>-0.49424496443754895</c:v>
                </c:pt>
                <c:pt idx="290">
                  <c:v>-0.45434557031318201</c:v>
                </c:pt>
                <c:pt idx="291">
                  <c:v>-0.40667709922285566</c:v>
                </c:pt>
                <c:pt idx="292">
                  <c:v>-0.37893234341724125</c:v>
                </c:pt>
                <c:pt idx="293">
                  <c:v>-0.38253861401166456</c:v>
                </c:pt>
                <c:pt idx="294">
                  <c:v>-0.34073920175063055</c:v>
                </c:pt>
                <c:pt idx="295">
                  <c:v>-0.32270344494455117</c:v>
                </c:pt>
                <c:pt idx="296">
                  <c:v>-0.30271793173190609</c:v>
                </c:pt>
                <c:pt idx="297">
                  <c:v>-0.32059946268226458</c:v>
                </c:pt>
                <c:pt idx="298">
                  <c:v>-0.28593745534946291</c:v>
                </c:pt>
                <c:pt idx="299">
                  <c:v>-0.27760953957280943</c:v>
                </c:pt>
                <c:pt idx="300">
                  <c:v>-0.30849433082762256</c:v>
                </c:pt>
                <c:pt idx="301">
                  <c:v>-0.29304516068990838</c:v>
                </c:pt>
                <c:pt idx="302">
                  <c:v>-0.25597082939373983</c:v>
                </c:pt>
                <c:pt idx="303">
                  <c:v>-0.24952044860999067</c:v>
                </c:pt>
                <c:pt idx="304">
                  <c:v>-0.31517629217992615</c:v>
                </c:pt>
                <c:pt idx="305">
                  <c:v>-0.35596455846260788</c:v>
                </c:pt>
                <c:pt idx="306">
                  <c:v>-0.31580002556357234</c:v>
                </c:pt>
                <c:pt idx="307">
                  <c:v>-0.35217595377084399</c:v>
                </c:pt>
                <c:pt idx="308">
                  <c:v>-0.29968635788996134</c:v>
                </c:pt>
                <c:pt idx="309">
                  <c:v>-0.27823327621477634</c:v>
                </c:pt>
                <c:pt idx="310">
                  <c:v>-0.2842078913012851</c:v>
                </c:pt>
                <c:pt idx="311">
                  <c:v>-0.24204275054493163</c:v>
                </c:pt>
                <c:pt idx="312">
                  <c:v>-0.22953004175991765</c:v>
                </c:pt>
                <c:pt idx="313">
                  <c:v>-0.20967997927585735</c:v>
                </c:pt>
                <c:pt idx="314">
                  <c:v>-0.21524560505287404</c:v>
                </c:pt>
                <c:pt idx="315">
                  <c:v>-0.19772743527918923</c:v>
                </c:pt>
                <c:pt idx="316">
                  <c:v>-0.21330847662562691</c:v>
                </c:pt>
                <c:pt idx="317">
                  <c:v>-0.23230642170735383</c:v>
                </c:pt>
                <c:pt idx="318">
                  <c:v>-0.25330037683765805</c:v>
                </c:pt>
                <c:pt idx="319">
                  <c:v>-0.29993289437681114</c:v>
                </c:pt>
                <c:pt idx="320">
                  <c:v>-0.35407088933092468</c:v>
                </c:pt>
                <c:pt idx="321">
                  <c:v>-0.28878338384210778</c:v>
                </c:pt>
                <c:pt idx="322">
                  <c:v>-0.29662775711120615</c:v>
                </c:pt>
                <c:pt idx="323">
                  <c:v>-0.29488317007976683</c:v>
                </c:pt>
                <c:pt idx="324">
                  <c:v>-0.26856804264349265</c:v>
                </c:pt>
                <c:pt idx="325">
                  <c:v>-0.24344727752898321</c:v>
                </c:pt>
                <c:pt idx="326">
                  <c:v>-0.22442518356178509</c:v>
                </c:pt>
                <c:pt idx="327">
                  <c:v>-0.2348595573519241</c:v>
                </c:pt>
                <c:pt idx="328">
                  <c:v>-0.28710022262677026</c:v>
                </c:pt>
                <c:pt idx="329">
                  <c:v>-0.26334902776598512</c:v>
                </c:pt>
                <c:pt idx="330">
                  <c:v>-0.25854546573642145</c:v>
                </c:pt>
                <c:pt idx="331">
                  <c:v>-0.24842940792366996</c:v>
                </c:pt>
                <c:pt idx="332">
                  <c:v>-0.23483393354355109</c:v>
                </c:pt>
                <c:pt idx="333">
                  <c:v>-0.25447717675491721</c:v>
                </c:pt>
                <c:pt idx="334">
                  <c:v>-0.2568416822965468</c:v>
                </c:pt>
                <c:pt idx="335">
                  <c:v>-0.25608019353610267</c:v>
                </c:pt>
                <c:pt idx="336">
                  <c:v>-0.22325532203573861</c:v>
                </c:pt>
                <c:pt idx="337">
                  <c:v>-0.21937703628919736</c:v>
                </c:pt>
                <c:pt idx="338">
                  <c:v>-0.19613742066713302</c:v>
                </c:pt>
                <c:pt idx="339">
                  <c:v>-0.18651036174928559</c:v>
                </c:pt>
                <c:pt idx="340">
                  <c:v>-0.17460335059022303</c:v>
                </c:pt>
                <c:pt idx="341">
                  <c:v>-0.19186283818801242</c:v>
                </c:pt>
                <c:pt idx="342">
                  <c:v>-0.15698036412613259</c:v>
                </c:pt>
                <c:pt idx="343">
                  <c:v>-0.18826601421744338</c:v>
                </c:pt>
                <c:pt idx="344">
                  <c:v>-0.16913367539392454</c:v>
                </c:pt>
                <c:pt idx="345">
                  <c:v>-0.13728914135513148</c:v>
                </c:pt>
                <c:pt idx="346">
                  <c:v>-0.11841311118435016</c:v>
                </c:pt>
                <c:pt idx="347">
                  <c:v>-0.10305569037862217</c:v>
                </c:pt>
                <c:pt idx="348">
                  <c:v>-0.14016279713978141</c:v>
                </c:pt>
                <c:pt idx="349">
                  <c:v>-0.10847172914549441</c:v>
                </c:pt>
                <c:pt idx="350">
                  <c:v>-0.10767886674101357</c:v>
                </c:pt>
                <c:pt idx="351">
                  <c:v>-0.10753399119499574</c:v>
                </c:pt>
                <c:pt idx="352">
                  <c:v>-9.4233705708291815E-2</c:v>
                </c:pt>
                <c:pt idx="353">
                  <c:v>-8.2510631794518341E-2</c:v>
                </c:pt>
                <c:pt idx="354">
                  <c:v>-0.10176927660594504</c:v>
                </c:pt>
                <c:pt idx="355">
                  <c:v>-7.3539576141396612E-2</c:v>
                </c:pt>
                <c:pt idx="356">
                  <c:v>-9.3386195928875537E-2</c:v>
                </c:pt>
                <c:pt idx="357">
                  <c:v>-7.791846453912743E-2</c:v>
                </c:pt>
                <c:pt idx="358">
                  <c:v>-6.0965878950698937E-2</c:v>
                </c:pt>
                <c:pt idx="359">
                  <c:v>-7.0510787291538368E-2</c:v>
                </c:pt>
                <c:pt idx="360">
                  <c:v>-0.10476784680253315</c:v>
                </c:pt>
                <c:pt idx="361">
                  <c:v>-6.1293711019957842E-2</c:v>
                </c:pt>
                <c:pt idx="362">
                  <c:v>-8.3158888467689707E-2</c:v>
                </c:pt>
                <c:pt idx="363">
                  <c:v>-8.0895756689100207E-2</c:v>
                </c:pt>
                <c:pt idx="364">
                  <c:v>-7.6826651831257697E-2</c:v>
                </c:pt>
                <c:pt idx="365">
                  <c:v>-0.10164792395574063</c:v>
                </c:pt>
                <c:pt idx="366">
                  <c:v>-8.9410269158512468E-2</c:v>
                </c:pt>
                <c:pt idx="367">
                  <c:v>-0.15151837981218885</c:v>
                </c:pt>
                <c:pt idx="368">
                  <c:v>-0.17891191154932107</c:v>
                </c:pt>
                <c:pt idx="369">
                  <c:v>-0.11611193191783897</c:v>
                </c:pt>
                <c:pt idx="370">
                  <c:v>-0.12097269202868521</c:v>
                </c:pt>
                <c:pt idx="371">
                  <c:v>-0.14156498096225645</c:v>
                </c:pt>
                <c:pt idx="372">
                  <c:v>-0.19000826887371458</c:v>
                </c:pt>
                <c:pt idx="373">
                  <c:v>-0.19819307854963863</c:v>
                </c:pt>
                <c:pt idx="374">
                  <c:v>-0.15041031334530952</c:v>
                </c:pt>
                <c:pt idx="375">
                  <c:v>-0.15322929959098164</c:v>
                </c:pt>
                <c:pt idx="376">
                  <c:v>-0.1454123722145404</c:v>
                </c:pt>
                <c:pt idx="377">
                  <c:v>-0.14976721906461044</c:v>
                </c:pt>
                <c:pt idx="378">
                  <c:v>-0.12477472992906369</c:v>
                </c:pt>
                <c:pt idx="379">
                  <c:v>-0.13108780455561864</c:v>
                </c:pt>
                <c:pt idx="380">
                  <c:v>-0.13736856308897394</c:v>
                </c:pt>
                <c:pt idx="381">
                  <c:v>-0.15920200099882076</c:v>
                </c:pt>
                <c:pt idx="382">
                  <c:v>-0.13568645176240202</c:v>
                </c:pt>
                <c:pt idx="383">
                  <c:v>-0.12523664097808929</c:v>
                </c:pt>
                <c:pt idx="384">
                  <c:v>-0.11493561399098351</c:v>
                </c:pt>
                <c:pt idx="385">
                  <c:v>-8.7521807631739779E-2</c:v>
                </c:pt>
                <c:pt idx="386">
                  <c:v>-9.3350828469778713E-2</c:v>
                </c:pt>
                <c:pt idx="387">
                  <c:v>-9.0598756512976664E-2</c:v>
                </c:pt>
                <c:pt idx="388">
                  <c:v>-8.5592036877489286E-2</c:v>
                </c:pt>
                <c:pt idx="389">
                  <c:v>-8.6704216013180679E-2</c:v>
                </c:pt>
                <c:pt idx="390">
                  <c:v>-7.4620010300624262E-2</c:v>
                </c:pt>
                <c:pt idx="391">
                  <c:v>-7.9670746955840421E-2</c:v>
                </c:pt>
                <c:pt idx="392">
                  <c:v>-6.7535444285582891E-2</c:v>
                </c:pt>
                <c:pt idx="393">
                  <c:v>-5.2565852152170467E-2</c:v>
                </c:pt>
                <c:pt idx="394">
                  <c:v>-3.180487459671566E-2</c:v>
                </c:pt>
                <c:pt idx="395">
                  <c:v>-2.8153431590465683E-2</c:v>
                </c:pt>
                <c:pt idx="396">
                  <c:v>2.0283748330678364E-2</c:v>
                </c:pt>
                <c:pt idx="397">
                  <c:v>-2.5338110878796671E-2</c:v>
                </c:pt>
                <c:pt idx="398">
                  <c:v>-5.7233336512847122E-2</c:v>
                </c:pt>
                <c:pt idx="399">
                  <c:v>-6.0343280065443761E-2</c:v>
                </c:pt>
                <c:pt idx="400">
                  <c:v>-4.5799789885145659E-2</c:v>
                </c:pt>
                <c:pt idx="401">
                  <c:v>-4.6933271465279702E-2</c:v>
                </c:pt>
                <c:pt idx="402">
                  <c:v>-1.8527893063148282E-2</c:v>
                </c:pt>
                <c:pt idx="403">
                  <c:v>5.106324116140426E-3</c:v>
                </c:pt>
                <c:pt idx="404">
                  <c:v>3.3647798541587282E-3</c:v>
                </c:pt>
                <c:pt idx="405">
                  <c:v>-7.1875618634792859E-2</c:v>
                </c:pt>
                <c:pt idx="406">
                  <c:v>-6.096925018342747E-2</c:v>
                </c:pt>
                <c:pt idx="407">
                  <c:v>-0.15226877590343324</c:v>
                </c:pt>
                <c:pt idx="408">
                  <c:v>-9.1053277328992044E-2</c:v>
                </c:pt>
                <c:pt idx="409">
                  <c:v>-6.9648223994744018E-2</c:v>
                </c:pt>
                <c:pt idx="410">
                  <c:v>-5.8655658498334984E-2</c:v>
                </c:pt>
                <c:pt idx="411">
                  <c:v>-2.7519489745355008E-2</c:v>
                </c:pt>
                <c:pt idx="412">
                  <c:v>-9.6939238674981776E-2</c:v>
                </c:pt>
                <c:pt idx="413">
                  <c:v>-4.0484132231821124E-2</c:v>
                </c:pt>
                <c:pt idx="414">
                  <c:v>-3.3721288136995375E-2</c:v>
                </c:pt>
                <c:pt idx="415">
                  <c:v>-5.6896813444815453E-2</c:v>
                </c:pt>
                <c:pt idx="416">
                  <c:v>-4.6450216742182859E-2</c:v>
                </c:pt>
                <c:pt idx="417">
                  <c:v>-3.2806916513832163E-2</c:v>
                </c:pt>
                <c:pt idx="418">
                  <c:v>-5.8787971713729625E-3</c:v>
                </c:pt>
                <c:pt idx="419">
                  <c:v>1.6406420718346082E-2</c:v>
                </c:pt>
                <c:pt idx="420">
                  <c:v>8.6618655728665228E-3</c:v>
                </c:pt>
                <c:pt idx="421">
                  <c:v>-8.1721227044934119E-2</c:v>
                </c:pt>
                <c:pt idx="422">
                  <c:v>-0.20143693486330694</c:v>
                </c:pt>
                <c:pt idx="423">
                  <c:v>-0.10554415929671945</c:v>
                </c:pt>
                <c:pt idx="424">
                  <c:v>-7.0652508123321356E-2</c:v>
                </c:pt>
                <c:pt idx="425">
                  <c:v>-5.9243072610262848E-2</c:v>
                </c:pt>
                <c:pt idx="426">
                  <c:v>-1.3362926212839521E-2</c:v>
                </c:pt>
                <c:pt idx="427">
                  <c:v>4.942960412476971E-2</c:v>
                </c:pt>
                <c:pt idx="428">
                  <c:v>2.2118154898134179E-3</c:v>
                </c:pt>
                <c:pt idx="429">
                  <c:v>-3.1363254906948246E-2</c:v>
                </c:pt>
                <c:pt idx="430">
                  <c:v>6.6371249037567415E-2</c:v>
                </c:pt>
                <c:pt idx="431">
                  <c:v>9.9319354781410629E-2</c:v>
                </c:pt>
                <c:pt idx="432">
                  <c:v>8.0552837735229144E-2</c:v>
                </c:pt>
                <c:pt idx="433">
                  <c:v>0.1020922189627429</c:v>
                </c:pt>
                <c:pt idx="434">
                  <c:v>0.14196891727897265</c:v>
                </c:pt>
                <c:pt idx="435">
                  <c:v>0.19462449879783894</c:v>
                </c:pt>
                <c:pt idx="436">
                  <c:v>0.19397026321645128</c:v>
                </c:pt>
                <c:pt idx="437">
                  <c:v>0.21316863502169858</c:v>
                </c:pt>
                <c:pt idx="438">
                  <c:v>0.23331981057087159</c:v>
                </c:pt>
                <c:pt idx="439">
                  <c:v>0.26145814697862813</c:v>
                </c:pt>
                <c:pt idx="440">
                  <c:v>0.19424148378827466</c:v>
                </c:pt>
                <c:pt idx="441">
                  <c:v>0.26915350395618254</c:v>
                </c:pt>
                <c:pt idx="442">
                  <c:v>0.25102371569239978</c:v>
                </c:pt>
                <c:pt idx="443">
                  <c:v>0.29774934868709346</c:v>
                </c:pt>
                <c:pt idx="444">
                  <c:v>0.22212853318163783</c:v>
                </c:pt>
                <c:pt idx="445">
                  <c:v>0.17669768232779104</c:v>
                </c:pt>
                <c:pt idx="446">
                  <c:v>0.21147772294086464</c:v>
                </c:pt>
                <c:pt idx="447">
                  <c:v>9.828924133446959E-2</c:v>
                </c:pt>
                <c:pt idx="448">
                  <c:v>9.1756285196552989E-2</c:v>
                </c:pt>
                <c:pt idx="449">
                  <c:v>-5.8659380549201945E-3</c:v>
                </c:pt>
                <c:pt idx="450">
                  <c:v>7.8206300872590839E-2</c:v>
                </c:pt>
                <c:pt idx="451">
                  <c:v>2.625114815074947E-2</c:v>
                </c:pt>
                <c:pt idx="452">
                  <c:v>-7.5179861151016047E-2</c:v>
                </c:pt>
                <c:pt idx="453">
                  <c:v>-7.3138315986587266E-3</c:v>
                </c:pt>
                <c:pt idx="454">
                  <c:v>3.9768331122462142E-2</c:v>
                </c:pt>
                <c:pt idx="455">
                  <c:v>-2.742022438449998E-2</c:v>
                </c:pt>
                <c:pt idx="456">
                  <c:v>2.6442229079086665E-2</c:v>
                </c:pt>
                <c:pt idx="457">
                  <c:v>-6.3597506860477715E-3</c:v>
                </c:pt>
                <c:pt idx="458">
                  <c:v>2.2296827684752385E-2</c:v>
                </c:pt>
                <c:pt idx="459">
                  <c:v>3.1040800664200008E-2</c:v>
                </c:pt>
                <c:pt idx="460">
                  <c:v>2.7397309248905932E-2</c:v>
                </c:pt>
                <c:pt idx="461">
                  <c:v>8.7333451131472728E-2</c:v>
                </c:pt>
                <c:pt idx="462">
                  <c:v>0.11446330790332482</c:v>
                </c:pt>
                <c:pt idx="463">
                  <c:v>8.8149337431008723E-2</c:v>
                </c:pt>
                <c:pt idx="464">
                  <c:v>2.8923390706632635E-2</c:v>
                </c:pt>
                <c:pt idx="465">
                  <c:v>2.6889388452766561E-4</c:v>
                </c:pt>
                <c:pt idx="466">
                  <c:v>8.2933969316173917E-2</c:v>
                </c:pt>
                <c:pt idx="467">
                  <c:v>0.12404486501270751</c:v>
                </c:pt>
                <c:pt idx="468">
                  <c:v>0.13505952042151281</c:v>
                </c:pt>
                <c:pt idx="469">
                  <c:v>0.18660144031481263</c:v>
                </c:pt>
                <c:pt idx="470">
                  <c:v>0.21606640069724303</c:v>
                </c:pt>
                <c:pt idx="471">
                  <c:v>0.15846555762622017</c:v>
                </c:pt>
              </c:numCache>
            </c:numRef>
          </c:xVal>
          <c:yVal>
            <c:numRef>
              <c:f>'Conditional View '!$X$2:$X$473</c:f>
              <c:numCache>
                <c:formatCode>0.0%</c:formatCode>
                <c:ptCount val="472"/>
                <c:pt idx="0">
                  <c:v>0.14582899163518895</c:v>
                </c:pt>
                <c:pt idx="1">
                  <c:v>0.14549483175817945</c:v>
                </c:pt>
                <c:pt idx="2">
                  <c:v>0.14664641738411513</c:v>
                </c:pt>
                <c:pt idx="3">
                  <c:v>0.14800874046012374</c:v>
                </c:pt>
                <c:pt idx="4">
                  <c:v>0.14192141416275988</c:v>
                </c:pt>
                <c:pt idx="5">
                  <c:v>0.14111158475838381</c:v>
                </c:pt>
                <c:pt idx="6">
                  <c:v>0.14256624652112643</c:v>
                </c:pt>
                <c:pt idx="7">
                  <c:v>0.14494995643051289</c:v>
                </c:pt>
                <c:pt idx="8">
                  <c:v>0.15024177330474056</c:v>
                </c:pt>
                <c:pt idx="9">
                  <c:v>0.14569876704588031</c:v>
                </c:pt>
                <c:pt idx="10">
                  <c:v>0.13807995473655976</c:v>
                </c:pt>
                <c:pt idx="11">
                  <c:v>0.13274727426221627</c:v>
                </c:pt>
                <c:pt idx="12">
                  <c:v>0.13326837492598642</c:v>
                </c:pt>
                <c:pt idx="13">
                  <c:v>0.12401117618134684</c:v>
                </c:pt>
                <c:pt idx="14">
                  <c:v>0.11696792287253722</c:v>
                </c:pt>
                <c:pt idx="15">
                  <c:v>0.12014994517453022</c:v>
                </c:pt>
                <c:pt idx="16">
                  <c:v>0.11332341306251247</c:v>
                </c:pt>
                <c:pt idx="17">
                  <c:v>0.11202170111510711</c:v>
                </c:pt>
                <c:pt idx="18">
                  <c:v>0.12254227302152149</c:v>
                </c:pt>
                <c:pt idx="19">
                  <c:v>0.11263236670874195</c:v>
                </c:pt>
                <c:pt idx="20">
                  <c:v>0.12744669298668732</c:v>
                </c:pt>
                <c:pt idx="21">
                  <c:v>0.12027816845346101</c:v>
                </c:pt>
                <c:pt idx="22">
                  <c:v>0.11789508665879229</c:v>
                </c:pt>
                <c:pt idx="23">
                  <c:v>0.12327448747634762</c:v>
                </c:pt>
                <c:pt idx="24">
                  <c:v>0.10424291380788968</c:v>
                </c:pt>
                <c:pt idx="25">
                  <c:v>9.898343097856184E-2</c:v>
                </c:pt>
                <c:pt idx="26">
                  <c:v>9.5411288296166297E-2</c:v>
                </c:pt>
                <c:pt idx="27">
                  <c:v>9.8542705152604632E-2</c:v>
                </c:pt>
                <c:pt idx="28">
                  <c:v>9.8543291873860184E-2</c:v>
                </c:pt>
                <c:pt idx="29">
                  <c:v>9.1174940589334577E-2</c:v>
                </c:pt>
                <c:pt idx="30">
                  <c:v>8.3443212387021029E-2</c:v>
                </c:pt>
                <c:pt idx="31">
                  <c:v>7.7920333576071005E-2</c:v>
                </c:pt>
                <c:pt idx="32">
                  <c:v>8.3853870752267634E-2</c:v>
                </c:pt>
                <c:pt idx="33">
                  <c:v>0.12647451643487936</c:v>
                </c:pt>
                <c:pt idx="34">
                  <c:v>0.14001691455407078</c:v>
                </c:pt>
                <c:pt idx="35">
                  <c:v>0.1310138960073722</c:v>
                </c:pt>
                <c:pt idx="36">
                  <c:v>0.12607218127794489</c:v>
                </c:pt>
                <c:pt idx="37">
                  <c:v>0.12075569945935244</c:v>
                </c:pt>
                <c:pt idx="38">
                  <c:v>0.12681532919131766</c:v>
                </c:pt>
                <c:pt idx="39">
                  <c:v>0.12631450429276378</c:v>
                </c:pt>
                <c:pt idx="40">
                  <c:v>0.12673898532770095</c:v>
                </c:pt>
                <c:pt idx="41">
                  <c:v>0.12123340949163269</c:v>
                </c:pt>
                <c:pt idx="42">
                  <c:v>0.12298963202154065</c:v>
                </c:pt>
                <c:pt idx="43">
                  <c:v>0.12975902384768412</c:v>
                </c:pt>
                <c:pt idx="44">
                  <c:v>0.12487628454546795</c:v>
                </c:pt>
                <c:pt idx="45">
                  <c:v>0.12189167530417747</c:v>
                </c:pt>
                <c:pt idx="46">
                  <c:v>0.12569932895176381</c:v>
                </c:pt>
                <c:pt idx="47">
                  <c:v>0.12441081101818352</c:v>
                </c:pt>
                <c:pt idx="48">
                  <c:v>0.11463361093274813</c:v>
                </c:pt>
                <c:pt idx="49">
                  <c:v>0.12022919874016991</c:v>
                </c:pt>
                <c:pt idx="50">
                  <c:v>0.1179490028749389</c:v>
                </c:pt>
                <c:pt idx="51">
                  <c:v>0.11104763113395695</c:v>
                </c:pt>
                <c:pt idx="52">
                  <c:v>0.10628910083182048</c:v>
                </c:pt>
                <c:pt idx="53">
                  <c:v>0.10863825829948064</c:v>
                </c:pt>
                <c:pt idx="54">
                  <c:v>9.4977783412130687E-2</c:v>
                </c:pt>
                <c:pt idx="55">
                  <c:v>9.3276306584105434E-2</c:v>
                </c:pt>
                <c:pt idx="56">
                  <c:v>9.5555965365955273E-2</c:v>
                </c:pt>
                <c:pt idx="57">
                  <c:v>0.10114061829111314</c:v>
                </c:pt>
                <c:pt idx="58">
                  <c:v>9.9319562981911413E-2</c:v>
                </c:pt>
                <c:pt idx="59">
                  <c:v>9.6625403319588035E-2</c:v>
                </c:pt>
                <c:pt idx="60">
                  <c:v>0.10993893218926851</c:v>
                </c:pt>
                <c:pt idx="61">
                  <c:v>0.10952712362781232</c:v>
                </c:pt>
                <c:pt idx="62">
                  <c:v>0.106520604375047</c:v>
                </c:pt>
                <c:pt idx="63">
                  <c:v>0.11205267259434618</c:v>
                </c:pt>
                <c:pt idx="64">
                  <c:v>9.8083491805271511E-2</c:v>
                </c:pt>
                <c:pt idx="65">
                  <c:v>0.1007161786161134</c:v>
                </c:pt>
                <c:pt idx="66">
                  <c:v>0.10267318781020825</c:v>
                </c:pt>
                <c:pt idx="67">
                  <c:v>0.11991830680834106</c:v>
                </c:pt>
                <c:pt idx="68">
                  <c:v>0.12877081008742663</c:v>
                </c:pt>
                <c:pt idx="69">
                  <c:v>0.13062902516212554</c:v>
                </c:pt>
                <c:pt idx="70">
                  <c:v>0.12286472273016213</c:v>
                </c:pt>
                <c:pt idx="71">
                  <c:v>0.12001279644377882</c:v>
                </c:pt>
                <c:pt idx="72">
                  <c:v>0.11452713711367875</c:v>
                </c:pt>
                <c:pt idx="73">
                  <c:v>0.10472422499393018</c:v>
                </c:pt>
                <c:pt idx="74">
                  <c:v>0.10197920971010881</c:v>
                </c:pt>
                <c:pt idx="75">
                  <c:v>0.10296571351509494</c:v>
                </c:pt>
                <c:pt idx="76">
                  <c:v>9.7378552892231893E-2</c:v>
                </c:pt>
                <c:pt idx="77">
                  <c:v>0.10693010455255875</c:v>
                </c:pt>
                <c:pt idx="78">
                  <c:v>0.10042295149958565</c:v>
                </c:pt>
                <c:pt idx="79">
                  <c:v>9.8053440426400879E-2</c:v>
                </c:pt>
                <c:pt idx="80">
                  <c:v>0.10249637959220093</c:v>
                </c:pt>
                <c:pt idx="81">
                  <c:v>0.10149921454173719</c:v>
                </c:pt>
                <c:pt idx="82">
                  <c:v>0.11013972179076587</c:v>
                </c:pt>
                <c:pt idx="83">
                  <c:v>9.2784578615307992E-2</c:v>
                </c:pt>
                <c:pt idx="84">
                  <c:v>9.750111245165699E-2</c:v>
                </c:pt>
                <c:pt idx="85">
                  <c:v>9.687244219769893E-2</c:v>
                </c:pt>
                <c:pt idx="86">
                  <c:v>0.10182238677392288</c:v>
                </c:pt>
                <c:pt idx="87">
                  <c:v>9.8048150433473813E-2</c:v>
                </c:pt>
                <c:pt idx="88">
                  <c:v>9.8943337626576311E-2</c:v>
                </c:pt>
                <c:pt idx="89">
                  <c:v>0.10305066214638792</c:v>
                </c:pt>
                <c:pt idx="90">
                  <c:v>9.7334433293246647E-2</c:v>
                </c:pt>
                <c:pt idx="91">
                  <c:v>0.10265524297003202</c:v>
                </c:pt>
                <c:pt idx="92">
                  <c:v>0.1021279341867093</c:v>
                </c:pt>
                <c:pt idx="93">
                  <c:v>0.10280562717027522</c:v>
                </c:pt>
                <c:pt idx="94">
                  <c:v>9.8645942782415813E-2</c:v>
                </c:pt>
                <c:pt idx="95">
                  <c:v>9.7930173195751619E-2</c:v>
                </c:pt>
                <c:pt idx="96">
                  <c:v>9.7752108798203174E-2</c:v>
                </c:pt>
                <c:pt idx="97">
                  <c:v>9.6966302310513786E-2</c:v>
                </c:pt>
                <c:pt idx="98">
                  <c:v>9.4718936834271961E-2</c:v>
                </c:pt>
                <c:pt idx="99">
                  <c:v>0.10037294442734319</c:v>
                </c:pt>
                <c:pt idx="100">
                  <c:v>9.7468399789600008E-2</c:v>
                </c:pt>
                <c:pt idx="101">
                  <c:v>9.8403461029455297E-2</c:v>
                </c:pt>
                <c:pt idx="102">
                  <c:v>0.10040465022031381</c:v>
                </c:pt>
                <c:pt idx="103">
                  <c:v>9.5461113869591788E-2</c:v>
                </c:pt>
                <c:pt idx="104">
                  <c:v>9.8329907826805396E-2</c:v>
                </c:pt>
                <c:pt idx="105">
                  <c:v>9.5977152182167111E-2</c:v>
                </c:pt>
                <c:pt idx="106">
                  <c:v>9.9359445490209822E-2</c:v>
                </c:pt>
                <c:pt idx="107">
                  <c:v>9.8649475985397431E-2</c:v>
                </c:pt>
                <c:pt idx="108">
                  <c:v>9.3995990601797225E-2</c:v>
                </c:pt>
                <c:pt idx="109">
                  <c:v>0.10050787475833302</c:v>
                </c:pt>
                <c:pt idx="110">
                  <c:v>0.10951823494920263</c:v>
                </c:pt>
                <c:pt idx="111">
                  <c:v>0.10861162921009142</c:v>
                </c:pt>
                <c:pt idx="112">
                  <c:v>0.10755627563937503</c:v>
                </c:pt>
                <c:pt idx="113">
                  <c:v>0.11303836834894736</c:v>
                </c:pt>
                <c:pt idx="114">
                  <c:v>0.10892668793238655</c:v>
                </c:pt>
                <c:pt idx="115">
                  <c:v>0.10369916348346851</c:v>
                </c:pt>
                <c:pt idx="116">
                  <c:v>0.10932193565534133</c:v>
                </c:pt>
                <c:pt idx="117">
                  <c:v>0.10687701991268006</c:v>
                </c:pt>
                <c:pt idx="118">
                  <c:v>0.1145129794516796</c:v>
                </c:pt>
                <c:pt idx="119">
                  <c:v>0.11351061995907198</c:v>
                </c:pt>
                <c:pt idx="120">
                  <c:v>0.11057258908319102</c:v>
                </c:pt>
                <c:pt idx="121">
                  <c:v>0.10564672569309247</c:v>
                </c:pt>
                <c:pt idx="122">
                  <c:v>0.10205073070876328</c:v>
                </c:pt>
                <c:pt idx="123">
                  <c:v>9.8269795142196706E-2</c:v>
                </c:pt>
                <c:pt idx="124">
                  <c:v>9.2934749966616256E-2</c:v>
                </c:pt>
                <c:pt idx="125">
                  <c:v>9.0168074861642925E-2</c:v>
                </c:pt>
                <c:pt idx="126">
                  <c:v>8.5425046727864606E-2</c:v>
                </c:pt>
                <c:pt idx="127">
                  <c:v>8.6626599814420974E-2</c:v>
                </c:pt>
                <c:pt idx="128">
                  <c:v>8.0230214643711051E-2</c:v>
                </c:pt>
                <c:pt idx="129">
                  <c:v>8.2369191035746664E-2</c:v>
                </c:pt>
                <c:pt idx="130">
                  <c:v>7.5645956377027465E-2</c:v>
                </c:pt>
                <c:pt idx="131">
                  <c:v>7.3379364986908904E-2</c:v>
                </c:pt>
                <c:pt idx="132">
                  <c:v>6.8037740901340432E-2</c:v>
                </c:pt>
                <c:pt idx="133">
                  <c:v>6.7852860042341673E-2</c:v>
                </c:pt>
                <c:pt idx="134">
                  <c:v>6.7464904858692568E-2</c:v>
                </c:pt>
                <c:pt idx="135">
                  <c:v>6.5935503313674926E-2</c:v>
                </c:pt>
                <c:pt idx="136">
                  <c:v>6.2431667567887913E-2</c:v>
                </c:pt>
                <c:pt idx="137">
                  <c:v>6.3232610562800523E-2</c:v>
                </c:pt>
                <c:pt idx="138">
                  <c:v>7.4161977491465789E-2</c:v>
                </c:pt>
                <c:pt idx="139">
                  <c:v>7.1604286089687622E-2</c:v>
                </c:pt>
                <c:pt idx="140">
                  <c:v>6.1839659954527129E-2</c:v>
                </c:pt>
                <c:pt idx="141">
                  <c:v>5.7577454335097582E-2</c:v>
                </c:pt>
                <c:pt idx="142">
                  <c:v>4.2987045180929856E-2</c:v>
                </c:pt>
                <c:pt idx="143">
                  <c:v>4.9354255618356685E-2</c:v>
                </c:pt>
                <c:pt idx="144">
                  <c:v>3.6924866891538718E-2</c:v>
                </c:pt>
                <c:pt idx="145">
                  <c:v>3.6950938087545265E-2</c:v>
                </c:pt>
                <c:pt idx="146">
                  <c:v>4.8489833228904267E-2</c:v>
                </c:pt>
                <c:pt idx="147">
                  <c:v>3.6670092209844879E-2</c:v>
                </c:pt>
                <c:pt idx="148">
                  <c:v>2.4194401692087031E-2</c:v>
                </c:pt>
                <c:pt idx="149">
                  <c:v>1.4846044210824957E-2</c:v>
                </c:pt>
                <c:pt idx="150">
                  <c:v>-3.8406210480712299E-3</c:v>
                </c:pt>
                <c:pt idx="151">
                  <c:v>1.3795543455394479E-2</c:v>
                </c:pt>
                <c:pt idx="152">
                  <c:v>1.5363599673488687E-3</c:v>
                </c:pt>
                <c:pt idx="153">
                  <c:v>1.2571737729271532E-2</c:v>
                </c:pt>
                <c:pt idx="154">
                  <c:v>2.4946402155112957E-3</c:v>
                </c:pt>
                <c:pt idx="155">
                  <c:v>-1.3659310392091784E-4</c:v>
                </c:pt>
                <c:pt idx="156">
                  <c:v>-1.2636309224387104E-3</c:v>
                </c:pt>
                <c:pt idx="157">
                  <c:v>-1.8987179291616918E-2</c:v>
                </c:pt>
                <c:pt idx="158">
                  <c:v>-3.1842502946722695E-2</c:v>
                </c:pt>
                <c:pt idx="159">
                  <c:v>-3.2771088829330872E-2</c:v>
                </c:pt>
                <c:pt idx="160">
                  <c:v>-2.5150923910410558E-2</c:v>
                </c:pt>
                <c:pt idx="161">
                  <c:v>-3.5134541912882775E-2</c:v>
                </c:pt>
                <c:pt idx="162">
                  <c:v>-2.9682853348883265E-2</c:v>
                </c:pt>
                <c:pt idx="163">
                  <c:v>1.6384943920875999E-2</c:v>
                </c:pt>
                <c:pt idx="164">
                  <c:v>1.8661280774811828E-3</c:v>
                </c:pt>
                <c:pt idx="165">
                  <c:v>-1.8335341581031325E-2</c:v>
                </c:pt>
                <c:pt idx="166">
                  <c:v>-3.3844065604843196E-2</c:v>
                </c:pt>
                <c:pt idx="167">
                  <c:v>-4.9325213032606743E-2</c:v>
                </c:pt>
                <c:pt idx="168">
                  <c:v>-6.0618814883915864E-2</c:v>
                </c:pt>
                <c:pt idx="169">
                  <c:v>-4.7813852587200875E-2</c:v>
                </c:pt>
                <c:pt idx="170">
                  <c:v>-5.8342873239721108E-2</c:v>
                </c:pt>
                <c:pt idx="171">
                  <c:v>-6.8932541585161586E-2</c:v>
                </c:pt>
                <c:pt idx="172">
                  <c:v>-5.8314739250876726E-2</c:v>
                </c:pt>
                <c:pt idx="173">
                  <c:v>-7.4377474144988978E-2</c:v>
                </c:pt>
                <c:pt idx="174">
                  <c:v>-6.1130678986252837E-2</c:v>
                </c:pt>
                <c:pt idx="175">
                  <c:v>-5.7017077831406207E-2</c:v>
                </c:pt>
                <c:pt idx="176">
                  <c:v>-4.5582622310992291E-2</c:v>
                </c:pt>
                <c:pt idx="177">
                  <c:v>-6.3618796895805421E-2</c:v>
                </c:pt>
                <c:pt idx="178">
                  <c:v>-6.8009860264353225E-2</c:v>
                </c:pt>
                <c:pt idx="179">
                  <c:v>-8.5702058648176579E-2</c:v>
                </c:pt>
                <c:pt idx="180">
                  <c:v>-6.5255027863447654E-2</c:v>
                </c:pt>
                <c:pt idx="181">
                  <c:v>-5.6397752566679907E-2</c:v>
                </c:pt>
                <c:pt idx="182">
                  <c:v>-8.6319620337977923E-2</c:v>
                </c:pt>
                <c:pt idx="183">
                  <c:v>-7.3070487205618276E-2</c:v>
                </c:pt>
                <c:pt idx="184">
                  <c:v>-6.3383958083278527E-2</c:v>
                </c:pt>
                <c:pt idx="185">
                  <c:v>-6.9413284999338978E-2</c:v>
                </c:pt>
                <c:pt idx="186">
                  <c:v>-6.1739607556277429E-2</c:v>
                </c:pt>
                <c:pt idx="187">
                  <c:v>-8.006615843134203E-2</c:v>
                </c:pt>
                <c:pt idx="188">
                  <c:v>-5.9026315455213987E-2</c:v>
                </c:pt>
                <c:pt idx="189">
                  <c:v>-5.5372318229330433E-2</c:v>
                </c:pt>
                <c:pt idx="190">
                  <c:v>-2.7048266346136718E-2</c:v>
                </c:pt>
                <c:pt idx="191">
                  <c:v>-2.6451477471980844E-2</c:v>
                </c:pt>
                <c:pt idx="192">
                  <c:v>-3.5036841479106698E-2</c:v>
                </c:pt>
                <c:pt idx="193">
                  <c:v>-4.6799455043780996E-3</c:v>
                </c:pt>
                <c:pt idx="194">
                  <c:v>1.4886418499212434E-2</c:v>
                </c:pt>
                <c:pt idx="195">
                  <c:v>-3.4523585133861973E-3</c:v>
                </c:pt>
                <c:pt idx="196">
                  <c:v>-3.1896497548186964E-3</c:v>
                </c:pt>
                <c:pt idx="197">
                  <c:v>5.4198541354739671E-3</c:v>
                </c:pt>
                <c:pt idx="198">
                  <c:v>9.9249147761294731E-3</c:v>
                </c:pt>
                <c:pt idx="199">
                  <c:v>2.844612224159225E-2</c:v>
                </c:pt>
                <c:pt idx="200">
                  <c:v>5.0002687656165688E-2</c:v>
                </c:pt>
                <c:pt idx="201">
                  <c:v>4.7298468587406162E-2</c:v>
                </c:pt>
                <c:pt idx="202">
                  <c:v>3.1611678566785512E-2</c:v>
                </c:pt>
                <c:pt idx="203">
                  <c:v>3.1239136364212688E-2</c:v>
                </c:pt>
                <c:pt idx="204">
                  <c:v>3.648748575777605E-2</c:v>
                </c:pt>
                <c:pt idx="205">
                  <c:v>4.2856992278706221E-2</c:v>
                </c:pt>
                <c:pt idx="206">
                  <c:v>3.5755631573927138E-2</c:v>
                </c:pt>
                <c:pt idx="207">
                  <c:v>5.183442441875543E-2</c:v>
                </c:pt>
                <c:pt idx="208">
                  <c:v>5.5196576704892364E-2</c:v>
                </c:pt>
                <c:pt idx="209">
                  <c:v>7.2389529591901411E-2</c:v>
                </c:pt>
                <c:pt idx="210">
                  <c:v>8.956360380736432E-2</c:v>
                </c:pt>
                <c:pt idx="211">
                  <c:v>8.9777329689178439E-2</c:v>
                </c:pt>
                <c:pt idx="212">
                  <c:v>0.11120992339275498</c:v>
                </c:pt>
                <c:pt idx="213">
                  <c:v>9.8073811030136848E-2</c:v>
                </c:pt>
                <c:pt idx="214">
                  <c:v>8.9070782731008741E-2</c:v>
                </c:pt>
                <c:pt idx="215">
                  <c:v>0.10137364193238363</c:v>
                </c:pt>
                <c:pt idx="216">
                  <c:v>0.10716550270076333</c:v>
                </c:pt>
                <c:pt idx="217">
                  <c:v>0.11102215417824099</c:v>
                </c:pt>
                <c:pt idx="218">
                  <c:v>0.11064269870233862</c:v>
                </c:pt>
                <c:pt idx="219">
                  <c:v>9.8347216835196066E-2</c:v>
                </c:pt>
                <c:pt idx="220">
                  <c:v>9.044505528485082E-2</c:v>
                </c:pt>
                <c:pt idx="221">
                  <c:v>8.9472646327761418E-2</c:v>
                </c:pt>
                <c:pt idx="222">
                  <c:v>8.7588514665391748E-2</c:v>
                </c:pt>
                <c:pt idx="223">
                  <c:v>8.5377114140583327E-2</c:v>
                </c:pt>
                <c:pt idx="224">
                  <c:v>8.8776375631548068E-2</c:v>
                </c:pt>
                <c:pt idx="225">
                  <c:v>7.9693124321166237E-2</c:v>
                </c:pt>
                <c:pt idx="226">
                  <c:v>7.9480707956757754E-2</c:v>
                </c:pt>
                <c:pt idx="227">
                  <c:v>7.0763214068054026E-2</c:v>
                </c:pt>
                <c:pt idx="228">
                  <c:v>6.847535025323595E-2</c:v>
                </c:pt>
                <c:pt idx="229">
                  <c:v>6.720499711892676E-2</c:v>
                </c:pt>
                <c:pt idx="230">
                  <c:v>7.1843340229599789E-2</c:v>
                </c:pt>
                <c:pt idx="231">
                  <c:v>7.6465879471773079E-2</c:v>
                </c:pt>
                <c:pt idx="232">
                  <c:v>7.5269397138382529E-2</c:v>
                </c:pt>
                <c:pt idx="233">
                  <c:v>7.2889994372875022E-2</c:v>
                </c:pt>
                <c:pt idx="234">
                  <c:v>8.1014120439985737E-2</c:v>
                </c:pt>
                <c:pt idx="235">
                  <c:v>8.1739304709089661E-2</c:v>
                </c:pt>
                <c:pt idx="236">
                  <c:v>8.1098447430496504E-2</c:v>
                </c:pt>
                <c:pt idx="237">
                  <c:v>7.9556596721876094E-2</c:v>
                </c:pt>
                <c:pt idx="238">
                  <c:v>7.3213593738718441E-2</c:v>
                </c:pt>
                <c:pt idx="239">
                  <c:v>6.7899612721308164E-2</c:v>
                </c:pt>
                <c:pt idx="240">
                  <c:v>7.4366061656389953E-2</c:v>
                </c:pt>
                <c:pt idx="241">
                  <c:v>7.1793080747638544E-2</c:v>
                </c:pt>
                <c:pt idx="242">
                  <c:v>7.6888037985642768E-2</c:v>
                </c:pt>
                <c:pt idx="243">
                  <c:v>8.2051288864473576E-2</c:v>
                </c:pt>
                <c:pt idx="244">
                  <c:v>7.7451440902986321E-2</c:v>
                </c:pt>
                <c:pt idx="245">
                  <c:v>7.8668416398093438E-2</c:v>
                </c:pt>
                <c:pt idx="246">
                  <c:v>7.2810742109269827E-2</c:v>
                </c:pt>
                <c:pt idx="247">
                  <c:v>7.6289048117843331E-2</c:v>
                </c:pt>
                <c:pt idx="248">
                  <c:v>7.61085085282837E-2</c:v>
                </c:pt>
                <c:pt idx="249">
                  <c:v>8.0822587616024094E-2</c:v>
                </c:pt>
                <c:pt idx="250">
                  <c:v>7.5180387207630178E-2</c:v>
                </c:pt>
                <c:pt idx="251">
                  <c:v>7.6572589409809794E-2</c:v>
                </c:pt>
                <c:pt idx="252">
                  <c:v>7.2729635813388371E-2</c:v>
                </c:pt>
                <c:pt idx="253">
                  <c:v>7.3855503147925203E-2</c:v>
                </c:pt>
                <c:pt idx="254">
                  <c:v>7.2841339763790133E-2</c:v>
                </c:pt>
                <c:pt idx="255">
                  <c:v>7.1608523879631625E-2</c:v>
                </c:pt>
                <c:pt idx="256">
                  <c:v>7.9100101090729874E-2</c:v>
                </c:pt>
                <c:pt idx="257">
                  <c:v>8.0262174290699415E-2</c:v>
                </c:pt>
                <c:pt idx="258">
                  <c:v>8.0446910917680053E-2</c:v>
                </c:pt>
                <c:pt idx="259">
                  <c:v>7.7491888523277819E-2</c:v>
                </c:pt>
                <c:pt idx="260">
                  <c:v>7.384398957726615E-2</c:v>
                </c:pt>
                <c:pt idx="261">
                  <c:v>6.8737061971058999E-2</c:v>
                </c:pt>
                <c:pt idx="262">
                  <c:v>6.659304383667386E-2</c:v>
                </c:pt>
                <c:pt idx="263">
                  <c:v>6.5226663284890241E-2</c:v>
                </c:pt>
                <c:pt idx="264">
                  <c:v>6.3549592418596201E-2</c:v>
                </c:pt>
                <c:pt idx="265">
                  <c:v>6.9425662991634537E-2</c:v>
                </c:pt>
                <c:pt idx="266">
                  <c:v>6.8617865674995393E-2</c:v>
                </c:pt>
                <c:pt idx="267">
                  <c:v>6.095495802319343E-2</c:v>
                </c:pt>
                <c:pt idx="268">
                  <c:v>5.5299606259483658E-2</c:v>
                </c:pt>
                <c:pt idx="269">
                  <c:v>6.0522058901691128E-2</c:v>
                </c:pt>
                <c:pt idx="270">
                  <c:v>6.8648510389647158E-2</c:v>
                </c:pt>
                <c:pt idx="271">
                  <c:v>6.7244597378770074E-2</c:v>
                </c:pt>
                <c:pt idx="272">
                  <c:v>6.1083122459627118E-2</c:v>
                </c:pt>
                <c:pt idx="273">
                  <c:v>5.9210297828770096E-2</c:v>
                </c:pt>
                <c:pt idx="274">
                  <c:v>6.9980138812503853E-2</c:v>
                </c:pt>
                <c:pt idx="275">
                  <c:v>7.2977033323153417E-2</c:v>
                </c:pt>
                <c:pt idx="276">
                  <c:v>8.6508937734792513E-2</c:v>
                </c:pt>
                <c:pt idx="277">
                  <c:v>9.4175575107617648E-2</c:v>
                </c:pt>
                <c:pt idx="278">
                  <c:v>9.6338563771415864E-2</c:v>
                </c:pt>
                <c:pt idx="279">
                  <c:v>8.8943965111480242E-2</c:v>
                </c:pt>
                <c:pt idx="280">
                  <c:v>8.808388737567642E-2</c:v>
                </c:pt>
                <c:pt idx="281">
                  <c:v>0.10522793189498947</c:v>
                </c:pt>
                <c:pt idx="282">
                  <c:v>0.1079193846358483</c:v>
                </c:pt>
                <c:pt idx="283">
                  <c:v>0.10689408942416447</c:v>
                </c:pt>
                <c:pt idx="284">
                  <c:v>0.12312758391061698</c:v>
                </c:pt>
                <c:pt idx="285">
                  <c:v>0.14971275029631065</c:v>
                </c:pt>
                <c:pt idx="286">
                  <c:v>0.1598308106566439</c:v>
                </c:pt>
                <c:pt idx="287">
                  <c:v>0.15962558074945341</c:v>
                </c:pt>
                <c:pt idx="288">
                  <c:v>0.1701921490414732</c:v>
                </c:pt>
                <c:pt idx="289">
                  <c:v>0.18233791134462118</c:v>
                </c:pt>
                <c:pt idx="290">
                  <c:v>0.17498374071744599</c:v>
                </c:pt>
                <c:pt idx="291">
                  <c:v>0.16619759051070043</c:v>
                </c:pt>
                <c:pt idx="292">
                  <c:v>0.16108373671212384</c:v>
                </c:pt>
                <c:pt idx="293">
                  <c:v>0.16174843676236739</c:v>
                </c:pt>
                <c:pt idx="294">
                  <c:v>0.15404405887319161</c:v>
                </c:pt>
                <c:pt idx="295">
                  <c:v>0.15071974691675663</c:v>
                </c:pt>
                <c:pt idx="296">
                  <c:v>0.14703606004724357</c:v>
                </c:pt>
                <c:pt idx="297">
                  <c:v>0.15033194542520575</c:v>
                </c:pt>
                <c:pt idx="298">
                  <c:v>0.14394311868234189</c:v>
                </c:pt>
                <c:pt idx="299">
                  <c:v>0.14240813513348516</c:v>
                </c:pt>
                <c:pt idx="300">
                  <c:v>0.14810075352173963</c:v>
                </c:pt>
                <c:pt idx="301">
                  <c:v>0.1452531956644231</c:v>
                </c:pt>
                <c:pt idx="302">
                  <c:v>0.13841973454993628</c:v>
                </c:pt>
                <c:pt idx="303">
                  <c:v>0.13723081421831218</c:v>
                </c:pt>
                <c:pt idx="304">
                  <c:v>0.14933235828635988</c:v>
                </c:pt>
                <c:pt idx="305">
                  <c:v>0.15685036392059348</c:v>
                </c:pt>
                <c:pt idx="306">
                  <c:v>0.14944732348394912</c:v>
                </c:pt>
                <c:pt idx="307">
                  <c:v>0.15615205644115404</c:v>
                </c:pt>
                <c:pt idx="308">
                  <c:v>0.14647728686805569</c:v>
                </c:pt>
                <c:pt idx="309">
                  <c:v>0.14252310093164108</c:v>
                </c:pt>
                <c:pt idx="310">
                  <c:v>0.14362432915182216</c:v>
                </c:pt>
                <c:pt idx="311">
                  <c:v>0.13585254097191826</c:v>
                </c:pt>
                <c:pt idx="312">
                  <c:v>0.13354622536405922</c:v>
                </c:pt>
                <c:pt idx="313">
                  <c:v>0.12988750448191136</c:v>
                </c:pt>
                <c:pt idx="314">
                  <c:v>0.13091334867101367</c:v>
                </c:pt>
                <c:pt idx="315">
                  <c:v>0.12768443724469147</c:v>
                </c:pt>
                <c:pt idx="316">
                  <c:v>0.13055630131996063</c:v>
                </c:pt>
                <c:pt idx="317">
                  <c:v>0.13405796175272894</c:v>
                </c:pt>
                <c:pt idx="318">
                  <c:v>0.13792752247052509</c:v>
                </c:pt>
                <c:pt idx="319">
                  <c:v>0.14652272794378901</c:v>
                </c:pt>
                <c:pt idx="320">
                  <c:v>0.15650132689355484</c:v>
                </c:pt>
                <c:pt idx="321">
                  <c:v>0.14446767410948477</c:v>
                </c:pt>
                <c:pt idx="322">
                  <c:v>0.14591353214192468</c:v>
                </c:pt>
                <c:pt idx="323">
                  <c:v>0.14559197360739728</c:v>
                </c:pt>
                <c:pt idx="324">
                  <c:v>0.14074162583923328</c:v>
                </c:pt>
                <c:pt idx="325">
                  <c:v>0.13611142036890839</c:v>
                </c:pt>
                <c:pt idx="326">
                  <c:v>0.13260530886543814</c:v>
                </c:pt>
                <c:pt idx="327">
                  <c:v>0.1345285502309892</c:v>
                </c:pt>
                <c:pt idx="328">
                  <c:v>0.14415743744944795</c:v>
                </c:pt>
                <c:pt idx="329">
                  <c:v>0.13977966822666099</c:v>
                </c:pt>
                <c:pt idx="330">
                  <c:v>0.13889428599069223</c:v>
                </c:pt>
                <c:pt idx="331">
                  <c:v>0.13702971594239893</c:v>
                </c:pt>
                <c:pt idx="332">
                  <c:v>0.13452382730566592</c:v>
                </c:pt>
                <c:pt idx="333">
                  <c:v>0.13814442770368712</c:v>
                </c:pt>
                <c:pt idx="334">
                  <c:v>0.13858024828652213</c:v>
                </c:pt>
                <c:pt idx="335">
                  <c:v>0.13843989231375908</c:v>
                </c:pt>
                <c:pt idx="336">
                  <c:v>0.13238968250164185</c:v>
                </c:pt>
                <c:pt idx="337">
                  <c:v>0.13167484520280709</c:v>
                </c:pt>
                <c:pt idx="338">
                  <c:v>0.12739136916650676</c:v>
                </c:pt>
                <c:pt idx="339">
                  <c:v>0.12561693034422697</c:v>
                </c:pt>
                <c:pt idx="340">
                  <c:v>0.12342225562183695</c:v>
                </c:pt>
                <c:pt idx="341">
                  <c:v>0.12660348730510806</c:v>
                </c:pt>
                <c:pt idx="342">
                  <c:v>0.12017402460826948</c:v>
                </c:pt>
                <c:pt idx="343">
                  <c:v>0.12594052843628342</c:v>
                </c:pt>
                <c:pt idx="344">
                  <c:v>0.12241409683768535</c:v>
                </c:pt>
                <c:pt idx="345">
                  <c:v>0.11654458072086916</c:v>
                </c:pt>
                <c:pt idx="346">
                  <c:v>0.11306539138263166</c:v>
                </c:pt>
                <c:pt idx="347">
                  <c:v>0.11023474456512324</c:v>
                </c:pt>
                <c:pt idx="348">
                  <c:v>0.11707424678292042</c:v>
                </c:pt>
                <c:pt idx="349">
                  <c:v>0.11123301719780587</c:v>
                </c:pt>
                <c:pt idx="350">
                  <c:v>0.11108687850235978</c:v>
                </c:pt>
                <c:pt idx="351">
                  <c:v>0.11106017535288841</c:v>
                </c:pt>
                <c:pt idx="352">
                  <c:v>0.1086086952989688</c:v>
                </c:pt>
                <c:pt idx="353">
                  <c:v>0.10644792349456124</c:v>
                </c:pt>
                <c:pt idx="354">
                  <c:v>0.10999763554156444</c:v>
                </c:pt>
                <c:pt idx="355">
                  <c:v>0.10479439778504049</c:v>
                </c:pt>
                <c:pt idx="356">
                  <c:v>0.10845248411674885</c:v>
                </c:pt>
                <c:pt idx="357">
                  <c:v>0.10560150508932419</c:v>
                </c:pt>
                <c:pt idx="358">
                  <c:v>0.10247684092523965</c:v>
                </c:pt>
                <c:pt idx="359">
                  <c:v>0.10423613792961225</c:v>
                </c:pt>
                <c:pt idx="360">
                  <c:v>0.11055032555972701</c:v>
                </c:pt>
                <c:pt idx="361">
                  <c:v>0.10253726622811205</c:v>
                </c:pt>
                <c:pt idx="362">
                  <c:v>0.10656740877220348</c:v>
                </c:pt>
                <c:pt idx="363">
                  <c:v>0.1061502731836366</c:v>
                </c:pt>
                <c:pt idx="364">
                  <c:v>0.10540026451605722</c:v>
                </c:pt>
                <c:pt idx="365">
                  <c:v>0.10997526808172581</c:v>
                </c:pt>
                <c:pt idx="366">
                  <c:v>0.10771964983412133</c:v>
                </c:pt>
                <c:pt idx="367">
                  <c:v>0.11916728339103466</c:v>
                </c:pt>
                <c:pt idx="368">
                  <c:v>0.12421640032368447</c:v>
                </c:pt>
                <c:pt idx="369">
                  <c:v>0.11264124296281128</c:v>
                </c:pt>
                <c:pt idx="370">
                  <c:v>0.11353716782626928</c:v>
                </c:pt>
                <c:pt idx="371">
                  <c:v>0.1173326942934015</c:v>
                </c:pt>
                <c:pt idx="372">
                  <c:v>0.1262616570724294</c:v>
                </c:pt>
                <c:pt idx="373">
                  <c:v>0.12777026361216981</c:v>
                </c:pt>
                <c:pt idx="374">
                  <c:v>0.11896304695981766</c:v>
                </c:pt>
                <c:pt idx="375">
                  <c:v>0.11948263644986637</c:v>
                </c:pt>
                <c:pt idx="376">
                  <c:v>0.11804183718541143</c:v>
                </c:pt>
                <c:pt idx="377">
                  <c:v>0.11884451320326787</c:v>
                </c:pt>
                <c:pt idx="378">
                  <c:v>0.11423795128586808</c:v>
                </c:pt>
                <c:pt idx="379">
                  <c:v>0.1154015636415109</c:v>
                </c:pt>
                <c:pt idx="380">
                  <c:v>0.1165592195642652</c:v>
                </c:pt>
                <c:pt idx="381">
                  <c:v>0.12058351194490537</c:v>
                </c:pt>
                <c:pt idx="382">
                  <c:v>0.11624917641747066</c:v>
                </c:pt>
                <c:pt idx="383">
                  <c:v>0.11432308973830983</c:v>
                </c:pt>
                <c:pt idx="384">
                  <c:v>0.11242442656908522</c:v>
                </c:pt>
                <c:pt idx="385">
                  <c:v>0.10737157266163462</c:v>
                </c:pt>
                <c:pt idx="386">
                  <c:v>0.10844596526265204</c:v>
                </c:pt>
                <c:pt idx="387">
                  <c:v>0.10793870927060614</c:v>
                </c:pt>
                <c:pt idx="388">
                  <c:v>0.10701588146106514</c:v>
                </c:pt>
                <c:pt idx="389">
                  <c:v>0.10722087593056422</c:v>
                </c:pt>
                <c:pt idx="390">
                  <c:v>0.10499354108866114</c:v>
                </c:pt>
                <c:pt idx="391">
                  <c:v>0.10592448202073669</c:v>
                </c:pt>
                <c:pt idx="392">
                  <c:v>0.10368772909733864</c:v>
                </c:pt>
                <c:pt idx="393">
                  <c:v>0.10092856602771443</c:v>
                </c:pt>
                <c:pt idx="394">
                  <c:v>9.7101947236114122E-2</c:v>
                </c:pt>
                <c:pt idx="395">
                  <c:v>9.6428921103946158E-2</c:v>
                </c:pt>
                <c:pt idx="396">
                  <c:v>8.7501084136573912E-2</c:v>
                </c:pt>
                <c:pt idx="397">
                  <c:v>9.5910007237251876E-2</c:v>
                </c:pt>
                <c:pt idx="398">
                  <c:v>0.10178886672002807</c:v>
                </c:pt>
                <c:pt idx="399">
                  <c:v>0.10236208483595709</c:v>
                </c:pt>
                <c:pt idx="400">
                  <c:v>9.9681459963128743E-2</c:v>
                </c:pt>
                <c:pt idx="401">
                  <c:v>9.9890380853433075E-2</c:v>
                </c:pt>
                <c:pt idx="402">
                  <c:v>9.46547625167833E-2</c:v>
                </c:pt>
                <c:pt idx="403">
                  <c:v>9.0298554368999487E-2</c:v>
                </c:pt>
                <c:pt idx="404">
                  <c:v>9.0619552066795839E-2</c:v>
                </c:pt>
                <c:pt idx="405">
                  <c:v>0.10448770071135086</c:v>
                </c:pt>
                <c:pt idx="406">
                  <c:v>0.10247746230361528</c:v>
                </c:pt>
                <c:pt idx="407">
                  <c:v>0.11930559478683619</c:v>
                </c:pt>
                <c:pt idx="408">
                  <c:v>0.10802248557117254</c:v>
                </c:pt>
                <c:pt idx="409">
                  <c:v>0.10407715211540185</c:v>
                </c:pt>
                <c:pt idx="410">
                  <c:v>0.10205102605346196</c:v>
                </c:pt>
                <c:pt idx="411">
                  <c:v>9.6312074304665984E-2</c:v>
                </c:pt>
                <c:pt idx="412">
                  <c:v>0.10910737332431591</c:v>
                </c:pt>
                <c:pt idx="413">
                  <c:v>9.8701689361691852E-2</c:v>
                </c:pt>
                <c:pt idx="414">
                  <c:v>9.7455176463693755E-2</c:v>
                </c:pt>
                <c:pt idx="415">
                  <c:v>0.10172683951092883</c:v>
                </c:pt>
                <c:pt idx="416">
                  <c:v>9.9801345244399903E-2</c:v>
                </c:pt>
                <c:pt idx="417">
                  <c:v>9.7286641450043454E-2</c:v>
                </c:pt>
                <c:pt idx="418">
                  <c:v>9.2323308330344758E-2</c:v>
                </c:pt>
                <c:pt idx="419">
                  <c:v>8.8215744834169191E-2</c:v>
                </c:pt>
                <c:pt idx="420">
                  <c:v>8.9643204604457821E-2</c:v>
                </c:pt>
                <c:pt idx="421">
                  <c:v>0.10630242210663918</c:v>
                </c:pt>
                <c:pt idx="422">
                  <c:v>0.12836816424059533</c:v>
                </c:pt>
                <c:pt idx="423">
                  <c:v>0.1106934138112543</c:v>
                </c:pt>
                <c:pt idx="424">
                  <c:v>0.10426225960893171</c:v>
                </c:pt>
                <c:pt idx="425">
                  <c:v>0.10215929696089637</c:v>
                </c:pt>
                <c:pt idx="426">
                  <c:v>9.3702766920497352E-2</c:v>
                </c:pt>
                <c:pt idx="427">
                  <c:v>8.2128982597470854E-2</c:v>
                </c:pt>
                <c:pt idx="428">
                  <c:v>9.083206398203994E-2</c:v>
                </c:pt>
                <c:pt idx="429">
                  <c:v>9.7020548843428089E-2</c:v>
                </c:pt>
                <c:pt idx="430">
                  <c:v>7.9006334995219682E-2</c:v>
                </c:pt>
                <c:pt idx="431">
                  <c:v>7.2933410912032773E-2</c:v>
                </c:pt>
                <c:pt idx="432">
                  <c:v>7.6392415026361543E-2</c:v>
                </c:pt>
                <c:pt idx="433">
                  <c:v>7.2422322541819989E-2</c:v>
                </c:pt>
                <c:pt idx="434">
                  <c:v>6.5072335157253497E-2</c:v>
                </c:pt>
                <c:pt idx="435">
                  <c:v>5.5366971467873914E-2</c:v>
                </c:pt>
                <c:pt idx="436">
                  <c:v>5.5487558765036797E-2</c:v>
                </c:pt>
                <c:pt idx="437">
                  <c:v>5.194895610907533E-2</c:v>
                </c:pt>
                <c:pt idx="438">
                  <c:v>4.8234734713510953E-2</c:v>
                </c:pt>
                <c:pt idx="439">
                  <c:v>4.3048336983698782E-2</c:v>
                </c:pt>
                <c:pt idx="440">
                  <c:v>5.5437567971778831E-2</c:v>
                </c:pt>
                <c:pt idx="441">
                  <c:v>4.1629945314051932E-2</c:v>
                </c:pt>
                <c:pt idx="442">
                  <c:v>4.4971588946805523E-2</c:v>
                </c:pt>
                <c:pt idx="443">
                  <c:v>3.635922063277422E-2</c:v>
                </c:pt>
                <c:pt idx="444">
                  <c:v>5.0297486924733376E-2</c:v>
                </c:pt>
                <c:pt idx="445">
                  <c:v>5.8671203775558831E-2</c:v>
                </c:pt>
                <c:pt idx="446">
                  <c:v>5.2260621391992751E-2</c:v>
                </c:pt>
                <c:pt idx="447">
                  <c:v>7.3123279210045994E-2</c:v>
                </c:pt>
                <c:pt idx="448">
                  <c:v>7.4327419653590937E-2</c:v>
                </c:pt>
                <c:pt idx="449">
                  <c:v>9.2320938165619607E-2</c:v>
                </c:pt>
                <c:pt idx="450">
                  <c:v>7.6824923660878869E-2</c:v>
                </c:pt>
                <c:pt idx="451">
                  <c:v>8.6401185818805307E-2</c:v>
                </c:pt>
                <c:pt idx="452">
                  <c:v>0.10509673159493091</c:v>
                </c:pt>
                <c:pt idx="453">
                  <c:v>9.258781079374645E-2</c:v>
                </c:pt>
                <c:pt idx="454">
                  <c:v>8.3909727686311691E-2</c:v>
                </c:pt>
                <c:pt idx="455">
                  <c:v>9.6293777926560076E-2</c:v>
                </c:pt>
                <c:pt idx="456">
                  <c:v>8.6365966192506957E-2</c:v>
                </c:pt>
                <c:pt idx="457">
                  <c:v>9.2411956649154636E-2</c:v>
                </c:pt>
                <c:pt idx="458">
                  <c:v>8.7130037673819161E-2</c:v>
                </c:pt>
                <c:pt idx="459">
                  <c:v>8.5518367354970981E-2</c:v>
                </c:pt>
                <c:pt idx="460">
                  <c:v>8.6189927866972771E-2</c:v>
                </c:pt>
                <c:pt idx="461">
                  <c:v>7.514262692889187E-2</c:v>
                </c:pt>
                <c:pt idx="462">
                  <c:v>7.0142109999508789E-2</c:v>
                </c:pt>
                <c:pt idx="463">
                  <c:v>7.4992244518561041E-2</c:v>
                </c:pt>
                <c:pt idx="464">
                  <c:v>8.5908643810475374E-2</c:v>
                </c:pt>
                <c:pt idx="465">
                  <c:v>9.1190179119226208E-2</c:v>
                </c:pt>
                <c:pt idx="466">
                  <c:v>7.5953529967670172E-2</c:v>
                </c:pt>
                <c:pt idx="467">
                  <c:v>6.8376057972834262E-2</c:v>
                </c:pt>
                <c:pt idx="468">
                  <c:v>6.6345860345687263E-2</c:v>
                </c:pt>
                <c:pt idx="469">
                  <c:v>5.6845764375156364E-2</c:v>
                </c:pt>
                <c:pt idx="470">
                  <c:v>5.1414846163718768E-2</c:v>
                </c:pt>
                <c:pt idx="471">
                  <c:v>6.2031709840722427E-2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A-466F-804A-8F93C300E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57968"/>
        <c:axId val="346559408"/>
      </c:scatterChart>
      <c:valAx>
        <c:axId val="3465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59408"/>
        <c:crosses val="autoZero"/>
        <c:crossBetween val="midCat"/>
      </c:valAx>
      <c:valAx>
        <c:axId val="3465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5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</xdr:row>
      <xdr:rowOff>148590</xdr:rowOff>
    </xdr:from>
    <xdr:to>
      <xdr:col>13</xdr:col>
      <xdr:colOff>251460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0841A-AEC1-B49D-0BFD-ED517815B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205740</xdr:colOff>
      <xdr:row>1</xdr:row>
      <xdr:rowOff>140970</xdr:rowOff>
    </xdr:from>
    <xdr:to>
      <xdr:col>21</xdr:col>
      <xdr:colOff>510540</xdr:colOff>
      <xdr:row>16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D3035C-DC00-C929-D17B-8E5263029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228600</xdr:colOff>
      <xdr:row>19</xdr:row>
      <xdr:rowOff>72390</xdr:rowOff>
    </xdr:from>
    <xdr:to>
      <xdr:col>21</xdr:col>
      <xdr:colOff>533400</xdr:colOff>
      <xdr:row>34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0F155-4B10-BE68-DE42-7149A175E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274320</xdr:colOff>
      <xdr:row>27</xdr:row>
      <xdr:rowOff>144780</xdr:rowOff>
    </xdr:from>
    <xdr:to>
      <xdr:col>13</xdr:col>
      <xdr:colOff>327660</xdr:colOff>
      <xdr:row>34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87A06B-775F-7E52-4613-8C5E8E014485}"/>
            </a:ext>
          </a:extLst>
        </xdr:cNvPr>
        <xdr:cNvSpPr txBox="1"/>
      </xdr:nvSpPr>
      <xdr:spPr>
        <a:xfrm>
          <a:off x="3977640" y="5082540"/>
          <a:ext cx="4320540" cy="12344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rgbClr val="FF0000"/>
              </a:solidFill>
            </a:rPr>
            <a:t>What tests</a:t>
          </a:r>
          <a:r>
            <a:rPr lang="en-US" sz="1800" b="1" baseline="0">
              <a:solidFill>
                <a:srgbClr val="FF0000"/>
              </a:solidFill>
            </a:rPr>
            <a:t> should be run here?</a:t>
          </a:r>
        </a:p>
        <a:p>
          <a:r>
            <a:rPr lang="en-US" sz="1800" b="1" baseline="0">
              <a:solidFill>
                <a:srgbClr val="FF0000"/>
              </a:solidFill>
            </a:rPr>
            <a:t>What are some of the  potential data issues?</a:t>
          </a:r>
          <a:endParaRPr lang="en-US" sz="18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198120</xdr:colOff>
      <xdr:row>10</xdr:row>
      <xdr:rowOff>72390</xdr:rowOff>
    </xdr:from>
    <xdr:to>
      <xdr:col>39</xdr:col>
      <xdr:colOff>502920</xdr:colOff>
      <xdr:row>25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55B6C-40D2-0A09-D593-AA8474B12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0</xdr:row>
      <xdr:rowOff>26670</xdr:rowOff>
    </xdr:from>
    <xdr:to>
      <xdr:col>18</xdr:col>
      <xdr:colOff>411480</xdr:colOff>
      <xdr:row>15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0DCB9-4218-00F2-CF24-5EC0255E6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350520</xdr:colOff>
      <xdr:row>15</xdr:row>
      <xdr:rowOff>125730</xdr:rowOff>
    </xdr:from>
    <xdr:to>
      <xdr:col>19</xdr:col>
      <xdr:colOff>45720</xdr:colOff>
      <xdr:row>30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1FA5D6-908C-CE43-210E-53ED8D659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373380</xdr:colOff>
      <xdr:row>31</xdr:row>
      <xdr:rowOff>57150</xdr:rowOff>
    </xdr:from>
    <xdr:to>
      <xdr:col>19</xdr:col>
      <xdr:colOff>68580</xdr:colOff>
      <xdr:row>46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3CDB28-8C78-63FC-262B-6C6C4CBC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53340</xdr:colOff>
      <xdr:row>58</xdr:row>
      <xdr:rowOff>163830</xdr:rowOff>
    </xdr:from>
    <xdr:to>
      <xdr:col>19</xdr:col>
      <xdr:colOff>358140</xdr:colOff>
      <xdr:row>73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D4D675-1BE3-38C9-86D1-6AAED4E4F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60960</xdr:colOff>
      <xdr:row>74</xdr:row>
      <xdr:rowOff>121920</xdr:rowOff>
    </xdr:from>
    <xdr:to>
      <xdr:col>20</xdr:col>
      <xdr:colOff>266700</xdr:colOff>
      <xdr:row>83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B80ACD-532E-49AA-A070-B922ADD6AB94}"/>
            </a:ext>
          </a:extLst>
        </xdr:cNvPr>
        <xdr:cNvSpPr txBox="1"/>
      </xdr:nvSpPr>
      <xdr:spPr>
        <a:xfrm>
          <a:off x="10774680" y="13655040"/>
          <a:ext cx="5082540" cy="167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rgbClr val="FF0000"/>
              </a:solidFill>
            </a:rPr>
            <a:t>What tests</a:t>
          </a:r>
          <a:r>
            <a:rPr lang="en-US" sz="1800" b="1" baseline="0">
              <a:solidFill>
                <a:srgbClr val="FF0000"/>
              </a:solidFill>
            </a:rPr>
            <a:t> should be run here?</a:t>
          </a:r>
        </a:p>
        <a:p>
          <a:r>
            <a:rPr lang="en-US" sz="1800" b="1" baseline="0">
              <a:solidFill>
                <a:srgbClr val="FF0000"/>
              </a:solidFill>
            </a:rPr>
            <a:t>How important are influential observations here? </a:t>
          </a:r>
        </a:p>
        <a:p>
          <a:endParaRPr lang="en-US" sz="1800" b="1" baseline="0">
            <a:solidFill>
              <a:srgbClr val="FF0000"/>
            </a:solidFill>
          </a:endParaRPr>
        </a:p>
        <a:p>
          <a:r>
            <a:rPr lang="en-US" sz="1800" b="1" baseline="0">
              <a:solidFill>
                <a:srgbClr val="FF0000"/>
              </a:solidFill>
            </a:rPr>
            <a:t>In what other context could this type of analysis be useful?</a:t>
          </a:r>
        </a:p>
        <a:p>
          <a:endParaRPr lang="en-US" sz="1800" b="1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0</xdr:row>
      <xdr:rowOff>160020</xdr:rowOff>
    </xdr:from>
    <xdr:to>
      <xdr:col>4</xdr:col>
      <xdr:colOff>312420</xdr:colOff>
      <xdr:row>7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8696E5-9AFA-518D-8775-ECF5884CE235}"/>
            </a:ext>
          </a:extLst>
        </xdr:cNvPr>
        <xdr:cNvSpPr txBox="1"/>
      </xdr:nvSpPr>
      <xdr:spPr>
        <a:xfrm>
          <a:off x="281940" y="160020"/>
          <a:ext cx="246888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We'll try a simple rule</a:t>
          </a:r>
          <a:r>
            <a:rPr lang="en-US" sz="1100" baseline="0"/>
            <a:t> where we switch a fraction to cash when Actual &gt; Fitted, with an updating relationship. We'll start with training from the start through the 1990's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510540</xdr:colOff>
      <xdr:row>7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5CA2CA-F439-4C19-8EC0-C044AEC8377B}"/>
            </a:ext>
          </a:extLst>
        </xdr:cNvPr>
        <xdr:cNvSpPr txBox="1"/>
      </xdr:nvSpPr>
      <xdr:spPr>
        <a:xfrm>
          <a:off x="3703320" y="365760"/>
          <a:ext cx="5082540" cy="1036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rgbClr val="FF0000"/>
              </a:solidFill>
            </a:rPr>
            <a:t>How would you think to try</a:t>
          </a:r>
          <a:r>
            <a:rPr lang="en-US" sz="1800" b="1" baseline="0">
              <a:solidFill>
                <a:srgbClr val="FF0000"/>
              </a:solidFill>
            </a:rPr>
            <a:t> to test a rule like this? </a:t>
          </a:r>
        </a:p>
        <a:p>
          <a:endParaRPr lang="en-US" sz="1800" b="1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0</xdr:row>
      <xdr:rowOff>160020</xdr:rowOff>
    </xdr:from>
    <xdr:to>
      <xdr:col>4</xdr:col>
      <xdr:colOff>312420</xdr:colOff>
      <xdr:row>7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F1ED26-D886-4118-A4DC-85B17FF5D7E7}"/>
            </a:ext>
          </a:extLst>
        </xdr:cNvPr>
        <xdr:cNvSpPr txBox="1"/>
      </xdr:nvSpPr>
      <xdr:spPr>
        <a:xfrm>
          <a:off x="281940" y="160020"/>
          <a:ext cx="2514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We'll try a simple rule</a:t>
          </a:r>
          <a:r>
            <a:rPr lang="en-US" sz="1100" baseline="0"/>
            <a:t> where we switch a fraction to cash when Actual &gt; Fitted, with an updating relationship. We'll start with training from the start through the 1990's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 we keep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extra cash</a:t>
          </a:r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8E8-5324-4A50-993F-61C2ECAEE86C}">
  <dimension ref="A1:I486"/>
  <sheetViews>
    <sheetView workbookViewId="0">
      <selection activeCell="G3" sqref="G3"/>
    </sheetView>
  </sheetViews>
  <sheetFormatPr defaultRowHeight="14.4" x14ac:dyDescent="0.3"/>
  <cols>
    <col min="1" max="1" width="9.5546875" bestFit="1" customWidth="1"/>
    <col min="7" max="7" width="16.21875" bestFit="1" customWidth="1"/>
    <col min="8" max="8" width="7.88671875" bestFit="1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31048</v>
      </c>
      <c r="B2">
        <v>179.63</v>
      </c>
      <c r="D2">
        <f>LN(B2)</f>
        <v>5.190899179780744</v>
      </c>
      <c r="E2">
        <v>1</v>
      </c>
    </row>
    <row r="3" spans="1:9" x14ac:dyDescent="0.3">
      <c r="A3" s="1">
        <v>31079</v>
      </c>
      <c r="B3">
        <v>181.18</v>
      </c>
      <c r="D3">
        <f t="shared" ref="D3:D66" si="0">LN(B3)</f>
        <v>5.1994910122411415</v>
      </c>
      <c r="E3">
        <v>2</v>
      </c>
      <c r="G3" s="3">
        <f>D3-D2</f>
        <v>8.5918324603975194E-3</v>
      </c>
    </row>
    <row r="4" spans="1:9" x14ac:dyDescent="0.3">
      <c r="A4" s="1">
        <v>31107</v>
      </c>
      <c r="B4">
        <v>180.66</v>
      </c>
      <c r="D4">
        <f t="shared" si="0"/>
        <v>5.1966168117216975</v>
      </c>
      <c r="E4">
        <v>3</v>
      </c>
      <c r="G4" s="3">
        <f t="shared" ref="G4:G67" si="1">D4-D3</f>
        <v>-2.8742005194439812E-3</v>
      </c>
    </row>
    <row r="5" spans="1:9" x14ac:dyDescent="0.3">
      <c r="A5" s="1">
        <v>31138</v>
      </c>
      <c r="B5">
        <v>179.83</v>
      </c>
      <c r="D5">
        <f t="shared" si="0"/>
        <v>5.1920119601771058</v>
      </c>
      <c r="E5">
        <v>4</v>
      </c>
      <c r="G5" s="3">
        <f t="shared" si="1"/>
        <v>-4.6048515445917815E-3</v>
      </c>
      <c r="H5" s="3">
        <f t="shared" ref="H5:H68" si="2">D5-D2</f>
        <v>1.1127803963617566E-3</v>
      </c>
    </row>
    <row r="6" spans="1:9" x14ac:dyDescent="0.3">
      <c r="A6" s="1">
        <v>31168</v>
      </c>
      <c r="B6">
        <v>189.55</v>
      </c>
      <c r="D6">
        <f t="shared" si="0"/>
        <v>5.2446528419623437</v>
      </c>
      <c r="E6">
        <v>5</v>
      </c>
      <c r="G6" s="3">
        <f t="shared" si="1"/>
        <v>5.2640881785237958E-2</v>
      </c>
      <c r="H6" s="3">
        <f t="shared" si="2"/>
        <v>4.5161829721202196E-2</v>
      </c>
    </row>
    <row r="7" spans="1:9" x14ac:dyDescent="0.3">
      <c r="A7" s="1">
        <v>31199</v>
      </c>
      <c r="B7">
        <v>191.85</v>
      </c>
      <c r="D7">
        <f t="shared" si="0"/>
        <v>5.2567138166929617</v>
      </c>
      <c r="E7">
        <v>6</v>
      </c>
      <c r="G7" s="3">
        <f t="shared" si="1"/>
        <v>1.2060974730617957E-2</v>
      </c>
      <c r="H7" s="3">
        <f t="shared" si="2"/>
        <v>6.0097004971264134E-2</v>
      </c>
    </row>
    <row r="8" spans="1:9" x14ac:dyDescent="0.3">
      <c r="A8" s="1">
        <v>31229</v>
      </c>
      <c r="B8">
        <v>190.92</v>
      </c>
      <c r="D8">
        <f t="shared" si="0"/>
        <v>5.2518544921376957</v>
      </c>
      <c r="E8">
        <v>7</v>
      </c>
      <c r="G8" s="3">
        <f t="shared" si="1"/>
        <v>-4.8593245552659425E-3</v>
      </c>
      <c r="H8" s="3">
        <f t="shared" si="2"/>
        <v>5.9842531960589973E-2</v>
      </c>
    </row>
    <row r="9" spans="1:9" x14ac:dyDescent="0.3">
      <c r="A9" s="1">
        <v>31260</v>
      </c>
      <c r="B9">
        <v>188.63</v>
      </c>
      <c r="D9">
        <f t="shared" si="0"/>
        <v>5.2397874243576332</v>
      </c>
      <c r="E9">
        <v>8</v>
      </c>
      <c r="G9" s="3">
        <f t="shared" si="1"/>
        <v>-1.2067067780062501E-2</v>
      </c>
      <c r="H9" s="3">
        <f t="shared" si="2"/>
        <v>-4.8654176047104869E-3</v>
      </c>
    </row>
    <row r="10" spans="1:9" x14ac:dyDescent="0.3">
      <c r="A10" s="1">
        <v>31291</v>
      </c>
      <c r="B10">
        <v>182.08</v>
      </c>
      <c r="D10">
        <f t="shared" si="0"/>
        <v>5.204446150937966</v>
      </c>
      <c r="E10">
        <v>9</v>
      </c>
      <c r="G10" s="3">
        <f t="shared" si="1"/>
        <v>-3.5341273419667196E-2</v>
      </c>
      <c r="H10" s="3">
        <f t="shared" si="2"/>
        <v>-5.226766575499564E-2</v>
      </c>
    </row>
    <row r="11" spans="1:9" x14ac:dyDescent="0.3">
      <c r="A11" s="1">
        <v>31321</v>
      </c>
      <c r="B11">
        <v>189.82</v>
      </c>
      <c r="D11">
        <f t="shared" si="0"/>
        <v>5.2460762547023458</v>
      </c>
      <c r="E11">
        <v>10</v>
      </c>
      <c r="G11" s="3">
        <f t="shared" si="1"/>
        <v>4.1630103764379811E-2</v>
      </c>
      <c r="H11" s="3">
        <f t="shared" si="2"/>
        <v>-5.7782374353498867E-3</v>
      </c>
    </row>
    <row r="12" spans="1:9" x14ac:dyDescent="0.3">
      <c r="A12" s="1">
        <v>31352</v>
      </c>
      <c r="B12">
        <v>202.17</v>
      </c>
      <c r="D12">
        <f t="shared" si="0"/>
        <v>5.3091089276262355</v>
      </c>
      <c r="E12">
        <v>11</v>
      </c>
      <c r="G12" s="3">
        <f t="shared" si="1"/>
        <v>6.3032672923889699E-2</v>
      </c>
      <c r="H12" s="3">
        <f t="shared" si="2"/>
        <v>6.9321503268602314E-2</v>
      </c>
    </row>
    <row r="13" spans="1:9" x14ac:dyDescent="0.3">
      <c r="A13" s="1">
        <v>31382</v>
      </c>
      <c r="B13">
        <v>211.28</v>
      </c>
      <c r="D13">
        <f t="shared" si="0"/>
        <v>5.353184267988877</v>
      </c>
      <c r="E13">
        <v>12</v>
      </c>
      <c r="G13" s="3">
        <f t="shared" si="1"/>
        <v>4.4075340362641491E-2</v>
      </c>
      <c r="H13" s="3">
        <f t="shared" si="2"/>
        <v>0.148738117050911</v>
      </c>
    </row>
    <row r="14" spans="1:9" x14ac:dyDescent="0.3">
      <c r="A14" s="1">
        <v>31413</v>
      </c>
      <c r="B14">
        <v>211.78</v>
      </c>
      <c r="D14">
        <f t="shared" si="0"/>
        <v>5.3555480000023081</v>
      </c>
      <c r="E14">
        <v>13</v>
      </c>
      <c r="G14" s="3">
        <f t="shared" si="1"/>
        <v>2.3637320134310968E-3</v>
      </c>
      <c r="H14" s="3">
        <f t="shared" si="2"/>
        <v>0.10947174529996229</v>
      </c>
      <c r="I14" s="3">
        <f>D14-D2</f>
        <v>0.16464882022156413</v>
      </c>
    </row>
    <row r="15" spans="1:9" x14ac:dyDescent="0.3">
      <c r="A15" s="1">
        <v>31444</v>
      </c>
      <c r="B15">
        <v>226.92</v>
      </c>
      <c r="D15">
        <f t="shared" si="0"/>
        <v>5.4245975324583666</v>
      </c>
      <c r="E15">
        <v>14</v>
      </c>
      <c r="G15" s="3">
        <f t="shared" si="1"/>
        <v>6.9049532456058493E-2</v>
      </c>
      <c r="H15" s="3">
        <f t="shared" si="2"/>
        <v>0.11548860483213108</v>
      </c>
      <c r="I15" s="3">
        <f t="shared" ref="I15:I78" si="3">D15-D3</f>
        <v>0.2251065202172251</v>
      </c>
    </row>
    <row r="16" spans="1:9" x14ac:dyDescent="0.3">
      <c r="A16" s="1">
        <v>31472</v>
      </c>
      <c r="B16">
        <v>238.9</v>
      </c>
      <c r="D16">
        <f t="shared" si="0"/>
        <v>5.476045054331764</v>
      </c>
      <c r="E16">
        <v>15</v>
      </c>
      <c r="G16" s="3">
        <f t="shared" si="1"/>
        <v>5.1447521873397406E-2</v>
      </c>
      <c r="H16" s="3">
        <f t="shared" si="2"/>
        <v>0.122860786342887</v>
      </c>
      <c r="I16" s="3">
        <f t="shared" si="3"/>
        <v>0.27942824261006649</v>
      </c>
    </row>
    <row r="17" spans="1:9" x14ac:dyDescent="0.3">
      <c r="A17" s="1">
        <v>31503</v>
      </c>
      <c r="B17">
        <v>235.52</v>
      </c>
      <c r="D17">
        <f t="shared" si="0"/>
        <v>5.4617958355405118</v>
      </c>
      <c r="E17">
        <v>16</v>
      </c>
      <c r="G17" s="3">
        <f t="shared" si="1"/>
        <v>-1.4249218791252183E-2</v>
      </c>
      <c r="H17" s="3">
        <f t="shared" si="2"/>
        <v>0.10624783553820372</v>
      </c>
      <c r="I17" s="3">
        <f t="shared" si="3"/>
        <v>0.26978387536340609</v>
      </c>
    </row>
    <row r="18" spans="1:9" x14ac:dyDescent="0.3">
      <c r="A18" s="1">
        <v>31533</v>
      </c>
      <c r="B18">
        <v>247.35</v>
      </c>
      <c r="D18">
        <f t="shared" si="0"/>
        <v>5.5108043376737177</v>
      </c>
      <c r="E18">
        <v>17</v>
      </c>
      <c r="G18" s="3">
        <f t="shared" si="1"/>
        <v>4.9008502133205845E-2</v>
      </c>
      <c r="H18" s="3">
        <f t="shared" si="2"/>
        <v>8.6206805215351068E-2</v>
      </c>
      <c r="I18" s="3">
        <f t="shared" si="3"/>
        <v>0.26615149571137398</v>
      </c>
    </row>
    <row r="19" spans="1:9" x14ac:dyDescent="0.3">
      <c r="A19" s="1">
        <v>31564</v>
      </c>
      <c r="B19">
        <v>250.84</v>
      </c>
      <c r="D19">
        <f t="shared" si="0"/>
        <v>5.5248152856748201</v>
      </c>
      <c r="E19">
        <v>18</v>
      </c>
      <c r="G19" s="3">
        <f t="shared" si="1"/>
        <v>1.4010948001102363E-2</v>
      </c>
      <c r="H19" s="3">
        <f t="shared" si="2"/>
        <v>4.8770231343056025E-2</v>
      </c>
      <c r="I19" s="3">
        <f t="shared" si="3"/>
        <v>0.26810146898185838</v>
      </c>
    </row>
    <row r="20" spans="1:9" x14ac:dyDescent="0.3">
      <c r="A20" s="1">
        <v>31594</v>
      </c>
      <c r="B20">
        <v>236.12</v>
      </c>
      <c r="D20">
        <f t="shared" si="0"/>
        <v>5.4643401503724887</v>
      </c>
      <c r="E20">
        <v>19</v>
      </c>
      <c r="G20" s="3">
        <f t="shared" si="1"/>
        <v>-6.0475135302331395E-2</v>
      </c>
      <c r="H20" s="3">
        <f t="shared" si="2"/>
        <v>2.5443148319768127E-3</v>
      </c>
      <c r="I20" s="3">
        <f t="shared" si="3"/>
        <v>0.21248565823479293</v>
      </c>
    </row>
    <row r="21" spans="1:9" x14ac:dyDescent="0.3">
      <c r="A21" s="1">
        <v>31625</v>
      </c>
      <c r="B21">
        <v>252.93</v>
      </c>
      <c r="D21">
        <f t="shared" si="0"/>
        <v>5.5331127706026937</v>
      </c>
      <c r="E21">
        <v>20</v>
      </c>
      <c r="G21" s="3">
        <f t="shared" si="1"/>
        <v>6.8772620230205028E-2</v>
      </c>
      <c r="H21" s="3">
        <f t="shared" si="2"/>
        <v>2.2308432928975996E-2</v>
      </c>
      <c r="I21" s="3">
        <f t="shared" si="3"/>
        <v>0.29332534624506046</v>
      </c>
    </row>
    <row r="22" spans="1:9" x14ac:dyDescent="0.3">
      <c r="A22" s="1">
        <v>31656</v>
      </c>
      <c r="B22">
        <v>231.32</v>
      </c>
      <c r="D22">
        <f t="shared" si="0"/>
        <v>5.4438020332900177</v>
      </c>
      <c r="E22">
        <v>21</v>
      </c>
      <c r="G22" s="3">
        <f t="shared" si="1"/>
        <v>-8.9310737312676025E-2</v>
      </c>
      <c r="H22" s="3">
        <f t="shared" si="2"/>
        <v>-8.1013252384802392E-2</v>
      </c>
      <c r="I22" s="3">
        <f t="shared" si="3"/>
        <v>0.23935588235205163</v>
      </c>
    </row>
    <row r="23" spans="1:9" x14ac:dyDescent="0.3">
      <c r="A23" s="1">
        <v>31686</v>
      </c>
      <c r="B23">
        <v>243.98</v>
      </c>
      <c r="D23">
        <f t="shared" si="0"/>
        <v>5.4970862547205916</v>
      </c>
      <c r="E23">
        <v>22</v>
      </c>
      <c r="G23" s="3">
        <f t="shared" si="1"/>
        <v>5.3284221430573986E-2</v>
      </c>
      <c r="H23" s="3">
        <f t="shared" si="2"/>
        <v>3.2746104348102989E-2</v>
      </c>
      <c r="I23" s="3">
        <f t="shared" si="3"/>
        <v>0.2510100000182458</v>
      </c>
    </row>
    <row r="24" spans="1:9" x14ac:dyDescent="0.3">
      <c r="A24" s="1">
        <v>31717</v>
      </c>
      <c r="B24">
        <v>249.22</v>
      </c>
      <c r="D24">
        <f t="shared" si="0"/>
        <v>5.5183360405147219</v>
      </c>
      <c r="E24">
        <v>23</v>
      </c>
      <c r="G24" s="3">
        <f t="shared" si="1"/>
        <v>2.1249785794130283E-2</v>
      </c>
      <c r="H24" s="3">
        <f t="shared" si="2"/>
        <v>-1.4776730087971757E-2</v>
      </c>
      <c r="I24" s="3">
        <f t="shared" si="3"/>
        <v>0.20922711288848639</v>
      </c>
    </row>
    <row r="25" spans="1:9" x14ac:dyDescent="0.3">
      <c r="A25" s="1">
        <v>31747</v>
      </c>
      <c r="B25">
        <v>242.17</v>
      </c>
      <c r="D25">
        <f t="shared" si="0"/>
        <v>5.4896399588724103</v>
      </c>
      <c r="E25">
        <v>24</v>
      </c>
      <c r="G25" s="3">
        <f t="shared" si="1"/>
        <v>-2.8696081642311633E-2</v>
      </c>
      <c r="H25" s="3">
        <f t="shared" si="2"/>
        <v>4.5837925582392636E-2</v>
      </c>
      <c r="I25" s="3">
        <f t="shared" si="3"/>
        <v>0.13645569088353326</v>
      </c>
    </row>
    <row r="26" spans="1:9" x14ac:dyDescent="0.3">
      <c r="A26" s="1">
        <v>31778</v>
      </c>
      <c r="B26">
        <v>274.08</v>
      </c>
      <c r="D26">
        <f t="shared" si="0"/>
        <v>5.6134200345758094</v>
      </c>
      <c r="E26">
        <v>25</v>
      </c>
      <c r="G26" s="3">
        <f t="shared" si="1"/>
        <v>0.12378007570339911</v>
      </c>
      <c r="H26" s="3">
        <f t="shared" si="2"/>
        <v>0.11633377985521776</v>
      </c>
      <c r="I26" s="3">
        <f t="shared" si="3"/>
        <v>0.25787203457350127</v>
      </c>
    </row>
    <row r="27" spans="1:9" x14ac:dyDescent="0.3">
      <c r="A27" s="1">
        <v>31809</v>
      </c>
      <c r="B27">
        <v>284.2</v>
      </c>
      <c r="D27">
        <f t="shared" si="0"/>
        <v>5.6496782156630001</v>
      </c>
      <c r="E27">
        <v>26</v>
      </c>
      <c r="G27" s="3">
        <f t="shared" si="1"/>
        <v>3.62581810871907E-2</v>
      </c>
      <c r="H27" s="3">
        <f t="shared" si="2"/>
        <v>0.13134217514827817</v>
      </c>
      <c r="I27" s="3">
        <f t="shared" si="3"/>
        <v>0.22508068320463348</v>
      </c>
    </row>
    <row r="28" spans="1:9" x14ac:dyDescent="0.3">
      <c r="A28" s="1">
        <v>31837</v>
      </c>
      <c r="B28">
        <v>291.7</v>
      </c>
      <c r="D28">
        <f t="shared" si="0"/>
        <v>5.6757258768736758</v>
      </c>
      <c r="E28">
        <v>27</v>
      </c>
      <c r="G28" s="3">
        <f t="shared" si="1"/>
        <v>2.6047661210675699E-2</v>
      </c>
      <c r="H28" s="3">
        <f t="shared" si="2"/>
        <v>0.1860859180012655</v>
      </c>
      <c r="I28" s="3">
        <f t="shared" si="3"/>
        <v>0.19968082254191177</v>
      </c>
    </row>
    <row r="29" spans="1:9" x14ac:dyDescent="0.3">
      <c r="A29" s="1">
        <v>31868</v>
      </c>
      <c r="B29">
        <v>288.36</v>
      </c>
      <c r="D29">
        <f t="shared" si="0"/>
        <v>5.6642096995363778</v>
      </c>
      <c r="E29">
        <v>28</v>
      </c>
      <c r="G29" s="3">
        <f t="shared" si="1"/>
        <v>-1.1516177337298039E-2</v>
      </c>
      <c r="H29" s="3">
        <f t="shared" si="2"/>
        <v>5.0789664960568359E-2</v>
      </c>
      <c r="I29" s="3">
        <f t="shared" si="3"/>
        <v>0.20241386399586592</v>
      </c>
    </row>
    <row r="30" spans="1:9" x14ac:dyDescent="0.3">
      <c r="A30" s="1">
        <v>31898</v>
      </c>
      <c r="B30">
        <v>290.10000000000002</v>
      </c>
      <c r="D30">
        <f t="shared" si="0"/>
        <v>5.6702256911273583</v>
      </c>
      <c r="E30">
        <v>29</v>
      </c>
      <c r="G30" s="3">
        <f t="shared" si="1"/>
        <v>6.0159915909805406E-3</v>
      </c>
      <c r="H30" s="3">
        <f t="shared" si="2"/>
        <v>2.05474754643582E-2</v>
      </c>
      <c r="I30" s="3">
        <f t="shared" si="3"/>
        <v>0.15942135345364061</v>
      </c>
    </row>
    <row r="31" spans="1:9" x14ac:dyDescent="0.3">
      <c r="A31" s="1">
        <v>31929</v>
      </c>
      <c r="B31">
        <v>304</v>
      </c>
      <c r="D31">
        <f t="shared" si="0"/>
        <v>5.7170277014062219</v>
      </c>
      <c r="E31">
        <v>30</v>
      </c>
      <c r="G31" s="3">
        <f t="shared" si="1"/>
        <v>4.6802010278863548E-2</v>
      </c>
      <c r="H31" s="3">
        <f t="shared" si="2"/>
        <v>4.130182453254605E-2</v>
      </c>
      <c r="I31" s="3">
        <f t="shared" si="3"/>
        <v>0.1922124157314018</v>
      </c>
    </row>
    <row r="32" spans="1:9" x14ac:dyDescent="0.3">
      <c r="A32" s="1">
        <v>31959</v>
      </c>
      <c r="B32">
        <v>318.66000000000003</v>
      </c>
      <c r="D32">
        <f t="shared" si="0"/>
        <v>5.7641247036623628</v>
      </c>
      <c r="E32">
        <v>31</v>
      </c>
      <c r="G32" s="3">
        <f t="shared" si="1"/>
        <v>4.7097002256140996E-2</v>
      </c>
      <c r="H32" s="3">
        <f t="shared" si="2"/>
        <v>9.9915004125985085E-2</v>
      </c>
      <c r="I32" s="3">
        <f t="shared" si="3"/>
        <v>0.29978455328987419</v>
      </c>
    </row>
    <row r="33" spans="1:9" x14ac:dyDescent="0.3">
      <c r="A33" s="1">
        <v>31990</v>
      </c>
      <c r="B33">
        <v>329.8</v>
      </c>
      <c r="D33">
        <f t="shared" si="0"/>
        <v>5.7984864101254985</v>
      </c>
      <c r="E33">
        <v>32</v>
      </c>
      <c r="G33" s="3">
        <f t="shared" si="1"/>
        <v>3.4361706463135633E-2</v>
      </c>
      <c r="H33" s="3">
        <f t="shared" si="2"/>
        <v>0.12826071899814018</v>
      </c>
      <c r="I33" s="3">
        <f t="shared" si="3"/>
        <v>0.26537363952280479</v>
      </c>
    </row>
    <row r="34" spans="1:9" x14ac:dyDescent="0.3">
      <c r="A34" s="1">
        <v>32021</v>
      </c>
      <c r="B34">
        <v>321.83</v>
      </c>
      <c r="D34">
        <f t="shared" si="0"/>
        <v>5.7740234558190124</v>
      </c>
      <c r="E34">
        <v>33</v>
      </c>
      <c r="G34" s="3">
        <f t="shared" si="1"/>
        <v>-2.446295430648604E-2</v>
      </c>
      <c r="H34" s="3">
        <f t="shared" si="2"/>
        <v>5.6995754412790589E-2</v>
      </c>
      <c r="I34" s="3">
        <f t="shared" si="3"/>
        <v>0.33022142252899478</v>
      </c>
    </row>
    <row r="35" spans="1:9" x14ac:dyDescent="0.3">
      <c r="A35" s="1">
        <v>32051</v>
      </c>
      <c r="B35">
        <v>251.79</v>
      </c>
      <c r="D35">
        <f t="shared" si="0"/>
        <v>5.5285954067628458</v>
      </c>
      <c r="E35">
        <v>34</v>
      </c>
      <c r="G35" s="3">
        <f t="shared" si="1"/>
        <v>-0.24542804905616666</v>
      </c>
      <c r="H35" s="3">
        <f t="shared" si="2"/>
        <v>-0.23552929689951707</v>
      </c>
      <c r="I35" s="3">
        <f t="shared" si="3"/>
        <v>3.1509152042254129E-2</v>
      </c>
    </row>
    <row r="36" spans="1:9" x14ac:dyDescent="0.3">
      <c r="A36" s="1">
        <v>32082</v>
      </c>
      <c r="B36">
        <v>230.3</v>
      </c>
      <c r="D36">
        <f t="shared" si="0"/>
        <v>5.4393828068266394</v>
      </c>
      <c r="E36">
        <v>35</v>
      </c>
      <c r="G36" s="3">
        <f t="shared" si="1"/>
        <v>-8.9212599936206338E-2</v>
      </c>
      <c r="H36" s="3">
        <f t="shared" si="2"/>
        <v>-0.35910360329885904</v>
      </c>
      <c r="I36" s="3">
        <f t="shared" si="3"/>
        <v>-7.8953233688082491E-2</v>
      </c>
    </row>
    <row r="37" spans="1:9" x14ac:dyDescent="0.3">
      <c r="A37" s="1">
        <v>32112</v>
      </c>
      <c r="B37">
        <v>247.08</v>
      </c>
      <c r="D37">
        <f t="shared" si="0"/>
        <v>5.5097121708276982</v>
      </c>
      <c r="E37">
        <v>36</v>
      </c>
      <c r="G37" s="3">
        <f t="shared" si="1"/>
        <v>7.0329364001058714E-2</v>
      </c>
      <c r="H37" s="3">
        <f t="shared" si="2"/>
        <v>-0.26431128499131429</v>
      </c>
      <c r="I37" s="3">
        <f t="shared" si="3"/>
        <v>2.0072211955287855E-2</v>
      </c>
    </row>
    <row r="38" spans="1:9" x14ac:dyDescent="0.3">
      <c r="A38" s="1">
        <v>32143</v>
      </c>
      <c r="B38">
        <v>257.07</v>
      </c>
      <c r="D38">
        <f t="shared" si="0"/>
        <v>5.5493484213491371</v>
      </c>
      <c r="E38">
        <v>37</v>
      </c>
      <c r="G38" s="3">
        <f t="shared" si="1"/>
        <v>3.9636250521438932E-2</v>
      </c>
      <c r="H38" s="3">
        <f t="shared" si="2"/>
        <v>2.0753014586291307E-2</v>
      </c>
      <c r="I38" s="3">
        <f t="shared" si="3"/>
        <v>-6.4071613226672319E-2</v>
      </c>
    </row>
    <row r="39" spans="1:9" x14ac:dyDescent="0.3">
      <c r="A39" s="1">
        <v>32174</v>
      </c>
      <c r="B39">
        <v>267.82</v>
      </c>
      <c r="D39">
        <f t="shared" si="0"/>
        <v>5.5903151130674198</v>
      </c>
      <c r="E39">
        <v>38</v>
      </c>
      <c r="G39" s="3">
        <f t="shared" si="1"/>
        <v>4.0966691718282711E-2</v>
      </c>
      <c r="H39" s="3">
        <f t="shared" si="2"/>
        <v>0.15093230624078036</v>
      </c>
      <c r="I39" s="3">
        <f t="shared" si="3"/>
        <v>-5.9363102595580308E-2</v>
      </c>
    </row>
    <row r="40" spans="1:9" x14ac:dyDescent="0.3">
      <c r="A40" s="1">
        <v>32203</v>
      </c>
      <c r="B40">
        <v>258.89</v>
      </c>
      <c r="D40">
        <f t="shared" si="0"/>
        <v>5.5564032610598106</v>
      </c>
      <c r="E40">
        <v>39</v>
      </c>
      <c r="G40" s="3">
        <f t="shared" si="1"/>
        <v>-3.3911852007609156E-2</v>
      </c>
      <c r="H40" s="3">
        <f t="shared" si="2"/>
        <v>4.6691090232112487E-2</v>
      </c>
      <c r="I40" s="3">
        <f t="shared" si="3"/>
        <v>-0.11932261581386516</v>
      </c>
    </row>
    <row r="41" spans="1:9" x14ac:dyDescent="0.3">
      <c r="A41" s="1">
        <v>32234</v>
      </c>
      <c r="B41">
        <v>261.33</v>
      </c>
      <c r="D41">
        <f t="shared" si="0"/>
        <v>5.5657839764989099</v>
      </c>
      <c r="E41">
        <v>40</v>
      </c>
      <c r="G41" s="3">
        <f t="shared" si="1"/>
        <v>9.3807154390992409E-3</v>
      </c>
      <c r="H41" s="3">
        <f t="shared" si="2"/>
        <v>1.6435555149772796E-2</v>
      </c>
      <c r="I41" s="3">
        <f t="shared" si="3"/>
        <v>-9.8425723037467883E-2</v>
      </c>
    </row>
    <row r="42" spans="1:9" x14ac:dyDescent="0.3">
      <c r="A42" s="1">
        <v>32264</v>
      </c>
      <c r="B42">
        <v>262.16000000000003</v>
      </c>
      <c r="D42">
        <f t="shared" si="0"/>
        <v>5.5689550043905589</v>
      </c>
      <c r="E42">
        <v>41</v>
      </c>
      <c r="G42" s="3">
        <f t="shared" si="1"/>
        <v>3.1710278916490253E-3</v>
      </c>
      <c r="H42" s="3">
        <f t="shared" si="2"/>
        <v>-2.1360108676860889E-2</v>
      </c>
      <c r="I42" s="3">
        <f t="shared" si="3"/>
        <v>-0.1012706867367994</v>
      </c>
    </row>
    <row r="43" spans="1:9" x14ac:dyDescent="0.3">
      <c r="A43" s="1">
        <v>32295</v>
      </c>
      <c r="B43">
        <v>273.5</v>
      </c>
      <c r="D43">
        <f t="shared" si="0"/>
        <v>5.6113016218620357</v>
      </c>
      <c r="E43">
        <v>42</v>
      </c>
      <c r="G43" s="3">
        <f t="shared" si="1"/>
        <v>4.2346617471476833E-2</v>
      </c>
      <c r="H43" s="3">
        <f t="shared" si="2"/>
        <v>5.4898360802225099E-2</v>
      </c>
      <c r="I43" s="3">
        <f t="shared" si="3"/>
        <v>-0.10572607954418611</v>
      </c>
    </row>
    <row r="44" spans="1:9" x14ac:dyDescent="0.3">
      <c r="A44" s="1">
        <v>32325</v>
      </c>
      <c r="B44">
        <v>272.02</v>
      </c>
      <c r="D44">
        <f t="shared" si="0"/>
        <v>5.6058755930046074</v>
      </c>
      <c r="E44">
        <v>43</v>
      </c>
      <c r="G44" s="3">
        <f t="shared" si="1"/>
        <v>-5.4260288574283777E-3</v>
      </c>
      <c r="H44" s="3">
        <f t="shared" si="2"/>
        <v>4.009161650569748E-2</v>
      </c>
      <c r="I44" s="3">
        <f t="shared" si="3"/>
        <v>-0.15824911065775549</v>
      </c>
    </row>
    <row r="45" spans="1:9" x14ac:dyDescent="0.3">
      <c r="A45" s="1">
        <v>32356</v>
      </c>
      <c r="B45">
        <v>261.52</v>
      </c>
      <c r="D45">
        <f t="shared" si="0"/>
        <v>5.5665107624159553</v>
      </c>
      <c r="E45">
        <v>44</v>
      </c>
      <c r="G45" s="3">
        <f t="shared" si="1"/>
        <v>-3.9364830588652033E-2</v>
      </c>
      <c r="H45" s="3">
        <f t="shared" si="2"/>
        <v>-2.4442419746035782E-3</v>
      </c>
      <c r="I45" s="3">
        <f t="shared" si="3"/>
        <v>-0.23197564770954315</v>
      </c>
    </row>
    <row r="46" spans="1:9" x14ac:dyDescent="0.3">
      <c r="A46" s="1">
        <v>32387</v>
      </c>
      <c r="B46">
        <v>271.91000000000003</v>
      </c>
      <c r="D46">
        <f t="shared" si="0"/>
        <v>5.6054711291894117</v>
      </c>
      <c r="E46">
        <v>45</v>
      </c>
      <c r="G46" s="3">
        <f t="shared" si="1"/>
        <v>3.8960366773456379E-2</v>
      </c>
      <c r="H46" s="3">
        <f t="shared" si="2"/>
        <v>-5.8304926726240325E-3</v>
      </c>
      <c r="I46" s="3">
        <f t="shared" si="3"/>
        <v>-0.16855232662960073</v>
      </c>
    </row>
    <row r="47" spans="1:9" x14ac:dyDescent="0.3">
      <c r="A47" s="1">
        <v>32417</v>
      </c>
      <c r="B47">
        <v>278.97000000000003</v>
      </c>
      <c r="D47">
        <f t="shared" si="0"/>
        <v>5.6311042491582155</v>
      </c>
      <c r="E47">
        <v>46</v>
      </c>
      <c r="G47" s="3">
        <f t="shared" si="1"/>
        <v>2.5633119968803797E-2</v>
      </c>
      <c r="H47" s="3">
        <f t="shared" si="2"/>
        <v>2.5228656153608142E-2</v>
      </c>
      <c r="I47" s="3">
        <f t="shared" si="3"/>
        <v>0.10250884239536973</v>
      </c>
    </row>
    <row r="48" spans="1:9" x14ac:dyDescent="0.3">
      <c r="A48" s="1">
        <v>32448</v>
      </c>
      <c r="B48">
        <v>273.7</v>
      </c>
      <c r="D48">
        <f t="shared" si="0"/>
        <v>5.6120326160466334</v>
      </c>
      <c r="E48">
        <v>47</v>
      </c>
      <c r="G48" s="3">
        <f t="shared" si="1"/>
        <v>-1.9071633111582109E-2</v>
      </c>
      <c r="H48" s="3">
        <f t="shared" si="2"/>
        <v>4.5521853630678066E-2</v>
      </c>
      <c r="I48" s="3">
        <f t="shared" si="3"/>
        <v>0.17264980921999395</v>
      </c>
    </row>
    <row r="49" spans="1:9" x14ac:dyDescent="0.3">
      <c r="A49" s="1">
        <v>32478</v>
      </c>
      <c r="B49">
        <v>277.72000000000003</v>
      </c>
      <c r="D49">
        <f t="shared" si="0"/>
        <v>5.6266134118850726</v>
      </c>
      <c r="E49">
        <v>48</v>
      </c>
      <c r="G49" s="3">
        <f t="shared" si="1"/>
        <v>1.4580795838439187E-2</v>
      </c>
      <c r="H49" s="3">
        <f t="shared" si="2"/>
        <v>2.1142282695660874E-2</v>
      </c>
      <c r="I49" s="3">
        <f t="shared" si="3"/>
        <v>0.11690124105737443</v>
      </c>
    </row>
    <row r="50" spans="1:9" x14ac:dyDescent="0.3">
      <c r="A50" s="1">
        <v>32509</v>
      </c>
      <c r="B50">
        <v>297.47000000000003</v>
      </c>
      <c r="D50">
        <f t="shared" si="0"/>
        <v>5.6953133795648219</v>
      </c>
      <c r="E50">
        <v>49</v>
      </c>
      <c r="G50" s="3">
        <f t="shared" si="1"/>
        <v>6.8699967679749285E-2</v>
      </c>
      <c r="H50" s="3">
        <f t="shared" si="2"/>
        <v>6.4209130406606363E-2</v>
      </c>
      <c r="I50" s="3">
        <f t="shared" si="3"/>
        <v>0.14596495821568478</v>
      </c>
    </row>
    <row r="51" spans="1:9" x14ac:dyDescent="0.3">
      <c r="A51" s="1">
        <v>32540</v>
      </c>
      <c r="B51">
        <v>288.86</v>
      </c>
      <c r="D51">
        <f t="shared" si="0"/>
        <v>5.6659421416730211</v>
      </c>
      <c r="E51">
        <v>50</v>
      </c>
      <c r="G51" s="3">
        <f t="shared" si="1"/>
        <v>-2.9371237891800739E-2</v>
      </c>
      <c r="H51" s="3">
        <f t="shared" si="2"/>
        <v>5.3909525626387733E-2</v>
      </c>
      <c r="I51" s="3">
        <f t="shared" si="3"/>
        <v>7.5627028605601332E-2</v>
      </c>
    </row>
    <row r="52" spans="1:9" x14ac:dyDescent="0.3">
      <c r="A52" s="1">
        <v>32568</v>
      </c>
      <c r="B52">
        <v>294.87</v>
      </c>
      <c r="D52">
        <f t="shared" si="0"/>
        <v>5.6865345812466481</v>
      </c>
      <c r="E52">
        <v>51</v>
      </c>
      <c r="G52" s="3">
        <f t="shared" si="1"/>
        <v>2.0592439573626997E-2</v>
      </c>
      <c r="H52" s="3">
        <f t="shared" si="2"/>
        <v>5.9921169361575544E-2</v>
      </c>
      <c r="I52" s="3">
        <f t="shared" si="3"/>
        <v>0.13013132018683748</v>
      </c>
    </row>
    <row r="53" spans="1:9" x14ac:dyDescent="0.3">
      <c r="A53" s="1">
        <v>32599</v>
      </c>
      <c r="B53">
        <v>309.64</v>
      </c>
      <c r="D53">
        <f t="shared" si="0"/>
        <v>5.7354103323365129</v>
      </c>
      <c r="E53">
        <v>52</v>
      </c>
      <c r="G53" s="3">
        <f t="shared" si="1"/>
        <v>4.887575108986475E-2</v>
      </c>
      <c r="H53" s="3">
        <f t="shared" si="2"/>
        <v>4.0096952771691008E-2</v>
      </c>
      <c r="I53" s="3">
        <f t="shared" si="3"/>
        <v>0.16962635583760299</v>
      </c>
    </row>
    <row r="54" spans="1:9" x14ac:dyDescent="0.3">
      <c r="A54" s="1">
        <v>32629</v>
      </c>
      <c r="B54">
        <v>320.52</v>
      </c>
      <c r="D54">
        <f t="shared" si="0"/>
        <v>5.7699446769098701</v>
      </c>
      <c r="E54">
        <v>53</v>
      </c>
      <c r="G54" s="3">
        <f t="shared" si="1"/>
        <v>3.4534344573357245E-2</v>
      </c>
      <c r="H54" s="3">
        <f t="shared" si="2"/>
        <v>0.10400253523684899</v>
      </c>
      <c r="I54" s="3">
        <f t="shared" si="3"/>
        <v>0.20098967251931121</v>
      </c>
    </row>
    <row r="55" spans="1:9" x14ac:dyDescent="0.3">
      <c r="A55" s="1">
        <v>32660</v>
      </c>
      <c r="B55">
        <v>317.98</v>
      </c>
      <c r="D55">
        <f t="shared" si="0"/>
        <v>5.7619884877205632</v>
      </c>
      <c r="E55">
        <v>54</v>
      </c>
      <c r="G55" s="3">
        <f t="shared" si="1"/>
        <v>-7.9561891893069614E-3</v>
      </c>
      <c r="H55" s="3">
        <f t="shared" si="2"/>
        <v>7.5453906473915033E-2</v>
      </c>
      <c r="I55" s="3">
        <f t="shared" si="3"/>
        <v>0.15068686585852742</v>
      </c>
    </row>
    <row r="56" spans="1:9" x14ac:dyDescent="0.3">
      <c r="A56" s="1">
        <v>32690</v>
      </c>
      <c r="B56">
        <v>346.08</v>
      </c>
      <c r="D56">
        <f t="shared" si="0"/>
        <v>5.8466699622047482</v>
      </c>
      <c r="E56">
        <v>55</v>
      </c>
      <c r="G56" s="3">
        <f t="shared" si="1"/>
        <v>8.468147448418506E-2</v>
      </c>
      <c r="H56" s="3">
        <f t="shared" si="2"/>
        <v>0.11125962986823534</v>
      </c>
      <c r="I56" s="3">
        <f t="shared" si="3"/>
        <v>0.24079436920014086</v>
      </c>
    </row>
    <row r="57" spans="1:9" x14ac:dyDescent="0.3">
      <c r="A57" s="1">
        <v>32721</v>
      </c>
      <c r="B57">
        <v>351.45</v>
      </c>
      <c r="D57">
        <f t="shared" si="0"/>
        <v>5.8620674536219139</v>
      </c>
      <c r="E57">
        <v>56</v>
      </c>
      <c r="G57" s="3">
        <f t="shared" si="1"/>
        <v>1.5397491417165732E-2</v>
      </c>
      <c r="H57" s="3">
        <f t="shared" si="2"/>
        <v>9.212277671204383E-2</v>
      </c>
      <c r="I57" s="3">
        <f t="shared" si="3"/>
        <v>0.29555669120595862</v>
      </c>
    </row>
    <row r="58" spans="1:9" x14ac:dyDescent="0.3">
      <c r="A58" s="1">
        <v>32752</v>
      </c>
      <c r="B58">
        <v>349.15</v>
      </c>
      <c r="D58">
        <f t="shared" si="0"/>
        <v>5.8555016292920445</v>
      </c>
      <c r="E58">
        <v>57</v>
      </c>
      <c r="G58" s="3">
        <f t="shared" si="1"/>
        <v>-6.5658243298694074E-3</v>
      </c>
      <c r="H58" s="3">
        <f t="shared" si="2"/>
        <v>9.3513141571481384E-2</v>
      </c>
      <c r="I58" s="3">
        <f t="shared" si="3"/>
        <v>0.25003050010263284</v>
      </c>
    </row>
    <row r="59" spans="1:9" x14ac:dyDescent="0.3">
      <c r="A59" s="1">
        <v>32782</v>
      </c>
      <c r="B59">
        <v>340.36</v>
      </c>
      <c r="D59">
        <f t="shared" si="0"/>
        <v>5.8300038809813568</v>
      </c>
      <c r="E59">
        <v>58</v>
      </c>
      <c r="G59" s="3">
        <f t="shared" si="1"/>
        <v>-2.549774831068774E-2</v>
      </c>
      <c r="H59" s="3">
        <f t="shared" si="2"/>
        <v>-1.6666081223391416E-2</v>
      </c>
      <c r="I59" s="3">
        <f t="shared" si="3"/>
        <v>0.1988996318231413</v>
      </c>
    </row>
    <row r="60" spans="1:9" x14ac:dyDescent="0.3">
      <c r="A60" s="1">
        <v>32813</v>
      </c>
      <c r="B60">
        <v>345.99</v>
      </c>
      <c r="D60">
        <f t="shared" si="0"/>
        <v>5.8464098729059568</v>
      </c>
      <c r="E60">
        <v>59</v>
      </c>
      <c r="G60" s="3">
        <f t="shared" si="1"/>
        <v>1.6405991924600016E-2</v>
      </c>
      <c r="H60" s="3">
        <f t="shared" si="2"/>
        <v>-1.5657580715957131E-2</v>
      </c>
      <c r="I60" s="3">
        <f t="shared" si="3"/>
        <v>0.23437725685932342</v>
      </c>
    </row>
    <row r="61" spans="1:9" x14ac:dyDescent="0.3">
      <c r="A61" s="1">
        <v>32843</v>
      </c>
      <c r="B61">
        <v>353.4</v>
      </c>
      <c r="D61">
        <f t="shared" si="0"/>
        <v>5.867600559885596</v>
      </c>
      <c r="E61">
        <v>60</v>
      </c>
      <c r="G61" s="3">
        <f t="shared" si="1"/>
        <v>2.1190686979639217E-2</v>
      </c>
      <c r="H61" s="3">
        <f t="shared" si="2"/>
        <v>1.2098930593551493E-2</v>
      </c>
      <c r="I61" s="3">
        <f t="shared" si="3"/>
        <v>0.24098714800052345</v>
      </c>
    </row>
    <row r="62" spans="1:9" x14ac:dyDescent="0.3">
      <c r="A62" s="1">
        <v>32874</v>
      </c>
      <c r="B62">
        <v>329.08</v>
      </c>
      <c r="D62">
        <f t="shared" si="0"/>
        <v>5.7963008823007298</v>
      </c>
      <c r="E62">
        <v>61</v>
      </c>
      <c r="G62" s="3">
        <f t="shared" si="1"/>
        <v>-7.1299677584866217E-2</v>
      </c>
      <c r="H62" s="3">
        <f t="shared" si="2"/>
        <v>-3.3702998680626983E-2</v>
      </c>
      <c r="I62" s="3">
        <f t="shared" si="3"/>
        <v>0.10098750273590795</v>
      </c>
    </row>
    <row r="63" spans="1:9" x14ac:dyDescent="0.3">
      <c r="A63" s="1">
        <v>32905</v>
      </c>
      <c r="B63">
        <v>331.89</v>
      </c>
      <c r="D63">
        <f t="shared" si="0"/>
        <v>5.804803588714929</v>
      </c>
      <c r="E63">
        <v>62</v>
      </c>
      <c r="G63" s="3">
        <f t="shared" si="1"/>
        <v>8.502706414199146E-3</v>
      </c>
      <c r="H63" s="3">
        <f t="shared" si="2"/>
        <v>-4.1606284191027854E-2</v>
      </c>
      <c r="I63" s="3">
        <f t="shared" si="3"/>
        <v>0.13886144704190784</v>
      </c>
    </row>
    <row r="64" spans="1:9" x14ac:dyDescent="0.3">
      <c r="A64" s="1">
        <v>32933</v>
      </c>
      <c r="B64">
        <v>339.94</v>
      </c>
      <c r="D64">
        <f t="shared" si="0"/>
        <v>5.8287691314492056</v>
      </c>
      <c r="E64">
        <v>63</v>
      </c>
      <c r="G64" s="3">
        <f t="shared" si="1"/>
        <v>2.3965542734276646E-2</v>
      </c>
      <c r="H64" s="3">
        <f t="shared" si="2"/>
        <v>-3.8831428436390425E-2</v>
      </c>
      <c r="I64" s="3">
        <f t="shared" si="3"/>
        <v>0.14223455020255749</v>
      </c>
    </row>
    <row r="65" spans="1:9" x14ac:dyDescent="0.3">
      <c r="A65" s="1">
        <v>32964</v>
      </c>
      <c r="B65">
        <v>330.8</v>
      </c>
      <c r="D65">
        <f t="shared" si="0"/>
        <v>5.801513963149536</v>
      </c>
      <c r="E65">
        <v>64</v>
      </c>
      <c r="G65" s="3">
        <f t="shared" si="1"/>
        <v>-2.7255168299669563E-2</v>
      </c>
      <c r="H65" s="3">
        <f t="shared" si="2"/>
        <v>5.2130808488062286E-3</v>
      </c>
      <c r="I65" s="3">
        <f t="shared" si="3"/>
        <v>6.6103630813023173E-2</v>
      </c>
    </row>
    <row r="66" spans="1:9" x14ac:dyDescent="0.3">
      <c r="A66" s="1">
        <v>32994</v>
      </c>
      <c r="B66">
        <v>361.23</v>
      </c>
      <c r="D66">
        <f t="shared" si="0"/>
        <v>5.889514874572237</v>
      </c>
      <c r="E66">
        <v>65</v>
      </c>
      <c r="G66" s="3">
        <f t="shared" si="1"/>
        <v>8.8000911422700945E-2</v>
      </c>
      <c r="H66" s="3">
        <f t="shared" si="2"/>
        <v>8.4711285857308027E-2</v>
      </c>
      <c r="I66" s="3">
        <f t="shared" si="3"/>
        <v>0.11957019766236687</v>
      </c>
    </row>
    <row r="67" spans="1:9" x14ac:dyDescent="0.3">
      <c r="A67" s="1">
        <v>33025</v>
      </c>
      <c r="B67">
        <v>358.02</v>
      </c>
      <c r="D67">
        <f t="shared" ref="D67:D130" si="4">LN(B67)</f>
        <v>5.8805888507620452</v>
      </c>
      <c r="E67">
        <v>66</v>
      </c>
      <c r="G67" s="3">
        <f t="shared" si="1"/>
        <v>-8.9260238101918077E-3</v>
      </c>
      <c r="H67" s="3">
        <f t="shared" si="2"/>
        <v>5.1819719312839574E-2</v>
      </c>
      <c r="I67" s="3">
        <f t="shared" si="3"/>
        <v>0.11860036304148203</v>
      </c>
    </row>
    <row r="68" spans="1:9" x14ac:dyDescent="0.3">
      <c r="A68" s="1">
        <v>33055</v>
      </c>
      <c r="B68">
        <v>356.15</v>
      </c>
      <c r="D68">
        <f t="shared" si="4"/>
        <v>5.8753519904243632</v>
      </c>
      <c r="E68">
        <v>67</v>
      </c>
      <c r="G68" s="3">
        <f t="shared" ref="G68:G131" si="5">D68-D67</f>
        <v>-5.2368603376820033E-3</v>
      </c>
      <c r="H68" s="3">
        <f t="shared" si="2"/>
        <v>7.3838027274827134E-2</v>
      </c>
      <c r="I68" s="3">
        <f t="shared" si="3"/>
        <v>2.8682028219614963E-2</v>
      </c>
    </row>
    <row r="69" spans="1:9" x14ac:dyDescent="0.3">
      <c r="A69" s="1">
        <v>33086</v>
      </c>
      <c r="B69">
        <v>322.56</v>
      </c>
      <c r="D69">
        <f t="shared" si="4"/>
        <v>5.7762891654429493</v>
      </c>
      <c r="E69">
        <v>68</v>
      </c>
      <c r="G69" s="3">
        <f t="shared" si="5"/>
        <v>-9.9062824981413833E-2</v>
      </c>
      <c r="H69" s="3">
        <f t="shared" ref="H69:H132" si="6">D69-D66</f>
        <v>-0.11322570912928764</v>
      </c>
      <c r="I69" s="3">
        <f t="shared" si="3"/>
        <v>-8.5778288178964601E-2</v>
      </c>
    </row>
    <row r="70" spans="1:9" x14ac:dyDescent="0.3">
      <c r="A70" s="1">
        <v>33117</v>
      </c>
      <c r="B70">
        <v>306.05</v>
      </c>
      <c r="D70">
        <f t="shared" si="4"/>
        <v>5.7237484872970787</v>
      </c>
      <c r="E70">
        <v>69</v>
      </c>
      <c r="G70" s="3">
        <f t="shared" si="5"/>
        <v>-5.2540678145870601E-2</v>
      </c>
      <c r="H70" s="3">
        <f t="shared" si="6"/>
        <v>-0.15684036346496644</v>
      </c>
      <c r="I70" s="3">
        <f t="shared" si="3"/>
        <v>-0.13175314199496579</v>
      </c>
    </row>
    <row r="71" spans="1:9" x14ac:dyDescent="0.3">
      <c r="A71" s="1">
        <v>33147</v>
      </c>
      <c r="B71">
        <v>304</v>
      </c>
      <c r="D71">
        <f t="shared" si="4"/>
        <v>5.7170277014062219</v>
      </c>
      <c r="E71">
        <v>70</v>
      </c>
      <c r="G71" s="3">
        <f t="shared" si="5"/>
        <v>-6.7207858908568952E-3</v>
      </c>
      <c r="H71" s="3">
        <f t="shared" si="6"/>
        <v>-0.15832428901814133</v>
      </c>
      <c r="I71" s="3">
        <f t="shared" si="3"/>
        <v>-0.11297617957513495</v>
      </c>
    </row>
    <row r="72" spans="1:9" x14ac:dyDescent="0.3">
      <c r="A72" s="1">
        <v>33178</v>
      </c>
      <c r="B72">
        <v>322.22000000000003</v>
      </c>
      <c r="D72">
        <f t="shared" si="4"/>
        <v>5.775234542062841</v>
      </c>
      <c r="E72">
        <v>71</v>
      </c>
      <c r="G72" s="3">
        <f t="shared" si="5"/>
        <v>5.8206840656619185E-2</v>
      </c>
      <c r="H72" s="3">
        <f t="shared" si="6"/>
        <v>-1.0546233801083105E-3</v>
      </c>
      <c r="I72" s="3">
        <f t="shared" si="3"/>
        <v>-7.1175330843115781E-2</v>
      </c>
    </row>
    <row r="73" spans="1:9" x14ac:dyDescent="0.3">
      <c r="A73" s="1">
        <v>33208</v>
      </c>
      <c r="B73">
        <v>330.22</v>
      </c>
      <c r="D73">
        <f t="shared" si="4"/>
        <v>5.7997590990036869</v>
      </c>
      <c r="E73">
        <v>72</v>
      </c>
      <c r="G73" s="3">
        <f t="shared" si="5"/>
        <v>2.4524556940845876E-2</v>
      </c>
      <c r="H73" s="3">
        <f t="shared" si="6"/>
        <v>7.6010611706608167E-2</v>
      </c>
      <c r="I73" s="3">
        <f t="shared" si="3"/>
        <v>-6.7841460881909121E-2</v>
      </c>
    </row>
    <row r="74" spans="1:9" x14ac:dyDescent="0.3">
      <c r="A74" s="1">
        <v>33239</v>
      </c>
      <c r="B74">
        <v>343.93</v>
      </c>
      <c r="D74">
        <f t="shared" si="4"/>
        <v>5.8404381482947372</v>
      </c>
      <c r="E74">
        <v>73</v>
      </c>
      <c r="G74" s="3">
        <f t="shared" si="5"/>
        <v>4.0679049291050262E-2</v>
      </c>
      <c r="H74" s="3">
        <f t="shared" si="6"/>
        <v>0.12341044688851532</v>
      </c>
      <c r="I74" s="3">
        <f t="shared" si="3"/>
        <v>4.4137265994007358E-2</v>
      </c>
    </row>
    <row r="75" spans="1:9" x14ac:dyDescent="0.3">
      <c r="A75" s="1">
        <v>33270</v>
      </c>
      <c r="B75">
        <v>367.07</v>
      </c>
      <c r="D75">
        <f t="shared" si="4"/>
        <v>5.9055525655616528</v>
      </c>
      <c r="E75">
        <v>74</v>
      </c>
      <c r="G75" s="3">
        <f t="shared" si="5"/>
        <v>6.5114417266915581E-2</v>
      </c>
      <c r="H75" s="3">
        <f t="shared" si="6"/>
        <v>0.13031802349881172</v>
      </c>
      <c r="I75" s="3">
        <f t="shared" si="3"/>
        <v>0.10074897684672379</v>
      </c>
    </row>
    <row r="76" spans="1:9" x14ac:dyDescent="0.3">
      <c r="A76" s="1">
        <v>33298</v>
      </c>
      <c r="B76">
        <v>375.22</v>
      </c>
      <c r="D76">
        <f t="shared" si="4"/>
        <v>5.9275125206154646</v>
      </c>
      <c r="E76">
        <v>75</v>
      </c>
      <c r="G76" s="3">
        <f t="shared" si="5"/>
        <v>2.1959955053811875E-2</v>
      </c>
      <c r="H76" s="3">
        <f t="shared" si="6"/>
        <v>0.12775342161177772</v>
      </c>
      <c r="I76" s="3">
        <f t="shared" si="3"/>
        <v>9.8743389166259021E-2</v>
      </c>
    </row>
    <row r="77" spans="1:9" x14ac:dyDescent="0.3">
      <c r="A77" s="1">
        <v>33329</v>
      </c>
      <c r="B77">
        <v>375.34</v>
      </c>
      <c r="D77">
        <f t="shared" si="4"/>
        <v>5.9278322818631262</v>
      </c>
      <c r="E77">
        <v>76</v>
      </c>
      <c r="G77" s="3">
        <f t="shared" si="5"/>
        <v>3.1976124766153191E-4</v>
      </c>
      <c r="H77" s="3">
        <f t="shared" si="6"/>
        <v>8.7394133568388987E-2</v>
      </c>
      <c r="I77" s="3">
        <f t="shared" si="3"/>
        <v>0.12631831871359012</v>
      </c>
    </row>
    <row r="78" spans="1:9" x14ac:dyDescent="0.3">
      <c r="A78" s="1">
        <v>33359</v>
      </c>
      <c r="B78">
        <v>389.83</v>
      </c>
      <c r="D78">
        <f t="shared" si="4"/>
        <v>5.9657107466568906</v>
      </c>
      <c r="E78">
        <v>77</v>
      </c>
      <c r="G78" s="3">
        <f t="shared" si="5"/>
        <v>3.7878464793764444E-2</v>
      </c>
      <c r="H78" s="3">
        <f t="shared" si="6"/>
        <v>6.015818109523785E-2</v>
      </c>
      <c r="I78" s="3">
        <f t="shared" si="3"/>
        <v>7.6195872084653615E-2</v>
      </c>
    </row>
    <row r="79" spans="1:9" x14ac:dyDescent="0.3">
      <c r="A79" s="1">
        <v>33390</v>
      </c>
      <c r="B79">
        <v>371.16</v>
      </c>
      <c r="D79">
        <f t="shared" si="4"/>
        <v>5.9166332364849783</v>
      </c>
      <c r="E79">
        <v>78</v>
      </c>
      <c r="G79" s="3">
        <f t="shared" si="5"/>
        <v>-4.9077510171912309E-2</v>
      </c>
      <c r="H79" s="3">
        <f t="shared" si="6"/>
        <v>-1.0879284130486333E-2</v>
      </c>
      <c r="I79" s="3">
        <f t="shared" ref="I79:I142" si="7">D79-D67</f>
        <v>3.6044385722933114E-2</v>
      </c>
    </row>
    <row r="80" spans="1:9" x14ac:dyDescent="0.3">
      <c r="A80" s="1">
        <v>33420</v>
      </c>
      <c r="B80">
        <v>387.81</v>
      </c>
      <c r="D80">
        <f t="shared" si="4"/>
        <v>5.960515528963966</v>
      </c>
      <c r="E80">
        <v>79</v>
      </c>
      <c r="G80" s="3">
        <f t="shared" si="5"/>
        <v>4.3882292478987672E-2</v>
      </c>
      <c r="H80" s="3">
        <f t="shared" si="6"/>
        <v>3.2683247100839807E-2</v>
      </c>
      <c r="I80" s="3">
        <f t="shared" si="7"/>
        <v>8.516353853960279E-2</v>
      </c>
    </row>
    <row r="81" spans="1:9" x14ac:dyDescent="0.3">
      <c r="A81" s="1">
        <v>33451</v>
      </c>
      <c r="B81">
        <v>395.43</v>
      </c>
      <c r="D81">
        <f t="shared" si="4"/>
        <v>5.9799737803924842</v>
      </c>
      <c r="E81">
        <v>80</v>
      </c>
      <c r="G81" s="3">
        <f t="shared" si="5"/>
        <v>1.9458251428518203E-2</v>
      </c>
      <c r="H81" s="3">
        <f t="shared" si="6"/>
        <v>1.4263033735593567E-2</v>
      </c>
      <c r="I81" s="3">
        <f t="shared" si="7"/>
        <v>0.20368461494953483</v>
      </c>
    </row>
    <row r="82" spans="1:9" x14ac:dyDescent="0.3">
      <c r="A82" s="1">
        <v>33482</v>
      </c>
      <c r="B82">
        <v>387.86</v>
      </c>
      <c r="D82">
        <f t="shared" si="4"/>
        <v>5.960644449768095</v>
      </c>
      <c r="E82">
        <v>81</v>
      </c>
      <c r="G82" s="3">
        <f t="shared" si="5"/>
        <v>-1.9329330624389129E-2</v>
      </c>
      <c r="H82" s="3">
        <f t="shared" si="6"/>
        <v>4.4011213283116746E-2</v>
      </c>
      <c r="I82" s="3">
        <f t="shared" si="7"/>
        <v>0.2368959624710163</v>
      </c>
    </row>
    <row r="83" spans="1:9" x14ac:dyDescent="0.3">
      <c r="A83" s="1">
        <v>33512</v>
      </c>
      <c r="B83">
        <v>392.45</v>
      </c>
      <c r="D83">
        <f t="shared" si="4"/>
        <v>5.9724091405728226</v>
      </c>
      <c r="E83">
        <v>82</v>
      </c>
      <c r="G83" s="3">
        <f t="shared" si="5"/>
        <v>1.1764690804727529E-2</v>
      </c>
      <c r="H83" s="3">
        <f t="shared" si="6"/>
        <v>1.1893611608856602E-2</v>
      </c>
      <c r="I83" s="3">
        <f t="shared" si="7"/>
        <v>0.25538143916660072</v>
      </c>
    </row>
    <row r="84" spans="1:9" x14ac:dyDescent="0.3">
      <c r="A84" s="1">
        <v>33543</v>
      </c>
      <c r="B84">
        <v>375.22</v>
      </c>
      <c r="D84">
        <f t="shared" si="4"/>
        <v>5.9275125206154646</v>
      </c>
      <c r="E84">
        <v>83</v>
      </c>
      <c r="G84" s="3">
        <f t="shared" si="5"/>
        <v>-4.4896619957357942E-2</v>
      </c>
      <c r="H84" s="3">
        <f t="shared" si="6"/>
        <v>-5.2461259777019542E-2</v>
      </c>
      <c r="I84" s="3">
        <f t="shared" si="7"/>
        <v>0.15227797855262359</v>
      </c>
    </row>
    <row r="85" spans="1:9" x14ac:dyDescent="0.3">
      <c r="A85" s="1">
        <v>33573</v>
      </c>
      <c r="B85">
        <v>417.09</v>
      </c>
      <c r="D85">
        <f t="shared" si="4"/>
        <v>6.0333020258495615</v>
      </c>
      <c r="E85">
        <v>84</v>
      </c>
      <c r="G85" s="3">
        <f t="shared" si="5"/>
        <v>0.10578950523409691</v>
      </c>
      <c r="H85" s="3">
        <f t="shared" si="6"/>
        <v>7.2657576081466502E-2</v>
      </c>
      <c r="I85" s="3">
        <f t="shared" si="7"/>
        <v>0.23354292684587463</v>
      </c>
    </row>
    <row r="86" spans="1:9" x14ac:dyDescent="0.3">
      <c r="A86" s="1">
        <v>33604</v>
      </c>
      <c r="B86">
        <v>408.78</v>
      </c>
      <c r="D86">
        <f t="shared" si="4"/>
        <v>6.0131771140136321</v>
      </c>
      <c r="E86">
        <v>85</v>
      </c>
      <c r="G86" s="3">
        <f t="shared" si="5"/>
        <v>-2.012491183592946E-2</v>
      </c>
      <c r="H86" s="3">
        <f t="shared" si="6"/>
        <v>4.0767973440809513E-2</v>
      </c>
      <c r="I86" s="3">
        <f t="shared" si="7"/>
        <v>0.17273896571889491</v>
      </c>
    </row>
    <row r="87" spans="1:9" x14ac:dyDescent="0.3">
      <c r="A87" s="1">
        <v>33635</v>
      </c>
      <c r="B87">
        <v>412.7</v>
      </c>
      <c r="D87">
        <f t="shared" si="4"/>
        <v>6.0227209367585361</v>
      </c>
      <c r="E87">
        <v>86</v>
      </c>
      <c r="G87" s="3">
        <f t="shared" si="5"/>
        <v>9.5438227449040625E-3</v>
      </c>
      <c r="H87" s="3">
        <f t="shared" si="6"/>
        <v>9.5208416143071517E-2</v>
      </c>
      <c r="I87" s="3">
        <f t="shared" si="7"/>
        <v>0.11716837119688339</v>
      </c>
    </row>
    <row r="88" spans="1:9" x14ac:dyDescent="0.3">
      <c r="A88" s="1">
        <v>33664</v>
      </c>
      <c r="B88">
        <v>403.69</v>
      </c>
      <c r="D88">
        <f t="shared" si="4"/>
        <v>6.000647256682635</v>
      </c>
      <c r="E88">
        <v>87</v>
      </c>
      <c r="G88" s="3">
        <f t="shared" si="5"/>
        <v>-2.2073680075901159E-2</v>
      </c>
      <c r="H88" s="3">
        <f t="shared" si="6"/>
        <v>-3.2654769166926556E-2</v>
      </c>
      <c r="I88" s="3">
        <f t="shared" si="7"/>
        <v>7.3134736067170358E-2</v>
      </c>
    </row>
    <row r="89" spans="1:9" x14ac:dyDescent="0.3">
      <c r="A89" s="1">
        <v>33695</v>
      </c>
      <c r="B89">
        <v>414.95</v>
      </c>
      <c r="D89">
        <f t="shared" si="4"/>
        <v>6.0281580310444571</v>
      </c>
      <c r="E89">
        <v>88</v>
      </c>
      <c r="G89" s="3">
        <f t="shared" si="5"/>
        <v>2.7510774361822143E-2</v>
      </c>
      <c r="H89" s="3">
        <f t="shared" si="6"/>
        <v>1.4980917030825047E-2</v>
      </c>
      <c r="I89" s="3">
        <f t="shared" si="7"/>
        <v>0.10032574918133097</v>
      </c>
    </row>
    <row r="90" spans="1:9" x14ac:dyDescent="0.3">
      <c r="A90" s="1">
        <v>33725</v>
      </c>
      <c r="B90">
        <v>415.35</v>
      </c>
      <c r="D90">
        <f t="shared" si="4"/>
        <v>6.0291215382850805</v>
      </c>
      <c r="E90">
        <v>89</v>
      </c>
      <c r="G90" s="3">
        <f t="shared" si="5"/>
        <v>9.6350724062332915E-4</v>
      </c>
      <c r="H90" s="3">
        <f t="shared" si="6"/>
        <v>6.4006015265443139E-3</v>
      </c>
      <c r="I90" s="3">
        <f t="shared" si="7"/>
        <v>6.3410791628189855E-2</v>
      </c>
    </row>
    <row r="91" spans="1:9" x14ac:dyDescent="0.3">
      <c r="A91" s="1">
        <v>33756</v>
      </c>
      <c r="B91">
        <v>408.14</v>
      </c>
      <c r="D91">
        <f t="shared" si="4"/>
        <v>6.0116102528009394</v>
      </c>
      <c r="E91">
        <v>90</v>
      </c>
      <c r="G91" s="3">
        <f t="shared" si="5"/>
        <v>-1.7511285484141048E-2</v>
      </c>
      <c r="H91" s="3">
        <f t="shared" si="6"/>
        <v>1.0962996118304424E-2</v>
      </c>
      <c r="I91" s="3">
        <f t="shared" si="7"/>
        <v>9.4977016315961116E-2</v>
      </c>
    </row>
    <row r="92" spans="1:9" x14ac:dyDescent="0.3">
      <c r="A92" s="1">
        <v>33786</v>
      </c>
      <c r="B92">
        <v>424.21</v>
      </c>
      <c r="D92">
        <f t="shared" si="4"/>
        <v>6.0502286156386749</v>
      </c>
      <c r="E92">
        <v>91</v>
      </c>
      <c r="G92" s="3">
        <f t="shared" si="5"/>
        <v>3.8618362837735454E-2</v>
      </c>
      <c r="H92" s="3">
        <f t="shared" si="6"/>
        <v>2.2070584594217735E-2</v>
      </c>
      <c r="I92" s="3">
        <f t="shared" si="7"/>
        <v>8.9713086674708897E-2</v>
      </c>
    </row>
    <row r="93" spans="1:9" x14ac:dyDescent="0.3">
      <c r="A93" s="1">
        <v>33817</v>
      </c>
      <c r="B93">
        <v>414.03</v>
      </c>
      <c r="D93">
        <f t="shared" si="4"/>
        <v>6.025938434968058</v>
      </c>
      <c r="E93">
        <v>92</v>
      </c>
      <c r="G93" s="3">
        <f t="shared" si="5"/>
        <v>-2.4290180670616834E-2</v>
      </c>
      <c r="H93" s="3">
        <f t="shared" si="6"/>
        <v>-3.1831033170224288E-3</v>
      </c>
      <c r="I93" s="3">
        <f t="shared" si="7"/>
        <v>4.596465457557386E-2</v>
      </c>
    </row>
    <row r="94" spans="1:9" x14ac:dyDescent="0.3">
      <c r="A94" s="1">
        <v>33848</v>
      </c>
      <c r="B94">
        <v>417.8</v>
      </c>
      <c r="D94">
        <f t="shared" si="4"/>
        <v>6.0350028491224652</v>
      </c>
      <c r="E94">
        <v>93</v>
      </c>
      <c r="G94" s="3">
        <f t="shared" si="5"/>
        <v>9.0644141544071744E-3</v>
      </c>
      <c r="H94" s="3">
        <f t="shared" si="6"/>
        <v>2.3392596321525794E-2</v>
      </c>
      <c r="I94" s="3">
        <f t="shared" si="7"/>
        <v>7.4358399354370164E-2</v>
      </c>
    </row>
    <row r="95" spans="1:9" x14ac:dyDescent="0.3">
      <c r="A95" s="1">
        <v>33878</v>
      </c>
      <c r="B95">
        <v>418.68</v>
      </c>
      <c r="D95">
        <f t="shared" si="4"/>
        <v>6.0371069049866835</v>
      </c>
      <c r="E95">
        <v>94</v>
      </c>
      <c r="G95" s="3">
        <f t="shared" si="5"/>
        <v>2.1040558642182461E-3</v>
      </c>
      <c r="H95" s="3">
        <f t="shared" si="6"/>
        <v>-1.3121710651991414E-2</v>
      </c>
      <c r="I95" s="3">
        <f t="shared" si="7"/>
        <v>6.4697764413860881E-2</v>
      </c>
    </row>
    <row r="96" spans="1:9" x14ac:dyDescent="0.3">
      <c r="A96" s="1">
        <v>33909</v>
      </c>
      <c r="B96">
        <v>431.35</v>
      </c>
      <c r="D96">
        <f t="shared" si="4"/>
        <v>6.0669198255225876</v>
      </c>
      <c r="E96">
        <v>95</v>
      </c>
      <c r="G96" s="3">
        <f t="shared" si="5"/>
        <v>2.9812920535904119E-2</v>
      </c>
      <c r="H96" s="3">
        <f t="shared" si="6"/>
        <v>4.098139055452954E-2</v>
      </c>
      <c r="I96" s="3">
        <f t="shared" si="7"/>
        <v>0.13940730490712294</v>
      </c>
    </row>
    <row r="97" spans="1:9" x14ac:dyDescent="0.3">
      <c r="A97" s="1">
        <v>33939</v>
      </c>
      <c r="B97">
        <v>435.71</v>
      </c>
      <c r="D97">
        <f t="shared" si="4"/>
        <v>6.0769768844321961</v>
      </c>
      <c r="E97">
        <v>96</v>
      </c>
      <c r="G97" s="3">
        <f t="shared" si="5"/>
        <v>1.0057058909608507E-2</v>
      </c>
      <c r="H97" s="3">
        <f t="shared" si="6"/>
        <v>4.1974035309730873E-2</v>
      </c>
      <c r="I97" s="3">
        <f t="shared" si="7"/>
        <v>4.3674858582634535E-2</v>
      </c>
    </row>
    <row r="98" spans="1:9" x14ac:dyDescent="0.3">
      <c r="A98" s="1">
        <v>33970</v>
      </c>
      <c r="B98">
        <v>438.78</v>
      </c>
      <c r="D98">
        <f t="shared" si="4"/>
        <v>6.0839981485109149</v>
      </c>
      <c r="E98">
        <v>97</v>
      </c>
      <c r="G98" s="3">
        <f t="shared" si="5"/>
        <v>7.0212640787188363E-3</v>
      </c>
      <c r="H98" s="3">
        <f t="shared" si="6"/>
        <v>4.6891243524231463E-2</v>
      </c>
      <c r="I98" s="3">
        <f t="shared" si="7"/>
        <v>7.0821034497282831E-2</v>
      </c>
    </row>
    <row r="99" spans="1:9" x14ac:dyDescent="0.3">
      <c r="A99" s="1">
        <v>34001</v>
      </c>
      <c r="B99">
        <v>443.38</v>
      </c>
      <c r="D99">
        <f t="shared" si="4"/>
        <v>6.0944271901658071</v>
      </c>
      <c r="E99">
        <v>98</v>
      </c>
      <c r="G99" s="3">
        <f t="shared" si="5"/>
        <v>1.0429041654892224E-2</v>
      </c>
      <c r="H99" s="3">
        <f t="shared" si="6"/>
        <v>2.7507364643219567E-2</v>
      </c>
      <c r="I99" s="3">
        <f t="shared" si="7"/>
        <v>7.1706253407270992E-2</v>
      </c>
    </row>
    <row r="100" spans="1:9" x14ac:dyDescent="0.3">
      <c r="A100" s="1">
        <v>34029</v>
      </c>
      <c r="B100">
        <v>451.67</v>
      </c>
      <c r="D100">
        <f t="shared" si="4"/>
        <v>6.1129518246922601</v>
      </c>
      <c r="E100">
        <v>99</v>
      </c>
      <c r="G100" s="3">
        <f t="shared" si="5"/>
        <v>1.8524634526452921E-2</v>
      </c>
      <c r="H100" s="3">
        <f t="shared" si="6"/>
        <v>3.5974940260063981E-2</v>
      </c>
      <c r="I100" s="3">
        <f t="shared" si="7"/>
        <v>0.11230456800962507</v>
      </c>
    </row>
    <row r="101" spans="1:9" x14ac:dyDescent="0.3">
      <c r="A101" s="1">
        <v>34060</v>
      </c>
      <c r="B101">
        <v>440.19</v>
      </c>
      <c r="D101">
        <f t="shared" si="4"/>
        <v>6.0872064518874849</v>
      </c>
      <c r="E101">
        <v>100</v>
      </c>
      <c r="G101" s="3">
        <f t="shared" si="5"/>
        <v>-2.574537280477518E-2</v>
      </c>
      <c r="H101" s="3">
        <f t="shared" si="6"/>
        <v>3.2083033765699653E-3</v>
      </c>
      <c r="I101" s="3">
        <f t="shared" si="7"/>
        <v>5.9048420843027749E-2</v>
      </c>
    </row>
    <row r="102" spans="1:9" x14ac:dyDescent="0.3">
      <c r="A102" s="1">
        <v>34090</v>
      </c>
      <c r="B102">
        <v>450.19</v>
      </c>
      <c r="D102">
        <f t="shared" si="4"/>
        <v>6.1096697158758673</v>
      </c>
      <c r="E102">
        <v>101</v>
      </c>
      <c r="G102" s="3">
        <f t="shared" si="5"/>
        <v>2.2463263988382387E-2</v>
      </c>
      <c r="H102" s="3">
        <f t="shared" si="6"/>
        <v>1.5242525710060129E-2</v>
      </c>
      <c r="I102" s="3">
        <f t="shared" si="7"/>
        <v>8.0548177590786807E-2</v>
      </c>
    </row>
    <row r="103" spans="1:9" x14ac:dyDescent="0.3">
      <c r="A103" s="1">
        <v>34121</v>
      </c>
      <c r="B103">
        <v>450.53</v>
      </c>
      <c r="D103">
        <f t="shared" si="4"/>
        <v>6.1104246675060043</v>
      </c>
      <c r="E103">
        <v>102</v>
      </c>
      <c r="G103" s="3">
        <f t="shared" si="5"/>
        <v>7.5495163013705735E-4</v>
      </c>
      <c r="H103" s="3">
        <f t="shared" si="6"/>
        <v>-2.5271571862557352E-3</v>
      </c>
      <c r="I103" s="3">
        <f t="shared" si="7"/>
        <v>9.8814414705064912E-2</v>
      </c>
    </row>
    <row r="104" spans="1:9" x14ac:dyDescent="0.3">
      <c r="A104" s="1">
        <v>34151</v>
      </c>
      <c r="B104">
        <v>448.13</v>
      </c>
      <c r="D104">
        <f t="shared" si="4"/>
        <v>6.105083368892755</v>
      </c>
      <c r="E104">
        <v>103</v>
      </c>
      <c r="G104" s="3">
        <f t="shared" si="5"/>
        <v>-5.341298613249279E-3</v>
      </c>
      <c r="H104" s="3">
        <f t="shared" si="6"/>
        <v>1.7876917005270165E-2</v>
      </c>
      <c r="I104" s="3">
        <f t="shared" si="7"/>
        <v>5.485475325408018E-2</v>
      </c>
    </row>
    <row r="105" spans="1:9" x14ac:dyDescent="0.3">
      <c r="A105" s="1">
        <v>34182</v>
      </c>
      <c r="B105">
        <v>463.56</v>
      </c>
      <c r="D105">
        <f t="shared" si="4"/>
        <v>6.1389358264661906</v>
      </c>
      <c r="E105">
        <v>104</v>
      </c>
      <c r="G105" s="3">
        <f t="shared" si="5"/>
        <v>3.3852457573435579E-2</v>
      </c>
      <c r="H105" s="3">
        <f t="shared" si="6"/>
        <v>2.9266110590323358E-2</v>
      </c>
      <c r="I105" s="3">
        <f t="shared" si="7"/>
        <v>0.11299739149813259</v>
      </c>
    </row>
    <row r="106" spans="1:9" x14ac:dyDescent="0.3">
      <c r="A106" s="1">
        <v>34213</v>
      </c>
      <c r="B106">
        <v>458.93</v>
      </c>
      <c r="D106">
        <f t="shared" si="4"/>
        <v>6.1288976929837844</v>
      </c>
      <c r="E106">
        <v>105</v>
      </c>
      <c r="G106" s="3">
        <f t="shared" si="5"/>
        <v>-1.0038133482406231E-2</v>
      </c>
      <c r="H106" s="3">
        <f t="shared" si="6"/>
        <v>1.847302547778007E-2</v>
      </c>
      <c r="I106" s="3">
        <f t="shared" si="7"/>
        <v>9.3894843861319188E-2</v>
      </c>
    </row>
    <row r="107" spans="1:9" x14ac:dyDescent="0.3">
      <c r="A107" s="1">
        <v>34243</v>
      </c>
      <c r="B107">
        <v>467.83</v>
      </c>
      <c r="D107">
        <f t="shared" si="4"/>
        <v>6.1481049820639129</v>
      </c>
      <c r="E107">
        <v>106</v>
      </c>
      <c r="G107" s="3">
        <f t="shared" si="5"/>
        <v>1.9207289080128476E-2</v>
      </c>
      <c r="H107" s="3">
        <f t="shared" si="6"/>
        <v>4.3021613171157824E-2</v>
      </c>
      <c r="I107" s="3">
        <f t="shared" si="7"/>
        <v>0.11099807707722942</v>
      </c>
    </row>
    <row r="108" spans="1:9" x14ac:dyDescent="0.3">
      <c r="A108" s="1">
        <v>34274</v>
      </c>
      <c r="B108">
        <v>461.79</v>
      </c>
      <c r="D108">
        <f t="shared" si="4"/>
        <v>6.1351102422900929</v>
      </c>
      <c r="E108">
        <v>107</v>
      </c>
      <c r="G108" s="3">
        <f t="shared" si="5"/>
        <v>-1.299473977381993E-2</v>
      </c>
      <c r="H108" s="3">
        <f t="shared" si="6"/>
        <v>-3.825584176097685E-3</v>
      </c>
      <c r="I108" s="3">
        <f t="shared" si="7"/>
        <v>6.8190416767505369E-2</v>
      </c>
    </row>
    <row r="109" spans="1:9" x14ac:dyDescent="0.3">
      <c r="A109" s="1">
        <v>34304</v>
      </c>
      <c r="B109">
        <v>466.45</v>
      </c>
      <c r="D109">
        <f t="shared" si="4"/>
        <v>6.1451508334069702</v>
      </c>
      <c r="E109">
        <v>108</v>
      </c>
      <c r="G109" s="3">
        <f t="shared" si="5"/>
        <v>1.0040591116877273E-2</v>
      </c>
      <c r="H109" s="3">
        <f t="shared" si="6"/>
        <v>1.6253140423185819E-2</v>
      </c>
      <c r="I109" s="3">
        <f t="shared" si="7"/>
        <v>6.8173948974774135E-2</v>
      </c>
    </row>
    <row r="110" spans="1:9" x14ac:dyDescent="0.3">
      <c r="A110" s="1">
        <v>34335</v>
      </c>
      <c r="B110">
        <v>481.61</v>
      </c>
      <c r="D110">
        <f t="shared" si="4"/>
        <v>6.177134657898641</v>
      </c>
      <c r="E110">
        <v>109</v>
      </c>
      <c r="G110" s="3">
        <f t="shared" si="5"/>
        <v>3.1983824491670809E-2</v>
      </c>
      <c r="H110" s="3">
        <f t="shared" si="6"/>
        <v>2.9029675834728152E-2</v>
      </c>
      <c r="I110" s="3">
        <f t="shared" si="7"/>
        <v>9.3136509387726107E-2</v>
      </c>
    </row>
    <row r="111" spans="1:9" x14ac:dyDescent="0.3">
      <c r="A111" s="1">
        <v>34366</v>
      </c>
      <c r="B111">
        <v>467.14</v>
      </c>
      <c r="D111">
        <f t="shared" si="4"/>
        <v>6.146628998609331</v>
      </c>
      <c r="E111">
        <v>110</v>
      </c>
      <c r="G111" s="3">
        <f t="shared" si="5"/>
        <v>-3.0505659289310039E-2</v>
      </c>
      <c r="H111" s="3">
        <f t="shared" si="6"/>
        <v>1.1518756319238044E-2</v>
      </c>
      <c r="I111" s="3">
        <f t="shared" si="7"/>
        <v>5.2201808443523845E-2</v>
      </c>
    </row>
    <row r="112" spans="1:9" x14ac:dyDescent="0.3">
      <c r="A112" s="1">
        <v>34394</v>
      </c>
      <c r="B112">
        <v>445.77</v>
      </c>
      <c r="D112">
        <f t="shared" si="4"/>
        <v>6.0998031239363657</v>
      </c>
      <c r="E112">
        <v>111</v>
      </c>
      <c r="G112" s="3">
        <f t="shared" si="5"/>
        <v>-4.6825874672965284E-2</v>
      </c>
      <c r="H112" s="3">
        <f t="shared" si="6"/>
        <v>-4.5347709470604514E-2</v>
      </c>
      <c r="I112" s="3">
        <f t="shared" si="7"/>
        <v>-1.314870075589436E-2</v>
      </c>
    </row>
    <row r="113" spans="1:9" x14ac:dyDescent="0.3">
      <c r="A113" s="1">
        <v>34425</v>
      </c>
      <c r="B113">
        <v>450.91</v>
      </c>
      <c r="D113">
        <f t="shared" si="4"/>
        <v>6.1112677630476027</v>
      </c>
      <c r="E113">
        <v>112</v>
      </c>
      <c r="G113" s="3">
        <f t="shared" si="5"/>
        <v>1.1464639111236963E-2</v>
      </c>
      <c r="H113" s="3">
        <f t="shared" si="6"/>
        <v>-6.586689485103836E-2</v>
      </c>
      <c r="I113" s="3">
        <f t="shared" si="7"/>
        <v>2.4061311160117782E-2</v>
      </c>
    </row>
    <row r="114" spans="1:9" x14ac:dyDescent="0.3">
      <c r="A114" s="1">
        <v>34455</v>
      </c>
      <c r="B114">
        <v>456.5</v>
      </c>
      <c r="D114">
        <f t="shared" si="4"/>
        <v>6.1235887000350235</v>
      </c>
      <c r="E114">
        <v>113</v>
      </c>
      <c r="G114" s="3">
        <f t="shared" si="5"/>
        <v>1.2320936987420872E-2</v>
      </c>
      <c r="H114" s="3">
        <f t="shared" si="6"/>
        <v>-2.304029857430745E-2</v>
      </c>
      <c r="I114" s="3">
        <f t="shared" si="7"/>
        <v>1.3918984159156267E-2</v>
      </c>
    </row>
    <row r="115" spans="1:9" x14ac:dyDescent="0.3">
      <c r="A115" s="1">
        <v>34486</v>
      </c>
      <c r="B115">
        <v>444.27</v>
      </c>
      <c r="D115">
        <f t="shared" si="4"/>
        <v>6.0964324857175214</v>
      </c>
      <c r="E115">
        <v>114</v>
      </c>
      <c r="G115" s="3">
        <f t="shared" si="5"/>
        <v>-2.7156214317502148E-2</v>
      </c>
      <c r="H115" s="3">
        <f t="shared" si="6"/>
        <v>-3.3706382188443129E-3</v>
      </c>
      <c r="I115" s="3">
        <f t="shared" si="7"/>
        <v>-1.3992181788482938E-2</v>
      </c>
    </row>
    <row r="116" spans="1:9" x14ac:dyDescent="0.3">
      <c r="A116" s="1">
        <v>34516</v>
      </c>
      <c r="B116">
        <v>458.26</v>
      </c>
      <c r="D116">
        <f t="shared" si="4"/>
        <v>6.1274367086311967</v>
      </c>
      <c r="E116">
        <v>115</v>
      </c>
      <c r="G116" s="3">
        <f t="shared" si="5"/>
        <v>3.1004222913675328E-2</v>
      </c>
      <c r="H116" s="3">
        <f t="shared" si="6"/>
        <v>1.6168945583594052E-2</v>
      </c>
      <c r="I116" s="3">
        <f t="shared" si="7"/>
        <v>2.2353339738441669E-2</v>
      </c>
    </row>
    <row r="117" spans="1:9" x14ac:dyDescent="0.3">
      <c r="A117" s="1">
        <v>34547</v>
      </c>
      <c r="B117">
        <v>475.49</v>
      </c>
      <c r="D117">
        <f t="shared" si="4"/>
        <v>6.1643458512700846</v>
      </c>
      <c r="E117">
        <v>116</v>
      </c>
      <c r="G117" s="3">
        <f t="shared" si="5"/>
        <v>3.6909142638887893E-2</v>
      </c>
      <c r="H117" s="3">
        <f t="shared" si="6"/>
        <v>4.0757151235061073E-2</v>
      </c>
      <c r="I117" s="3">
        <f t="shared" si="7"/>
        <v>2.5410024803893982E-2</v>
      </c>
    </row>
    <row r="118" spans="1:9" x14ac:dyDescent="0.3">
      <c r="A118" s="1">
        <v>34578</v>
      </c>
      <c r="B118">
        <v>462.71</v>
      </c>
      <c r="D118">
        <f t="shared" si="4"/>
        <v>6.1371005079551848</v>
      </c>
      <c r="E118">
        <v>117</v>
      </c>
      <c r="G118" s="3">
        <f t="shared" si="5"/>
        <v>-2.7245343314899806E-2</v>
      </c>
      <c r="H118" s="3">
        <f t="shared" si="6"/>
        <v>4.0668022237663415E-2</v>
      </c>
      <c r="I118" s="3">
        <f t="shared" si="7"/>
        <v>8.2028149714004073E-3</v>
      </c>
    </row>
    <row r="119" spans="1:9" x14ac:dyDescent="0.3">
      <c r="A119" s="1">
        <v>34608</v>
      </c>
      <c r="B119">
        <v>472.35</v>
      </c>
      <c r="D119">
        <f t="shared" si="4"/>
        <v>6.1577202362151437</v>
      </c>
      <c r="E119">
        <v>118</v>
      </c>
      <c r="G119" s="3">
        <f t="shared" si="5"/>
        <v>2.0619728259958947E-2</v>
      </c>
      <c r="H119" s="3">
        <f t="shared" si="6"/>
        <v>3.0283527583947034E-2</v>
      </c>
      <c r="I119" s="3">
        <f t="shared" si="7"/>
        <v>9.6152541512308787E-3</v>
      </c>
    </row>
    <row r="120" spans="1:9" x14ac:dyDescent="0.3">
      <c r="A120" s="1">
        <v>34639</v>
      </c>
      <c r="B120">
        <v>453.69</v>
      </c>
      <c r="D120">
        <f t="shared" si="4"/>
        <v>6.1174141454307591</v>
      </c>
      <c r="E120">
        <v>119</v>
      </c>
      <c r="G120" s="3">
        <f t="shared" si="5"/>
        <v>-4.0306090784384629E-2</v>
      </c>
      <c r="H120" s="3">
        <f t="shared" si="6"/>
        <v>-4.6931705839325488E-2</v>
      </c>
      <c r="I120" s="3">
        <f t="shared" si="7"/>
        <v>-1.7696096859333821E-2</v>
      </c>
    </row>
    <row r="121" spans="1:9" x14ac:dyDescent="0.3">
      <c r="A121" s="1">
        <v>34669</v>
      </c>
      <c r="B121">
        <v>459.27</v>
      </c>
      <c r="D121">
        <f t="shared" si="4"/>
        <v>6.129638272412099</v>
      </c>
      <c r="E121">
        <v>120</v>
      </c>
      <c r="G121" s="3">
        <f t="shared" si="5"/>
        <v>1.22241269813399E-2</v>
      </c>
      <c r="H121" s="3">
        <f t="shared" si="6"/>
        <v>-7.4622355430857823E-3</v>
      </c>
      <c r="I121" s="3">
        <f t="shared" si="7"/>
        <v>-1.5512560994871194E-2</v>
      </c>
    </row>
    <row r="122" spans="1:9" x14ac:dyDescent="0.3">
      <c r="A122" s="1">
        <v>34700</v>
      </c>
      <c r="B122">
        <v>470.42</v>
      </c>
      <c r="D122">
        <f t="shared" si="4"/>
        <v>6.1536259126873976</v>
      </c>
      <c r="E122">
        <v>121</v>
      </c>
      <c r="G122" s="3">
        <f t="shared" si="5"/>
        <v>2.3987640275298538E-2</v>
      </c>
      <c r="H122" s="3">
        <f t="shared" si="6"/>
        <v>-4.0943235277461909E-3</v>
      </c>
      <c r="I122" s="3">
        <f t="shared" si="7"/>
        <v>-2.3508745211243465E-2</v>
      </c>
    </row>
    <row r="123" spans="1:9" x14ac:dyDescent="0.3">
      <c r="A123" s="1">
        <v>34731</v>
      </c>
      <c r="B123">
        <v>487.39</v>
      </c>
      <c r="D123">
        <f t="shared" si="4"/>
        <v>6.1890646239514941</v>
      </c>
      <c r="E123">
        <v>122</v>
      </c>
      <c r="G123" s="3">
        <f t="shared" si="5"/>
        <v>3.543871126409659E-2</v>
      </c>
      <c r="H123" s="3">
        <f t="shared" si="6"/>
        <v>7.1650478520735028E-2</v>
      </c>
      <c r="I123" s="3">
        <f t="shared" si="7"/>
        <v>4.2435625342163164E-2</v>
      </c>
    </row>
    <row r="124" spans="1:9" x14ac:dyDescent="0.3">
      <c r="A124" s="1">
        <v>34759</v>
      </c>
      <c r="B124">
        <v>500.71</v>
      </c>
      <c r="D124">
        <f t="shared" si="4"/>
        <v>6.2160270911756061</v>
      </c>
      <c r="E124">
        <v>123</v>
      </c>
      <c r="G124" s="3">
        <f t="shared" si="5"/>
        <v>2.6962467224111997E-2</v>
      </c>
      <c r="H124" s="3">
        <f t="shared" si="6"/>
        <v>8.6388818763507125E-2</v>
      </c>
      <c r="I124" s="3">
        <f t="shared" si="7"/>
        <v>0.11622396723924044</v>
      </c>
    </row>
    <row r="125" spans="1:9" x14ac:dyDescent="0.3">
      <c r="A125" s="1">
        <v>34790</v>
      </c>
      <c r="B125">
        <v>514.71</v>
      </c>
      <c r="D125">
        <f t="shared" si="4"/>
        <v>6.2436036352634439</v>
      </c>
      <c r="E125">
        <v>124</v>
      </c>
      <c r="G125" s="3">
        <f t="shared" si="5"/>
        <v>2.7576544087837718E-2</v>
      </c>
      <c r="H125" s="3">
        <f t="shared" si="6"/>
        <v>8.9977722576046304E-2</v>
      </c>
      <c r="I125" s="3">
        <f t="shared" si="7"/>
        <v>0.1323358722158412</v>
      </c>
    </row>
    <row r="126" spans="1:9" x14ac:dyDescent="0.3">
      <c r="A126" s="1">
        <v>34820</v>
      </c>
      <c r="B126">
        <v>533.4</v>
      </c>
      <c r="D126">
        <f t="shared" si="4"/>
        <v>6.2792716117479142</v>
      </c>
      <c r="E126">
        <v>125</v>
      </c>
      <c r="G126" s="3">
        <f t="shared" si="5"/>
        <v>3.5667976484470287E-2</v>
      </c>
      <c r="H126" s="3">
        <f t="shared" si="6"/>
        <v>9.0206987796420002E-2</v>
      </c>
      <c r="I126" s="3">
        <f t="shared" si="7"/>
        <v>0.15568291171289061</v>
      </c>
    </row>
    <row r="127" spans="1:9" x14ac:dyDescent="0.3">
      <c r="A127" s="1">
        <v>34851</v>
      </c>
      <c r="B127">
        <v>544.75</v>
      </c>
      <c r="D127">
        <f t="shared" si="4"/>
        <v>6.3003269738247294</v>
      </c>
      <c r="E127">
        <v>126</v>
      </c>
      <c r="G127" s="3">
        <f t="shared" si="5"/>
        <v>2.1055362076815243E-2</v>
      </c>
      <c r="H127" s="3">
        <f t="shared" si="6"/>
        <v>8.4299882649123248E-2</v>
      </c>
      <c r="I127" s="3">
        <f t="shared" si="7"/>
        <v>0.20389448810720801</v>
      </c>
    </row>
    <row r="128" spans="1:9" x14ac:dyDescent="0.3">
      <c r="A128" s="1">
        <v>34881</v>
      </c>
      <c r="B128">
        <v>562.05999999999995</v>
      </c>
      <c r="D128">
        <f t="shared" si="4"/>
        <v>6.3316086057609171</v>
      </c>
      <c r="E128">
        <v>127</v>
      </c>
      <c r="G128" s="3">
        <f t="shared" si="5"/>
        <v>3.1281631936187715E-2</v>
      </c>
      <c r="H128" s="3">
        <f t="shared" si="6"/>
        <v>8.8004970497473245E-2</v>
      </c>
      <c r="I128" s="3">
        <f t="shared" si="7"/>
        <v>0.20417189712972039</v>
      </c>
    </row>
    <row r="129" spans="1:9" x14ac:dyDescent="0.3">
      <c r="A129" s="1">
        <v>34912</v>
      </c>
      <c r="B129">
        <v>561.88</v>
      </c>
      <c r="D129">
        <f t="shared" si="4"/>
        <v>6.331288303962709</v>
      </c>
      <c r="E129">
        <v>128</v>
      </c>
      <c r="G129" s="3">
        <f t="shared" si="5"/>
        <v>-3.2030179820807803E-4</v>
      </c>
      <c r="H129" s="3">
        <f t="shared" si="6"/>
        <v>5.201669221479488E-2</v>
      </c>
      <c r="I129" s="3">
        <f t="shared" si="7"/>
        <v>0.16694245269262442</v>
      </c>
    </row>
    <row r="130" spans="1:9" x14ac:dyDescent="0.3">
      <c r="A130" s="1">
        <v>34943</v>
      </c>
      <c r="B130">
        <v>584.41</v>
      </c>
      <c r="D130">
        <f t="shared" si="4"/>
        <v>6.3706027912975625</v>
      </c>
      <c r="E130">
        <v>129</v>
      </c>
      <c r="G130" s="3">
        <f t="shared" si="5"/>
        <v>3.9314487334853432E-2</v>
      </c>
      <c r="H130" s="3">
        <f t="shared" si="6"/>
        <v>7.0275817472833069E-2</v>
      </c>
      <c r="I130" s="3">
        <f t="shared" si="7"/>
        <v>0.23350228334237766</v>
      </c>
    </row>
    <row r="131" spans="1:9" x14ac:dyDescent="0.3">
      <c r="A131" s="1">
        <v>34973</v>
      </c>
      <c r="B131">
        <v>581.5</v>
      </c>
      <c r="D131">
        <f t="shared" ref="D131:D194" si="8">LN(B131)</f>
        <v>6.3656109719587191</v>
      </c>
      <c r="E131">
        <v>130</v>
      </c>
      <c r="G131" s="3">
        <f t="shared" si="5"/>
        <v>-4.9918193388434062E-3</v>
      </c>
      <c r="H131" s="3">
        <f t="shared" si="6"/>
        <v>3.4002366197801948E-2</v>
      </c>
      <c r="I131" s="3">
        <f t="shared" si="7"/>
        <v>0.20789073574357531</v>
      </c>
    </row>
    <row r="132" spans="1:9" x14ac:dyDescent="0.3">
      <c r="A132" s="1">
        <v>35004</v>
      </c>
      <c r="B132">
        <v>605.37</v>
      </c>
      <c r="D132">
        <f t="shared" si="8"/>
        <v>6.4058398413459026</v>
      </c>
      <c r="E132">
        <v>131</v>
      </c>
      <c r="G132" s="3">
        <f t="shared" ref="G132:G195" si="9">D132-D131</f>
        <v>4.0228869387183508E-2</v>
      </c>
      <c r="H132" s="3">
        <f t="shared" si="6"/>
        <v>7.4551537383193534E-2</v>
      </c>
      <c r="I132" s="3">
        <f t="shared" si="7"/>
        <v>0.28842569591514344</v>
      </c>
    </row>
    <row r="133" spans="1:9" x14ac:dyDescent="0.3">
      <c r="A133" s="1">
        <v>35034</v>
      </c>
      <c r="B133">
        <v>615.92999999999995</v>
      </c>
      <c r="D133">
        <f t="shared" si="8"/>
        <v>6.4231333207127825</v>
      </c>
      <c r="E133">
        <v>132</v>
      </c>
      <c r="G133" s="3">
        <f t="shared" si="9"/>
        <v>1.7293479366879971E-2</v>
      </c>
      <c r="H133" s="3">
        <f t="shared" ref="H133:H196" si="10">D133-D130</f>
        <v>5.2530529415220073E-2</v>
      </c>
      <c r="I133" s="3">
        <f t="shared" si="7"/>
        <v>0.29349504830068351</v>
      </c>
    </row>
    <row r="134" spans="1:9" x14ac:dyDescent="0.3">
      <c r="A134" s="1">
        <v>35065</v>
      </c>
      <c r="B134">
        <v>636.02</v>
      </c>
      <c r="D134">
        <f t="shared" si="8"/>
        <v>6.4552300093865709</v>
      </c>
      <c r="E134">
        <v>133</v>
      </c>
      <c r="G134" s="3">
        <f t="shared" si="9"/>
        <v>3.2096688673788343E-2</v>
      </c>
      <c r="H134" s="3">
        <f t="shared" si="10"/>
        <v>8.9619037427851822E-2</v>
      </c>
      <c r="I134" s="3">
        <f t="shared" si="7"/>
        <v>0.30160409669917332</v>
      </c>
    </row>
    <row r="135" spans="1:9" x14ac:dyDescent="0.3">
      <c r="A135" s="1">
        <v>35096</v>
      </c>
      <c r="B135">
        <v>640.42999999999995</v>
      </c>
      <c r="D135">
        <f t="shared" si="8"/>
        <v>6.4621398257467568</v>
      </c>
      <c r="E135">
        <v>134</v>
      </c>
      <c r="G135" s="3">
        <f t="shared" si="9"/>
        <v>6.9098163601859497E-3</v>
      </c>
      <c r="H135" s="3">
        <f t="shared" si="10"/>
        <v>5.6299984400854264E-2</v>
      </c>
      <c r="I135" s="3">
        <f t="shared" si="7"/>
        <v>0.27307520179526268</v>
      </c>
    </row>
    <row r="136" spans="1:9" x14ac:dyDescent="0.3">
      <c r="A136" s="1">
        <v>35125</v>
      </c>
      <c r="B136">
        <v>645.5</v>
      </c>
      <c r="D136">
        <f t="shared" si="8"/>
        <v>6.4700252102866971</v>
      </c>
      <c r="E136">
        <v>135</v>
      </c>
      <c r="G136" s="3">
        <f t="shared" si="9"/>
        <v>7.8853845399402545E-3</v>
      </c>
      <c r="H136" s="3">
        <f t="shared" si="10"/>
        <v>4.6891889573914547E-2</v>
      </c>
      <c r="I136" s="3">
        <f t="shared" si="7"/>
        <v>0.25399811911109094</v>
      </c>
    </row>
    <row r="137" spans="1:9" x14ac:dyDescent="0.3">
      <c r="A137" s="1">
        <v>35156</v>
      </c>
      <c r="B137">
        <v>654.16999999999996</v>
      </c>
      <c r="D137">
        <f t="shared" si="8"/>
        <v>6.483367256516873</v>
      </c>
      <c r="E137">
        <v>136</v>
      </c>
      <c r="G137" s="3">
        <f t="shared" si="9"/>
        <v>1.3342046230175875E-2</v>
      </c>
      <c r="H137" s="3">
        <f t="shared" si="10"/>
        <v>2.8137247130302079E-2</v>
      </c>
      <c r="I137" s="3">
        <f t="shared" si="7"/>
        <v>0.23976362125342909</v>
      </c>
    </row>
    <row r="138" spans="1:9" x14ac:dyDescent="0.3">
      <c r="A138" s="1">
        <v>35186</v>
      </c>
      <c r="B138">
        <v>669.12</v>
      </c>
      <c r="D138">
        <f t="shared" si="8"/>
        <v>6.5059634162402684</v>
      </c>
      <c r="E138">
        <v>137</v>
      </c>
      <c r="G138" s="3">
        <f t="shared" si="9"/>
        <v>2.2596159723395459E-2</v>
      </c>
      <c r="H138" s="3">
        <f t="shared" si="10"/>
        <v>4.3823590493511588E-2</v>
      </c>
      <c r="I138" s="3">
        <f t="shared" si="7"/>
        <v>0.22669180449235427</v>
      </c>
    </row>
    <row r="139" spans="1:9" x14ac:dyDescent="0.3">
      <c r="A139" s="1">
        <v>35217</v>
      </c>
      <c r="B139">
        <v>670.63</v>
      </c>
      <c r="D139">
        <f t="shared" si="8"/>
        <v>6.5082175690887629</v>
      </c>
      <c r="E139">
        <v>138</v>
      </c>
      <c r="G139" s="3">
        <f t="shared" si="9"/>
        <v>2.2541528484945061E-3</v>
      </c>
      <c r="H139" s="3">
        <f t="shared" si="10"/>
        <v>3.819235880206584E-2</v>
      </c>
      <c r="I139" s="3">
        <f t="shared" si="7"/>
        <v>0.20789059526403353</v>
      </c>
    </row>
    <row r="140" spans="1:9" x14ac:dyDescent="0.3">
      <c r="A140" s="1">
        <v>35247</v>
      </c>
      <c r="B140">
        <v>639.95000000000005</v>
      </c>
      <c r="D140">
        <f t="shared" si="8"/>
        <v>6.4613900483018005</v>
      </c>
      <c r="E140">
        <v>139</v>
      </c>
      <c r="G140" s="3">
        <f t="shared" si="9"/>
        <v>-4.6827520786962396E-2</v>
      </c>
      <c r="H140" s="3">
        <f t="shared" si="10"/>
        <v>-2.197720821507243E-2</v>
      </c>
      <c r="I140" s="3">
        <f t="shared" si="7"/>
        <v>0.12978144254088342</v>
      </c>
    </row>
    <row r="141" spans="1:9" x14ac:dyDescent="0.3">
      <c r="A141" s="1">
        <v>35278</v>
      </c>
      <c r="B141">
        <v>651.99</v>
      </c>
      <c r="D141">
        <f t="shared" si="8"/>
        <v>6.4800292243857207</v>
      </c>
      <c r="E141">
        <v>140</v>
      </c>
      <c r="G141" s="3">
        <f t="shared" si="9"/>
        <v>1.8639176083920184E-2</v>
      </c>
      <c r="H141" s="3">
        <f t="shared" si="10"/>
        <v>-2.5934191854547706E-2</v>
      </c>
      <c r="I141" s="3">
        <f t="shared" si="7"/>
        <v>0.14874092042301168</v>
      </c>
    </row>
    <row r="142" spans="1:9" x14ac:dyDescent="0.3">
      <c r="A142" s="1">
        <v>35309</v>
      </c>
      <c r="B142">
        <v>687.33</v>
      </c>
      <c r="D142">
        <f t="shared" si="8"/>
        <v>6.5328145262365123</v>
      </c>
      <c r="E142">
        <v>141</v>
      </c>
      <c r="G142" s="3">
        <f t="shared" si="9"/>
        <v>5.2785301850791555E-2</v>
      </c>
      <c r="H142" s="3">
        <f t="shared" si="10"/>
        <v>2.4596957147749343E-2</v>
      </c>
      <c r="I142" s="3">
        <f t="shared" si="7"/>
        <v>0.1622117349389498</v>
      </c>
    </row>
    <row r="143" spans="1:9" x14ac:dyDescent="0.3">
      <c r="A143" s="1">
        <v>35339</v>
      </c>
      <c r="B143">
        <v>705.27</v>
      </c>
      <c r="D143">
        <f t="shared" si="8"/>
        <v>6.5585807082180407</v>
      </c>
      <c r="E143">
        <v>142</v>
      </c>
      <c r="G143" s="3">
        <f t="shared" si="9"/>
        <v>2.5766181981528469E-2</v>
      </c>
      <c r="H143" s="3">
        <f t="shared" si="10"/>
        <v>9.7190659916240207E-2</v>
      </c>
      <c r="I143" s="3">
        <f t="shared" ref="I143:I206" si="11">D143-D131</f>
        <v>0.19296973625932168</v>
      </c>
    </row>
    <row r="144" spans="1:9" x14ac:dyDescent="0.3">
      <c r="A144" s="1">
        <v>35370</v>
      </c>
      <c r="B144">
        <v>757.02</v>
      </c>
      <c r="D144">
        <f t="shared" si="8"/>
        <v>6.6293896731677044</v>
      </c>
      <c r="E144">
        <v>143</v>
      </c>
      <c r="G144" s="3">
        <f t="shared" si="9"/>
        <v>7.0808964949663711E-2</v>
      </c>
      <c r="H144" s="3">
        <f t="shared" si="10"/>
        <v>0.14936044878198373</v>
      </c>
      <c r="I144" s="3">
        <f t="shared" si="11"/>
        <v>0.22354983182180188</v>
      </c>
    </row>
    <row r="145" spans="1:9" x14ac:dyDescent="0.3">
      <c r="A145" s="1">
        <v>35400</v>
      </c>
      <c r="B145">
        <v>740.74</v>
      </c>
      <c r="D145">
        <f t="shared" si="8"/>
        <v>6.6076496865312988</v>
      </c>
      <c r="E145">
        <v>144</v>
      </c>
      <c r="G145" s="3">
        <f t="shared" si="9"/>
        <v>-2.1739986636405639E-2</v>
      </c>
      <c r="H145" s="3">
        <f t="shared" si="10"/>
        <v>7.483516029478654E-2</v>
      </c>
      <c r="I145" s="3">
        <f t="shared" si="11"/>
        <v>0.18451636581851627</v>
      </c>
    </row>
    <row r="146" spans="1:9" x14ac:dyDescent="0.3">
      <c r="A146" s="1">
        <v>35431</v>
      </c>
      <c r="B146">
        <v>786.16</v>
      </c>
      <c r="D146">
        <f t="shared" si="8"/>
        <v>6.667160334054171</v>
      </c>
      <c r="E146">
        <v>145</v>
      </c>
      <c r="G146" s="3">
        <f t="shared" si="9"/>
        <v>5.9510647522872162E-2</v>
      </c>
      <c r="H146" s="3">
        <f t="shared" si="10"/>
        <v>0.10857962583613023</v>
      </c>
      <c r="I146" s="3">
        <f t="shared" si="11"/>
        <v>0.21193032466760009</v>
      </c>
    </row>
    <row r="147" spans="1:9" x14ac:dyDescent="0.3">
      <c r="A147" s="1">
        <v>35462</v>
      </c>
      <c r="B147">
        <v>790.82</v>
      </c>
      <c r="D147">
        <f t="shared" si="8"/>
        <v>6.6730703818213684</v>
      </c>
      <c r="E147">
        <v>146</v>
      </c>
      <c r="G147" s="3">
        <f t="shared" si="9"/>
        <v>5.9100477671973906E-3</v>
      </c>
      <c r="H147" s="3">
        <f t="shared" si="10"/>
        <v>4.3680708653663913E-2</v>
      </c>
      <c r="I147" s="3">
        <f t="shared" si="11"/>
        <v>0.21093055607461153</v>
      </c>
    </row>
    <row r="148" spans="1:9" x14ac:dyDescent="0.3">
      <c r="A148" s="1">
        <v>35490</v>
      </c>
      <c r="B148">
        <v>757.12</v>
      </c>
      <c r="D148">
        <f t="shared" si="8"/>
        <v>6.6295217613499675</v>
      </c>
      <c r="E148">
        <v>147</v>
      </c>
      <c r="G148" s="3">
        <f t="shared" si="9"/>
        <v>-4.3548620471400845E-2</v>
      </c>
      <c r="H148" s="3">
        <f t="shared" si="10"/>
        <v>2.1872074818668708E-2</v>
      </c>
      <c r="I148" s="3">
        <f t="shared" si="11"/>
        <v>0.15949655106327043</v>
      </c>
    </row>
    <row r="149" spans="1:9" x14ac:dyDescent="0.3">
      <c r="A149" s="1">
        <v>35521</v>
      </c>
      <c r="B149">
        <v>801.34</v>
      </c>
      <c r="D149">
        <f t="shared" si="8"/>
        <v>6.6862853264199362</v>
      </c>
      <c r="E149">
        <v>148</v>
      </c>
      <c r="G149" s="3">
        <f t="shared" si="9"/>
        <v>5.6763565069968713E-2</v>
      </c>
      <c r="H149" s="3">
        <f t="shared" si="10"/>
        <v>1.9124992365765259E-2</v>
      </c>
      <c r="I149" s="3">
        <f t="shared" si="11"/>
        <v>0.20291806990306327</v>
      </c>
    </row>
    <row r="150" spans="1:9" x14ac:dyDescent="0.3">
      <c r="A150" s="1">
        <v>35551</v>
      </c>
      <c r="B150">
        <v>848.28</v>
      </c>
      <c r="D150">
        <f t="shared" si="8"/>
        <v>6.7432107699708626</v>
      </c>
      <c r="E150">
        <v>149</v>
      </c>
      <c r="G150" s="3">
        <f t="shared" si="9"/>
        <v>5.6925443550926325E-2</v>
      </c>
      <c r="H150" s="3">
        <f t="shared" si="10"/>
        <v>7.0140388149494193E-2</v>
      </c>
      <c r="I150" s="3">
        <f t="shared" si="11"/>
        <v>0.23724735373059413</v>
      </c>
    </row>
    <row r="151" spans="1:9" x14ac:dyDescent="0.3">
      <c r="A151" s="1">
        <v>35582</v>
      </c>
      <c r="B151">
        <v>885.14</v>
      </c>
      <c r="D151">
        <f t="shared" si="8"/>
        <v>6.7857458245872753</v>
      </c>
      <c r="E151">
        <v>150</v>
      </c>
      <c r="G151" s="3">
        <f t="shared" si="9"/>
        <v>4.2535054616412715E-2</v>
      </c>
      <c r="H151" s="3">
        <f t="shared" si="10"/>
        <v>0.15622406323730775</v>
      </c>
      <c r="I151" s="3">
        <f t="shared" si="11"/>
        <v>0.27752825549851234</v>
      </c>
    </row>
    <row r="152" spans="1:9" x14ac:dyDescent="0.3">
      <c r="A152" s="1">
        <v>35612</v>
      </c>
      <c r="B152">
        <v>954.31</v>
      </c>
      <c r="D152">
        <f t="shared" si="8"/>
        <v>6.8609885662533516</v>
      </c>
      <c r="E152">
        <v>151</v>
      </c>
      <c r="G152" s="3">
        <f t="shared" si="9"/>
        <v>7.5242741666076363E-2</v>
      </c>
      <c r="H152" s="3">
        <f t="shared" si="10"/>
        <v>0.1747032398334154</v>
      </c>
      <c r="I152" s="3">
        <f t="shared" si="11"/>
        <v>0.3995985179515511</v>
      </c>
    </row>
    <row r="153" spans="1:9" x14ac:dyDescent="0.3">
      <c r="A153" s="1">
        <v>35643</v>
      </c>
      <c r="B153">
        <v>899.47</v>
      </c>
      <c r="D153">
        <f t="shared" si="8"/>
        <v>6.8018057009722561</v>
      </c>
      <c r="E153">
        <v>152</v>
      </c>
      <c r="G153" s="3">
        <f t="shared" si="9"/>
        <v>-5.9182865281095509E-2</v>
      </c>
      <c r="H153" s="3">
        <f t="shared" si="10"/>
        <v>5.8594931001393569E-2</v>
      </c>
      <c r="I153" s="3">
        <f t="shared" si="11"/>
        <v>0.32177647658653541</v>
      </c>
    </row>
    <row r="154" spans="1:9" x14ac:dyDescent="0.3">
      <c r="A154" s="1">
        <v>35674</v>
      </c>
      <c r="B154">
        <v>947.28</v>
      </c>
      <c r="D154">
        <f t="shared" si="8"/>
        <v>6.8535947200227012</v>
      </c>
      <c r="E154">
        <v>153</v>
      </c>
      <c r="G154" s="3">
        <f t="shared" si="9"/>
        <v>5.1789019050445084E-2</v>
      </c>
      <c r="H154" s="3">
        <f t="shared" si="10"/>
        <v>6.7848895435425938E-2</v>
      </c>
      <c r="I154" s="3">
        <f t="shared" si="11"/>
        <v>0.32078019378618894</v>
      </c>
    </row>
    <row r="155" spans="1:9" x14ac:dyDescent="0.3">
      <c r="A155" s="1">
        <v>35704</v>
      </c>
      <c r="B155">
        <v>914.62</v>
      </c>
      <c r="D155">
        <f t="shared" si="8"/>
        <v>6.8185086784679179</v>
      </c>
      <c r="E155">
        <v>154</v>
      </c>
      <c r="G155" s="3">
        <f t="shared" si="9"/>
        <v>-3.5086041554783343E-2</v>
      </c>
      <c r="H155" s="3">
        <f t="shared" si="10"/>
        <v>-4.2479887785433768E-2</v>
      </c>
      <c r="I155" s="3">
        <f t="shared" si="11"/>
        <v>0.25992797024987713</v>
      </c>
    </row>
    <row r="156" spans="1:9" x14ac:dyDescent="0.3">
      <c r="A156" s="1">
        <v>35735</v>
      </c>
      <c r="B156">
        <v>955.4</v>
      </c>
      <c r="D156">
        <f t="shared" si="8"/>
        <v>6.8621301009558611</v>
      </c>
      <c r="E156">
        <v>155</v>
      </c>
      <c r="G156" s="3">
        <f t="shared" si="9"/>
        <v>4.3621422487943207E-2</v>
      </c>
      <c r="H156" s="3">
        <f t="shared" si="10"/>
        <v>6.0324399983604948E-2</v>
      </c>
      <c r="I156" s="3">
        <f t="shared" si="11"/>
        <v>0.23274042778815662</v>
      </c>
    </row>
    <row r="157" spans="1:9" x14ac:dyDescent="0.3">
      <c r="A157" s="1">
        <v>35765</v>
      </c>
      <c r="B157">
        <v>970.43</v>
      </c>
      <c r="D157">
        <f t="shared" si="8"/>
        <v>6.8777392722385411</v>
      </c>
      <c r="E157">
        <v>156</v>
      </c>
      <c r="G157" s="3">
        <f t="shared" si="9"/>
        <v>1.5609171282680023E-2</v>
      </c>
      <c r="H157" s="3">
        <f t="shared" si="10"/>
        <v>2.4144552215839887E-2</v>
      </c>
      <c r="I157" s="3">
        <f t="shared" si="11"/>
        <v>0.27008958570724229</v>
      </c>
    </row>
    <row r="158" spans="1:9" x14ac:dyDescent="0.3">
      <c r="A158" s="1">
        <v>35796</v>
      </c>
      <c r="B158">
        <v>980.28</v>
      </c>
      <c r="D158">
        <f t="shared" si="8"/>
        <v>6.8878382451417783</v>
      </c>
      <c r="E158">
        <v>157</v>
      </c>
      <c r="G158" s="3">
        <f t="shared" si="9"/>
        <v>1.0098972903237247E-2</v>
      </c>
      <c r="H158" s="3">
        <f t="shared" si="10"/>
        <v>6.9329566673860477E-2</v>
      </c>
      <c r="I158" s="3">
        <f t="shared" si="11"/>
        <v>0.22067791108760737</v>
      </c>
    </row>
    <row r="159" spans="1:9" x14ac:dyDescent="0.3">
      <c r="A159" s="1">
        <v>35827</v>
      </c>
      <c r="B159">
        <v>1049.3399999999999</v>
      </c>
      <c r="D159">
        <f t="shared" si="8"/>
        <v>6.9559166740891545</v>
      </c>
      <c r="E159">
        <v>158</v>
      </c>
      <c r="G159" s="3">
        <f t="shared" si="9"/>
        <v>6.8078428947376146E-2</v>
      </c>
      <c r="H159" s="3">
        <f t="shared" si="10"/>
        <v>9.3786573133293416E-2</v>
      </c>
      <c r="I159" s="3">
        <f t="shared" si="11"/>
        <v>0.28284629226778613</v>
      </c>
    </row>
    <row r="160" spans="1:9" x14ac:dyDescent="0.3">
      <c r="A160" s="1">
        <v>35855</v>
      </c>
      <c r="B160">
        <v>1101.75</v>
      </c>
      <c r="D160">
        <f t="shared" si="8"/>
        <v>7.0046551037220963</v>
      </c>
      <c r="E160">
        <v>159</v>
      </c>
      <c r="G160" s="3">
        <f t="shared" si="9"/>
        <v>4.8738429632941838E-2</v>
      </c>
      <c r="H160" s="3">
        <f t="shared" si="10"/>
        <v>0.12691583148355523</v>
      </c>
      <c r="I160" s="3">
        <f t="shared" si="11"/>
        <v>0.37513334237212881</v>
      </c>
    </row>
    <row r="161" spans="1:9" x14ac:dyDescent="0.3">
      <c r="A161" s="1">
        <v>35886</v>
      </c>
      <c r="B161">
        <v>1111.75</v>
      </c>
      <c r="D161">
        <f t="shared" si="8"/>
        <v>7.0136906293908057</v>
      </c>
      <c r="E161">
        <v>160</v>
      </c>
      <c r="G161" s="3">
        <f t="shared" si="9"/>
        <v>9.0355256687093544E-3</v>
      </c>
      <c r="H161" s="3">
        <f t="shared" si="10"/>
        <v>0.12585238424902734</v>
      </c>
      <c r="I161" s="3">
        <f t="shared" si="11"/>
        <v>0.32740530297086945</v>
      </c>
    </row>
    <row r="162" spans="1:9" x14ac:dyDescent="0.3">
      <c r="A162" s="1">
        <v>35916</v>
      </c>
      <c r="B162">
        <v>1090.82</v>
      </c>
      <c r="D162">
        <f t="shared" si="8"/>
        <v>6.9946849859701965</v>
      </c>
      <c r="E162">
        <v>161</v>
      </c>
      <c r="G162" s="3">
        <f t="shared" si="9"/>
        <v>-1.9005643420609175E-2</v>
      </c>
      <c r="H162" s="3">
        <f t="shared" si="10"/>
        <v>3.8768311881042017E-2</v>
      </c>
      <c r="I162" s="3">
        <f t="shared" si="11"/>
        <v>0.25147421599933395</v>
      </c>
    </row>
    <row r="163" spans="1:9" x14ac:dyDescent="0.3">
      <c r="A163" s="1">
        <v>35947</v>
      </c>
      <c r="B163">
        <v>1133.8399999999999</v>
      </c>
      <c r="D163">
        <f t="shared" si="8"/>
        <v>7.0333653808586503</v>
      </c>
      <c r="E163">
        <v>162</v>
      </c>
      <c r="G163" s="3">
        <f t="shared" si="9"/>
        <v>3.8680394888453762E-2</v>
      </c>
      <c r="H163" s="3">
        <f t="shared" si="10"/>
        <v>2.8710277136553941E-2</v>
      </c>
      <c r="I163" s="3">
        <f t="shared" si="11"/>
        <v>0.247619556271375</v>
      </c>
    </row>
    <row r="164" spans="1:9" x14ac:dyDescent="0.3">
      <c r="A164" s="1">
        <v>35977</v>
      </c>
      <c r="B164">
        <v>1120.67</v>
      </c>
      <c r="D164">
        <f t="shared" si="8"/>
        <v>7.0216819997160158</v>
      </c>
      <c r="E164">
        <v>163</v>
      </c>
      <c r="G164" s="3">
        <f t="shared" si="9"/>
        <v>-1.1683381142634452E-2</v>
      </c>
      <c r="H164" s="3">
        <f t="shared" si="10"/>
        <v>7.9913703252101342E-3</v>
      </c>
      <c r="I164" s="3">
        <f t="shared" si="11"/>
        <v>0.16069343346266418</v>
      </c>
    </row>
    <row r="165" spans="1:9" x14ac:dyDescent="0.3">
      <c r="A165" s="1">
        <v>36008</v>
      </c>
      <c r="B165">
        <v>957.28</v>
      </c>
      <c r="D165">
        <f t="shared" si="8"/>
        <v>6.8640959296417217</v>
      </c>
      <c r="E165">
        <v>164</v>
      </c>
      <c r="G165" s="3">
        <f t="shared" si="9"/>
        <v>-0.15758607007429415</v>
      </c>
      <c r="H165" s="3">
        <f t="shared" si="10"/>
        <v>-0.13058905632847484</v>
      </c>
      <c r="I165" s="3">
        <f t="shared" si="11"/>
        <v>6.2290228669465542E-2</v>
      </c>
    </row>
    <row r="166" spans="1:9" x14ac:dyDescent="0.3">
      <c r="A166" s="1">
        <v>36039</v>
      </c>
      <c r="B166">
        <v>1017.01</v>
      </c>
      <c r="D166">
        <f t="shared" si="8"/>
        <v>6.9246222288419093</v>
      </c>
      <c r="E166">
        <v>165</v>
      </c>
      <c r="G166" s="3">
        <f t="shared" si="9"/>
        <v>6.0526299200187594E-2</v>
      </c>
      <c r="H166" s="3">
        <f t="shared" si="10"/>
        <v>-0.10874315201674101</v>
      </c>
      <c r="I166" s="3">
        <f t="shared" si="11"/>
        <v>7.1027508819208052E-2</v>
      </c>
    </row>
    <row r="167" spans="1:9" x14ac:dyDescent="0.3">
      <c r="A167" s="1">
        <v>36069</v>
      </c>
      <c r="B167">
        <v>1098.67</v>
      </c>
      <c r="D167">
        <f t="shared" si="8"/>
        <v>7.0018556363372326</v>
      </c>
      <c r="E167">
        <v>166</v>
      </c>
      <c r="G167" s="3">
        <f t="shared" si="9"/>
        <v>7.723340749532337E-2</v>
      </c>
      <c r="H167" s="3">
        <f t="shared" si="10"/>
        <v>-1.9826363378783185E-2</v>
      </c>
      <c r="I167" s="3">
        <f t="shared" si="11"/>
        <v>0.18334695786931476</v>
      </c>
    </row>
    <row r="168" spans="1:9" x14ac:dyDescent="0.3">
      <c r="A168" s="1">
        <v>36100</v>
      </c>
      <c r="B168">
        <v>1163.6300000000001</v>
      </c>
      <c r="D168">
        <f t="shared" si="8"/>
        <v>7.0592997083443842</v>
      </c>
      <c r="E168">
        <v>167</v>
      </c>
      <c r="G168" s="3">
        <f t="shared" si="9"/>
        <v>5.7444072007151625E-2</v>
      </c>
      <c r="H168" s="3">
        <f t="shared" si="10"/>
        <v>0.19520377870266259</v>
      </c>
      <c r="I168" s="3">
        <f t="shared" si="11"/>
        <v>0.19716960738852318</v>
      </c>
    </row>
    <row r="169" spans="1:9" x14ac:dyDescent="0.3">
      <c r="A169" s="1">
        <v>36130</v>
      </c>
      <c r="B169">
        <v>1229.23</v>
      </c>
      <c r="D169">
        <f t="shared" si="8"/>
        <v>7.1141432360763055</v>
      </c>
      <c r="E169">
        <v>168</v>
      </c>
      <c r="G169" s="3">
        <f t="shared" si="9"/>
        <v>5.4843527731921249E-2</v>
      </c>
      <c r="H169" s="3">
        <f t="shared" si="10"/>
        <v>0.18952100723439624</v>
      </c>
      <c r="I169" s="3">
        <f t="shared" si="11"/>
        <v>0.23640396383776441</v>
      </c>
    </row>
    <row r="170" spans="1:9" x14ac:dyDescent="0.3">
      <c r="A170" s="1">
        <v>36161</v>
      </c>
      <c r="B170">
        <v>1279.6400000000001</v>
      </c>
      <c r="D170">
        <f t="shared" si="8"/>
        <v>7.1543340673554647</v>
      </c>
      <c r="E170">
        <v>169</v>
      </c>
      <c r="G170" s="3">
        <f t="shared" si="9"/>
        <v>4.0190831279159234E-2</v>
      </c>
      <c r="H170" s="3">
        <f t="shared" si="10"/>
        <v>0.15247843101823211</v>
      </c>
      <c r="I170" s="3">
        <f t="shared" si="11"/>
        <v>0.2664958222136864</v>
      </c>
    </row>
    <row r="171" spans="1:9" x14ac:dyDescent="0.3">
      <c r="A171" s="1">
        <v>36192</v>
      </c>
      <c r="B171">
        <v>1238.33</v>
      </c>
      <c r="D171">
        <f t="shared" si="8"/>
        <v>7.1215189766900862</v>
      </c>
      <c r="E171">
        <v>170</v>
      </c>
      <c r="G171" s="3">
        <f t="shared" si="9"/>
        <v>-3.2815090665378577E-2</v>
      </c>
      <c r="H171" s="3">
        <f t="shared" si="10"/>
        <v>6.2219268345701906E-2</v>
      </c>
      <c r="I171" s="3">
        <f t="shared" si="11"/>
        <v>0.16560230260093167</v>
      </c>
    </row>
    <row r="172" spans="1:9" x14ac:dyDescent="0.3">
      <c r="A172" s="1">
        <v>36220</v>
      </c>
      <c r="B172">
        <v>1286.3699999999999</v>
      </c>
      <c r="D172">
        <f t="shared" si="8"/>
        <v>7.1595795772572428</v>
      </c>
      <c r="E172">
        <v>171</v>
      </c>
      <c r="G172" s="3">
        <f t="shared" si="9"/>
        <v>3.8060600567156655E-2</v>
      </c>
      <c r="H172" s="3">
        <f t="shared" si="10"/>
        <v>4.5436341180937312E-2</v>
      </c>
      <c r="I172" s="3">
        <f t="shared" si="11"/>
        <v>0.15492447353514649</v>
      </c>
    </row>
    <row r="173" spans="1:9" x14ac:dyDescent="0.3">
      <c r="A173" s="1">
        <v>36251</v>
      </c>
      <c r="B173">
        <v>1335.18</v>
      </c>
      <c r="D173">
        <f t="shared" si="8"/>
        <v>7.1968213932060801</v>
      </c>
      <c r="E173">
        <v>172</v>
      </c>
      <c r="G173" s="3">
        <f t="shared" si="9"/>
        <v>3.7241815948837242E-2</v>
      </c>
      <c r="H173" s="3">
        <f t="shared" si="10"/>
        <v>4.2487325850615321E-2</v>
      </c>
      <c r="I173" s="3">
        <f t="shared" si="11"/>
        <v>0.18313076381527438</v>
      </c>
    </row>
    <row r="174" spans="1:9" x14ac:dyDescent="0.3">
      <c r="A174" s="1">
        <v>36281</v>
      </c>
      <c r="B174">
        <v>1301.8399999999999</v>
      </c>
      <c r="D174">
        <f t="shared" si="8"/>
        <v>7.1715339273523586</v>
      </c>
      <c r="E174">
        <v>173</v>
      </c>
      <c r="G174" s="3">
        <f t="shared" si="9"/>
        <v>-2.5287465853721436E-2</v>
      </c>
      <c r="H174" s="3">
        <f t="shared" si="10"/>
        <v>5.0014950662272462E-2</v>
      </c>
      <c r="I174" s="3">
        <f t="shared" si="11"/>
        <v>0.17684894138216212</v>
      </c>
    </row>
    <row r="175" spans="1:9" x14ac:dyDescent="0.3">
      <c r="A175" s="1">
        <v>36312</v>
      </c>
      <c r="B175">
        <v>1372.71</v>
      </c>
      <c r="D175">
        <f t="shared" si="8"/>
        <v>7.2245421671440244</v>
      </c>
      <c r="E175">
        <v>174</v>
      </c>
      <c r="G175" s="3">
        <f t="shared" si="9"/>
        <v>5.3008239791665801E-2</v>
      </c>
      <c r="H175" s="3">
        <f t="shared" si="10"/>
        <v>6.4962589886781608E-2</v>
      </c>
      <c r="I175" s="3">
        <f t="shared" si="11"/>
        <v>0.19117678628537416</v>
      </c>
    </row>
    <row r="176" spans="1:9" x14ac:dyDescent="0.3">
      <c r="A176" s="1">
        <v>36342</v>
      </c>
      <c r="B176">
        <v>1328.72</v>
      </c>
      <c r="D176">
        <f t="shared" si="8"/>
        <v>7.1919713517907438</v>
      </c>
      <c r="E176">
        <v>175</v>
      </c>
      <c r="G176" s="3">
        <f t="shared" si="9"/>
        <v>-3.2570815353280658E-2</v>
      </c>
      <c r="H176" s="3">
        <f t="shared" si="10"/>
        <v>-4.8500414153362925E-3</v>
      </c>
      <c r="I176" s="3">
        <f t="shared" si="11"/>
        <v>0.17028935207472795</v>
      </c>
    </row>
    <row r="177" spans="1:9" x14ac:dyDescent="0.3">
      <c r="A177" s="1">
        <v>36373</v>
      </c>
      <c r="B177">
        <v>1320.41</v>
      </c>
      <c r="D177">
        <f t="shared" si="8"/>
        <v>7.1856975734129467</v>
      </c>
      <c r="E177">
        <v>176</v>
      </c>
      <c r="G177" s="3">
        <f t="shared" si="9"/>
        <v>-6.273778377797079E-3</v>
      </c>
      <c r="H177" s="3">
        <f t="shared" si="10"/>
        <v>1.4163646060588064E-2</v>
      </c>
      <c r="I177" s="3">
        <f t="shared" si="11"/>
        <v>0.32160164377122502</v>
      </c>
    </row>
    <row r="178" spans="1:9" x14ac:dyDescent="0.3">
      <c r="A178" s="1">
        <v>36404</v>
      </c>
      <c r="B178">
        <v>1282.71</v>
      </c>
      <c r="D178">
        <f t="shared" si="8"/>
        <v>7.156730306330612</v>
      </c>
      <c r="E178">
        <v>177</v>
      </c>
      <c r="G178" s="3">
        <f t="shared" si="9"/>
        <v>-2.8967267082334658E-2</v>
      </c>
      <c r="H178" s="3">
        <f t="shared" si="10"/>
        <v>-6.7811860813412395E-2</v>
      </c>
      <c r="I178" s="3">
        <f t="shared" si="11"/>
        <v>0.23210807748870277</v>
      </c>
    </row>
    <row r="179" spans="1:9" x14ac:dyDescent="0.3">
      <c r="A179" s="1">
        <v>36434</v>
      </c>
      <c r="B179">
        <v>1362.93</v>
      </c>
      <c r="D179">
        <f t="shared" si="8"/>
        <v>7.2173920730776278</v>
      </c>
      <c r="E179">
        <v>178</v>
      </c>
      <c r="G179" s="3">
        <f t="shared" si="9"/>
        <v>6.0661766747015733E-2</v>
      </c>
      <c r="H179" s="3">
        <f t="shared" si="10"/>
        <v>2.5420721286883996E-2</v>
      </c>
      <c r="I179" s="3">
        <f t="shared" si="11"/>
        <v>0.21553643674039513</v>
      </c>
    </row>
    <row r="180" spans="1:9" x14ac:dyDescent="0.3">
      <c r="A180" s="1">
        <v>36465</v>
      </c>
      <c r="B180">
        <v>1388.91</v>
      </c>
      <c r="D180">
        <f t="shared" si="8"/>
        <v>7.2362745458386541</v>
      </c>
      <c r="E180">
        <v>179</v>
      </c>
      <c r="G180" s="3">
        <f t="shared" si="9"/>
        <v>1.8882472761026392E-2</v>
      </c>
      <c r="H180" s="3">
        <f t="shared" si="10"/>
        <v>5.0576972425707467E-2</v>
      </c>
      <c r="I180" s="3">
        <f t="shared" si="11"/>
        <v>0.1769748374942699</v>
      </c>
    </row>
    <row r="181" spans="1:9" x14ac:dyDescent="0.3">
      <c r="A181" s="1">
        <v>36495</v>
      </c>
      <c r="B181">
        <v>1469.25</v>
      </c>
      <c r="D181">
        <f t="shared" si="8"/>
        <v>7.2925073454927603</v>
      </c>
      <c r="E181">
        <v>180</v>
      </c>
      <c r="G181" s="3">
        <f t="shared" si="9"/>
        <v>5.6232799654106103E-2</v>
      </c>
      <c r="H181" s="3">
        <f t="shared" si="10"/>
        <v>0.13577703916214823</v>
      </c>
      <c r="I181" s="3">
        <f t="shared" si="11"/>
        <v>0.17836410941645475</v>
      </c>
    </row>
    <row r="182" spans="1:9" x14ac:dyDescent="0.3">
      <c r="A182" s="1">
        <v>36526</v>
      </c>
      <c r="B182">
        <v>1394.46</v>
      </c>
      <c r="D182">
        <f t="shared" si="8"/>
        <v>7.2402625225399762</v>
      </c>
      <c r="E182">
        <v>181</v>
      </c>
      <c r="G182" s="3">
        <f t="shared" si="9"/>
        <v>-5.2244822952784098E-2</v>
      </c>
      <c r="H182" s="3">
        <f t="shared" si="10"/>
        <v>2.2870449462348397E-2</v>
      </c>
      <c r="I182" s="3">
        <f t="shared" si="11"/>
        <v>8.5928455184511421E-2</v>
      </c>
    </row>
    <row r="183" spans="1:9" x14ac:dyDescent="0.3">
      <c r="A183" s="1">
        <v>36557</v>
      </c>
      <c r="B183">
        <v>1366.42</v>
      </c>
      <c r="D183">
        <f t="shared" si="8"/>
        <v>7.2199494599295271</v>
      </c>
      <c r="E183">
        <v>182</v>
      </c>
      <c r="G183" s="3">
        <f t="shared" si="9"/>
        <v>-2.0313062610449073E-2</v>
      </c>
      <c r="H183" s="3">
        <f t="shared" si="10"/>
        <v>-1.6325085909127068E-2</v>
      </c>
      <c r="I183" s="3">
        <f t="shared" si="11"/>
        <v>9.8430483239440925E-2</v>
      </c>
    </row>
    <row r="184" spans="1:9" x14ac:dyDescent="0.3">
      <c r="A184" s="1">
        <v>36586</v>
      </c>
      <c r="B184">
        <v>1498.58</v>
      </c>
      <c r="D184">
        <f t="shared" si="8"/>
        <v>7.3122732720517511</v>
      </c>
      <c r="E184">
        <v>183</v>
      </c>
      <c r="G184" s="3">
        <f t="shared" si="9"/>
        <v>9.2323812122224069E-2</v>
      </c>
      <c r="H184" s="3">
        <f t="shared" si="10"/>
        <v>1.9765926558990898E-2</v>
      </c>
      <c r="I184" s="3">
        <f t="shared" si="11"/>
        <v>0.15269369479450834</v>
      </c>
    </row>
    <row r="185" spans="1:9" x14ac:dyDescent="0.3">
      <c r="A185" s="1">
        <v>36617</v>
      </c>
      <c r="B185">
        <v>1452.43</v>
      </c>
      <c r="D185">
        <f t="shared" si="8"/>
        <v>7.2809932947936735</v>
      </c>
      <c r="E185">
        <v>184</v>
      </c>
      <c r="G185" s="3">
        <f t="shared" si="9"/>
        <v>-3.1279977258077629E-2</v>
      </c>
      <c r="H185" s="3">
        <f t="shared" si="10"/>
        <v>4.0730772253697367E-2</v>
      </c>
      <c r="I185" s="3">
        <f t="shared" si="11"/>
        <v>8.4171901587593467E-2</v>
      </c>
    </row>
    <row r="186" spans="1:9" x14ac:dyDescent="0.3">
      <c r="A186" s="1">
        <v>36647</v>
      </c>
      <c r="B186">
        <v>1420.6</v>
      </c>
      <c r="D186">
        <f t="shared" si="8"/>
        <v>7.2588345965637098</v>
      </c>
      <c r="E186">
        <v>185</v>
      </c>
      <c r="G186" s="3">
        <f t="shared" si="9"/>
        <v>-2.2158698229963747E-2</v>
      </c>
      <c r="H186" s="3">
        <f t="shared" si="10"/>
        <v>3.8885136634182693E-2</v>
      </c>
      <c r="I186" s="3">
        <f t="shared" si="11"/>
        <v>8.7300669211351156E-2</v>
      </c>
    </row>
    <row r="187" spans="1:9" x14ac:dyDescent="0.3">
      <c r="A187" s="1">
        <v>36678</v>
      </c>
      <c r="B187">
        <v>1454.6</v>
      </c>
      <c r="D187">
        <f t="shared" si="8"/>
        <v>7.2824862277204403</v>
      </c>
      <c r="E187">
        <v>186</v>
      </c>
      <c r="G187" s="3">
        <f t="shared" si="9"/>
        <v>2.3651631156730524E-2</v>
      </c>
      <c r="H187" s="3">
        <f t="shared" si="10"/>
        <v>-2.9787044331310852E-2</v>
      </c>
      <c r="I187" s="3">
        <f t="shared" si="11"/>
        <v>5.7944060576415879E-2</v>
      </c>
    </row>
    <row r="188" spans="1:9" x14ac:dyDescent="0.3">
      <c r="A188" s="1">
        <v>36708</v>
      </c>
      <c r="B188">
        <v>1430.83</v>
      </c>
      <c r="D188">
        <f t="shared" si="8"/>
        <v>7.266009974456078</v>
      </c>
      <c r="E188">
        <v>187</v>
      </c>
      <c r="G188" s="3">
        <f t="shared" si="9"/>
        <v>-1.6476253264362306E-2</v>
      </c>
      <c r="H188" s="3">
        <f t="shared" si="10"/>
        <v>-1.4983320337595529E-2</v>
      </c>
      <c r="I188" s="3">
        <f t="shared" si="11"/>
        <v>7.4038622665334231E-2</v>
      </c>
    </row>
    <row r="189" spans="1:9" x14ac:dyDescent="0.3">
      <c r="A189" s="1">
        <v>36739</v>
      </c>
      <c r="B189">
        <v>1517.68</v>
      </c>
      <c r="D189">
        <f t="shared" si="8"/>
        <v>7.3249381320442897</v>
      </c>
      <c r="E189">
        <v>188</v>
      </c>
      <c r="G189" s="3">
        <f t="shared" si="9"/>
        <v>5.8928157588211683E-2</v>
      </c>
      <c r="H189" s="3">
        <f t="shared" si="10"/>
        <v>6.61035354805799E-2</v>
      </c>
      <c r="I189" s="3">
        <f t="shared" si="11"/>
        <v>0.13924055863134299</v>
      </c>
    </row>
    <row r="190" spans="1:9" x14ac:dyDescent="0.3">
      <c r="A190" s="1">
        <v>36770</v>
      </c>
      <c r="B190">
        <v>1436.51</v>
      </c>
      <c r="D190">
        <f t="shared" si="8"/>
        <v>7.2699718397595419</v>
      </c>
      <c r="E190">
        <v>189</v>
      </c>
      <c r="G190" s="3">
        <f t="shared" si="9"/>
        <v>-5.4966292284747809E-2</v>
      </c>
      <c r="H190" s="3">
        <f t="shared" si="10"/>
        <v>-1.2514387960898432E-2</v>
      </c>
      <c r="I190" s="3">
        <f t="shared" si="11"/>
        <v>0.11324153342892984</v>
      </c>
    </row>
    <row r="191" spans="1:9" x14ac:dyDescent="0.3">
      <c r="A191" s="1">
        <v>36800</v>
      </c>
      <c r="B191">
        <v>1429.4</v>
      </c>
      <c r="D191">
        <f t="shared" si="8"/>
        <v>7.2650100547858782</v>
      </c>
      <c r="E191">
        <v>190</v>
      </c>
      <c r="G191" s="3">
        <f t="shared" si="9"/>
        <v>-4.9617849736636188E-3</v>
      </c>
      <c r="H191" s="3">
        <f t="shared" si="10"/>
        <v>-9.9991967019974481E-4</v>
      </c>
      <c r="I191" s="3">
        <f t="shared" si="11"/>
        <v>4.761798170825049E-2</v>
      </c>
    </row>
    <row r="192" spans="1:9" x14ac:dyDescent="0.3">
      <c r="A192" s="1">
        <v>36831</v>
      </c>
      <c r="B192">
        <v>1314.95</v>
      </c>
      <c r="D192">
        <f t="shared" si="8"/>
        <v>7.1815539210752917</v>
      </c>
      <c r="E192">
        <v>191</v>
      </c>
      <c r="G192" s="3">
        <f t="shared" si="9"/>
        <v>-8.3456133710586577E-2</v>
      </c>
      <c r="H192" s="3">
        <f t="shared" si="10"/>
        <v>-0.143384210968998</v>
      </c>
      <c r="I192" s="3">
        <f t="shared" si="11"/>
        <v>-5.472062476336248E-2</v>
      </c>
    </row>
    <row r="193" spans="1:9" x14ac:dyDescent="0.3">
      <c r="A193" s="1">
        <v>36861</v>
      </c>
      <c r="B193">
        <v>1320.28</v>
      </c>
      <c r="D193">
        <f t="shared" si="8"/>
        <v>7.1855991142980145</v>
      </c>
      <c r="E193">
        <v>192</v>
      </c>
      <c r="G193" s="3">
        <f t="shared" si="9"/>
        <v>4.0451932227227871E-3</v>
      </c>
      <c r="H193" s="3">
        <f t="shared" si="10"/>
        <v>-8.4372725461527409E-2</v>
      </c>
      <c r="I193" s="3">
        <f t="shared" si="11"/>
        <v>-0.1069082311947458</v>
      </c>
    </row>
    <row r="194" spans="1:9" x14ac:dyDescent="0.3">
      <c r="A194" s="1">
        <v>36892</v>
      </c>
      <c r="B194">
        <v>1366.01</v>
      </c>
      <c r="D194">
        <f t="shared" si="8"/>
        <v>7.2196493607481562</v>
      </c>
      <c r="E194">
        <v>193</v>
      </c>
      <c r="G194" s="3">
        <f t="shared" si="9"/>
        <v>3.4050246450141763E-2</v>
      </c>
      <c r="H194" s="3">
        <f t="shared" si="10"/>
        <v>-4.5360694037722027E-2</v>
      </c>
      <c r="I194" s="3">
        <f t="shared" si="11"/>
        <v>-2.0613161791819934E-2</v>
      </c>
    </row>
    <row r="195" spans="1:9" x14ac:dyDescent="0.3">
      <c r="A195" s="1">
        <v>36923</v>
      </c>
      <c r="B195">
        <v>1239.94</v>
      </c>
      <c r="D195">
        <f t="shared" ref="D195:D258" si="12">LN(B195)</f>
        <v>7.1228182703316154</v>
      </c>
      <c r="E195">
        <v>194</v>
      </c>
      <c r="G195" s="3">
        <f t="shared" si="9"/>
        <v>-9.683109041654081E-2</v>
      </c>
      <c r="H195" s="3">
        <f t="shared" si="10"/>
        <v>-5.873565074367626E-2</v>
      </c>
      <c r="I195" s="3">
        <f t="shared" si="11"/>
        <v>-9.7131189597911671E-2</v>
      </c>
    </row>
    <row r="196" spans="1:9" x14ac:dyDescent="0.3">
      <c r="A196" s="1">
        <v>36951</v>
      </c>
      <c r="B196">
        <v>1160.33</v>
      </c>
      <c r="D196">
        <f t="shared" si="12"/>
        <v>7.0564597264014841</v>
      </c>
      <c r="E196">
        <v>195</v>
      </c>
      <c r="G196" s="3">
        <f t="shared" ref="G196:G259" si="13">D196-D195</f>
        <v>-6.6358543930131297E-2</v>
      </c>
      <c r="H196" s="3">
        <f t="shared" si="10"/>
        <v>-0.12913938789653034</v>
      </c>
      <c r="I196" s="3">
        <f t="shared" si="11"/>
        <v>-0.25581354565026704</v>
      </c>
    </row>
    <row r="197" spans="1:9" x14ac:dyDescent="0.3">
      <c r="A197" s="1">
        <v>36982</v>
      </c>
      <c r="B197">
        <v>1249.46</v>
      </c>
      <c r="D197">
        <f t="shared" si="12"/>
        <v>7.1304667369574641</v>
      </c>
      <c r="E197">
        <v>196</v>
      </c>
      <c r="G197" s="3">
        <f t="shared" si="13"/>
        <v>7.4007010555980024E-2</v>
      </c>
      <c r="H197" s="3">
        <f t="shared" ref="H197:H260" si="14">D197-D194</f>
        <v>-8.9182623790692084E-2</v>
      </c>
      <c r="I197" s="3">
        <f t="shared" si="11"/>
        <v>-0.15052655783620938</v>
      </c>
    </row>
    <row r="198" spans="1:9" x14ac:dyDescent="0.3">
      <c r="A198" s="1">
        <v>37012</v>
      </c>
      <c r="B198">
        <v>1255.82</v>
      </c>
      <c r="D198">
        <f t="shared" si="12"/>
        <v>7.1355440246560722</v>
      </c>
      <c r="E198">
        <v>197</v>
      </c>
      <c r="G198" s="3">
        <f t="shared" si="13"/>
        <v>5.0772876986080462E-3</v>
      </c>
      <c r="H198" s="3">
        <f t="shared" si="14"/>
        <v>1.2725754324456773E-2</v>
      </c>
      <c r="I198" s="3">
        <f t="shared" si="11"/>
        <v>-0.12329057190763759</v>
      </c>
    </row>
    <row r="199" spans="1:9" x14ac:dyDescent="0.3">
      <c r="A199" s="1">
        <v>37043</v>
      </c>
      <c r="B199">
        <v>1224.3800000000001</v>
      </c>
      <c r="D199">
        <f t="shared" si="12"/>
        <v>7.1101898724066483</v>
      </c>
      <c r="E199">
        <v>198</v>
      </c>
      <c r="G199" s="3">
        <f t="shared" si="13"/>
        <v>-2.5354152249423834E-2</v>
      </c>
      <c r="H199" s="3">
        <f t="shared" si="14"/>
        <v>5.3730146005164237E-2</v>
      </c>
      <c r="I199" s="3">
        <f t="shared" si="11"/>
        <v>-0.17229635531379195</v>
      </c>
    </row>
    <row r="200" spans="1:9" x14ac:dyDescent="0.3">
      <c r="A200" s="1">
        <v>37073</v>
      </c>
      <c r="B200">
        <v>1211.23</v>
      </c>
      <c r="D200">
        <f t="shared" si="12"/>
        <v>7.0993916512007482</v>
      </c>
      <c r="E200">
        <v>199</v>
      </c>
      <c r="G200" s="3">
        <f t="shared" si="13"/>
        <v>-1.0798221205900127E-2</v>
      </c>
      <c r="H200" s="3">
        <f t="shared" si="14"/>
        <v>-3.1075085756715914E-2</v>
      </c>
      <c r="I200" s="3">
        <f t="shared" si="11"/>
        <v>-0.16661832325532977</v>
      </c>
    </row>
    <row r="201" spans="1:9" x14ac:dyDescent="0.3">
      <c r="A201" s="1">
        <v>37104</v>
      </c>
      <c r="B201">
        <v>1133.58</v>
      </c>
      <c r="D201">
        <f t="shared" si="12"/>
        <v>7.0331360453132818</v>
      </c>
      <c r="E201">
        <v>200</v>
      </c>
      <c r="G201" s="3">
        <f t="shared" si="13"/>
        <v>-6.6255605887466373E-2</v>
      </c>
      <c r="H201" s="3">
        <f t="shared" si="14"/>
        <v>-0.10240797934279033</v>
      </c>
      <c r="I201" s="3">
        <f t="shared" si="11"/>
        <v>-0.29180208673100783</v>
      </c>
    </row>
    <row r="202" spans="1:9" x14ac:dyDescent="0.3">
      <c r="A202" s="1">
        <v>37135</v>
      </c>
      <c r="B202">
        <v>1040.94</v>
      </c>
      <c r="D202">
        <f t="shared" si="12"/>
        <v>6.9478794300662914</v>
      </c>
      <c r="E202">
        <v>201</v>
      </c>
      <c r="G202" s="3">
        <f t="shared" si="13"/>
        <v>-8.5256615246990464E-2</v>
      </c>
      <c r="H202" s="3">
        <f t="shared" si="14"/>
        <v>-0.16231044234035696</v>
      </c>
      <c r="I202" s="3">
        <f t="shared" si="11"/>
        <v>-0.32209240969325048</v>
      </c>
    </row>
    <row r="203" spans="1:9" x14ac:dyDescent="0.3">
      <c r="A203" s="1">
        <v>37165</v>
      </c>
      <c r="B203">
        <v>1059.78</v>
      </c>
      <c r="D203">
        <f t="shared" si="12"/>
        <v>6.9658166183954071</v>
      </c>
      <c r="E203">
        <v>202</v>
      </c>
      <c r="G203" s="3">
        <f t="shared" si="13"/>
        <v>1.7937188329115727E-2</v>
      </c>
      <c r="H203" s="3">
        <f t="shared" si="14"/>
        <v>-0.13357503280534111</v>
      </c>
      <c r="I203" s="3">
        <f t="shared" si="11"/>
        <v>-0.29919343639047113</v>
      </c>
    </row>
    <row r="204" spans="1:9" x14ac:dyDescent="0.3">
      <c r="A204" s="1">
        <v>37196</v>
      </c>
      <c r="B204">
        <v>1139.45</v>
      </c>
      <c r="D204">
        <f t="shared" si="12"/>
        <v>7.0383009688287803</v>
      </c>
      <c r="E204">
        <v>203</v>
      </c>
      <c r="G204" s="3">
        <f t="shared" si="13"/>
        <v>7.2484350433373201E-2</v>
      </c>
      <c r="H204" s="3">
        <f t="shared" si="14"/>
        <v>5.1649235154984652E-3</v>
      </c>
      <c r="I204" s="3">
        <f t="shared" si="11"/>
        <v>-0.14325295224651136</v>
      </c>
    </row>
    <row r="205" spans="1:9" x14ac:dyDescent="0.3">
      <c r="A205" s="1">
        <v>37226</v>
      </c>
      <c r="B205">
        <v>1148.08</v>
      </c>
      <c r="D205">
        <f t="shared" si="12"/>
        <v>7.0458462608626764</v>
      </c>
      <c r="E205">
        <v>204</v>
      </c>
      <c r="G205" s="3">
        <f t="shared" si="13"/>
        <v>7.5452920338960894E-3</v>
      </c>
      <c r="H205" s="3">
        <f t="shared" si="14"/>
        <v>9.7966830796385018E-2</v>
      </c>
      <c r="I205" s="3">
        <f t="shared" si="11"/>
        <v>-0.13975285343533805</v>
      </c>
    </row>
    <row r="206" spans="1:9" x14ac:dyDescent="0.3">
      <c r="A206" s="1">
        <v>37257</v>
      </c>
      <c r="B206">
        <v>1130.2</v>
      </c>
      <c r="D206">
        <f t="shared" si="12"/>
        <v>7.0301498871957433</v>
      </c>
      <c r="E206">
        <v>205</v>
      </c>
      <c r="G206" s="3">
        <f t="shared" si="13"/>
        <v>-1.5696373666933106E-2</v>
      </c>
      <c r="H206" s="3">
        <f t="shared" si="14"/>
        <v>6.4333268800336185E-2</v>
      </c>
      <c r="I206" s="3">
        <f t="shared" si="11"/>
        <v>-0.18949947355241292</v>
      </c>
    </row>
    <row r="207" spans="1:9" x14ac:dyDescent="0.3">
      <c r="A207" s="1">
        <v>37288</v>
      </c>
      <c r="B207">
        <v>1106.73</v>
      </c>
      <c r="D207">
        <f t="shared" si="12"/>
        <v>7.009165000520575</v>
      </c>
      <c r="E207">
        <v>206</v>
      </c>
      <c r="G207" s="3">
        <f t="shared" si="13"/>
        <v>-2.0984886675168291E-2</v>
      </c>
      <c r="H207" s="3">
        <f t="shared" si="14"/>
        <v>-2.9135968308205307E-2</v>
      </c>
      <c r="I207" s="3">
        <f t="shared" ref="I207:I270" si="15">D207-D195</f>
        <v>-0.1136532698110404</v>
      </c>
    </row>
    <row r="208" spans="1:9" x14ac:dyDescent="0.3">
      <c r="A208" s="1">
        <v>37316</v>
      </c>
      <c r="B208">
        <v>1147.3900000000001</v>
      </c>
      <c r="D208">
        <f t="shared" si="12"/>
        <v>7.0452450767733339</v>
      </c>
      <c r="E208">
        <v>207</v>
      </c>
      <c r="G208" s="3">
        <f t="shared" si="13"/>
        <v>3.6080076252758886E-2</v>
      </c>
      <c r="H208" s="3">
        <f t="shared" si="14"/>
        <v>-6.0118408934251022E-4</v>
      </c>
      <c r="I208" s="3">
        <f t="shared" si="15"/>
        <v>-1.1214649628150219E-2</v>
      </c>
    </row>
    <row r="209" spans="1:9" x14ac:dyDescent="0.3">
      <c r="A209" s="1">
        <v>37347</v>
      </c>
      <c r="B209">
        <v>1076.92</v>
      </c>
      <c r="D209">
        <f t="shared" si="12"/>
        <v>6.9818603939889199</v>
      </c>
      <c r="E209">
        <v>208</v>
      </c>
      <c r="G209" s="3">
        <f t="shared" si="13"/>
        <v>-6.3384682784414004E-2</v>
      </c>
      <c r="H209" s="3">
        <f t="shared" si="14"/>
        <v>-4.8289493206823408E-2</v>
      </c>
      <c r="I209" s="3">
        <f t="shared" si="15"/>
        <v>-0.14860634296854425</v>
      </c>
    </row>
    <row r="210" spans="1:9" x14ac:dyDescent="0.3">
      <c r="A210" s="1">
        <v>37377</v>
      </c>
      <c r="B210">
        <v>1067.1400000000001</v>
      </c>
      <c r="D210">
        <f t="shared" si="12"/>
        <v>6.9727374516917946</v>
      </c>
      <c r="E210">
        <v>209</v>
      </c>
      <c r="G210" s="3">
        <f t="shared" si="13"/>
        <v>-9.1229422971252916E-3</v>
      </c>
      <c r="H210" s="3">
        <f t="shared" si="14"/>
        <v>-3.6427548828780409E-2</v>
      </c>
      <c r="I210" s="3">
        <f t="shared" si="15"/>
        <v>-0.16280657296427758</v>
      </c>
    </row>
    <row r="211" spans="1:9" x14ac:dyDescent="0.3">
      <c r="A211" s="1">
        <v>37408</v>
      </c>
      <c r="B211">
        <v>989.82</v>
      </c>
      <c r="D211">
        <f t="shared" si="12"/>
        <v>6.8975231084158883</v>
      </c>
      <c r="E211">
        <v>210</v>
      </c>
      <c r="G211" s="3">
        <f t="shared" si="13"/>
        <v>-7.5214343275906259E-2</v>
      </c>
      <c r="H211" s="3">
        <f t="shared" si="14"/>
        <v>-0.14772196835744555</v>
      </c>
      <c r="I211" s="3">
        <f t="shared" si="15"/>
        <v>-0.21266676399076001</v>
      </c>
    </row>
    <row r="212" spans="1:9" x14ac:dyDescent="0.3">
      <c r="A212" s="1">
        <v>37438</v>
      </c>
      <c r="B212">
        <v>911.62</v>
      </c>
      <c r="D212">
        <f t="shared" si="12"/>
        <v>6.8152232365779888</v>
      </c>
      <c r="E212">
        <v>211</v>
      </c>
      <c r="G212" s="3">
        <f t="shared" si="13"/>
        <v>-8.2299871837899552E-2</v>
      </c>
      <c r="H212" s="3">
        <f t="shared" si="14"/>
        <v>-0.1666371574109311</v>
      </c>
      <c r="I212" s="3">
        <f t="shared" si="15"/>
        <v>-0.28416841462275944</v>
      </c>
    </row>
    <row r="213" spans="1:9" x14ac:dyDescent="0.3">
      <c r="A213" s="1">
        <v>37469</v>
      </c>
      <c r="B213">
        <v>916.07</v>
      </c>
      <c r="D213">
        <f t="shared" si="12"/>
        <v>6.820092780968305</v>
      </c>
      <c r="E213">
        <v>212</v>
      </c>
      <c r="G213" s="3">
        <f t="shared" si="13"/>
        <v>4.8695443903161717E-3</v>
      </c>
      <c r="H213" s="3">
        <f t="shared" si="14"/>
        <v>-0.15264467072348964</v>
      </c>
      <c r="I213" s="3">
        <f t="shared" si="15"/>
        <v>-0.21304326434497689</v>
      </c>
    </row>
    <row r="214" spans="1:9" x14ac:dyDescent="0.3">
      <c r="A214" s="1">
        <v>37500</v>
      </c>
      <c r="B214">
        <v>815.28</v>
      </c>
      <c r="D214">
        <f t="shared" si="12"/>
        <v>6.7035316125204378</v>
      </c>
      <c r="E214">
        <v>213</v>
      </c>
      <c r="G214" s="3">
        <f t="shared" si="13"/>
        <v>-0.11656116844786713</v>
      </c>
      <c r="H214" s="3">
        <f t="shared" si="14"/>
        <v>-0.19399149589545051</v>
      </c>
      <c r="I214" s="3">
        <f t="shared" si="15"/>
        <v>-0.24434781754585355</v>
      </c>
    </row>
    <row r="215" spans="1:9" x14ac:dyDescent="0.3">
      <c r="A215" s="1">
        <v>37530</v>
      </c>
      <c r="B215">
        <v>885.76</v>
      </c>
      <c r="D215">
        <f t="shared" si="12"/>
        <v>6.7864460335491952</v>
      </c>
      <c r="E215">
        <v>214</v>
      </c>
      <c r="G215" s="3">
        <f t="shared" si="13"/>
        <v>8.2914421028757346E-2</v>
      </c>
      <c r="H215" s="3">
        <f t="shared" si="14"/>
        <v>-2.8777203028793608E-2</v>
      </c>
      <c r="I215" s="3">
        <f t="shared" si="15"/>
        <v>-0.17937058484621193</v>
      </c>
    </row>
    <row r="216" spans="1:9" x14ac:dyDescent="0.3">
      <c r="A216" s="1">
        <v>37561</v>
      </c>
      <c r="B216">
        <v>936.31</v>
      </c>
      <c r="D216">
        <f t="shared" si="12"/>
        <v>6.8419466182253075</v>
      </c>
      <c r="E216">
        <v>215</v>
      </c>
      <c r="G216" s="3">
        <f t="shared" si="13"/>
        <v>5.5500584676112297E-2</v>
      </c>
      <c r="H216" s="3">
        <f t="shared" si="14"/>
        <v>2.1853837257002517E-2</v>
      </c>
      <c r="I216" s="3">
        <f t="shared" si="15"/>
        <v>-0.19635435060347284</v>
      </c>
    </row>
    <row r="217" spans="1:9" x14ac:dyDescent="0.3">
      <c r="A217" s="1">
        <v>37591</v>
      </c>
      <c r="B217">
        <v>879.82</v>
      </c>
      <c r="D217">
        <f t="shared" si="12"/>
        <v>6.7797173410954326</v>
      </c>
      <c r="E217">
        <v>216</v>
      </c>
      <c r="G217" s="3">
        <f t="shared" si="13"/>
        <v>-6.2229277129874916E-2</v>
      </c>
      <c r="H217" s="3">
        <f t="shared" si="14"/>
        <v>7.6185728574994727E-2</v>
      </c>
      <c r="I217" s="3">
        <f t="shared" si="15"/>
        <v>-0.26612891976724384</v>
      </c>
    </row>
    <row r="218" spans="1:9" x14ac:dyDescent="0.3">
      <c r="A218" s="1">
        <v>37622</v>
      </c>
      <c r="B218">
        <v>855.7</v>
      </c>
      <c r="D218">
        <f t="shared" si="12"/>
        <v>6.7519198474240092</v>
      </c>
      <c r="E218">
        <v>217</v>
      </c>
      <c r="G218" s="3">
        <f t="shared" si="13"/>
        <v>-2.7797493671423368E-2</v>
      </c>
      <c r="H218" s="3">
        <f t="shared" si="14"/>
        <v>-3.4526186125185987E-2</v>
      </c>
      <c r="I218" s="3">
        <f t="shared" si="15"/>
        <v>-0.27823003977173411</v>
      </c>
    </row>
    <row r="219" spans="1:9" x14ac:dyDescent="0.3">
      <c r="A219" s="1">
        <v>37653</v>
      </c>
      <c r="B219">
        <v>841.15</v>
      </c>
      <c r="D219">
        <f t="shared" si="12"/>
        <v>6.7347700031651696</v>
      </c>
      <c r="E219">
        <v>218</v>
      </c>
      <c r="G219" s="3">
        <f t="shared" si="13"/>
        <v>-1.7149844258839586E-2</v>
      </c>
      <c r="H219" s="3">
        <f t="shared" si="14"/>
        <v>-0.10717661506013787</v>
      </c>
      <c r="I219" s="3">
        <f t="shared" si="15"/>
        <v>-0.2743949973554054</v>
      </c>
    </row>
    <row r="220" spans="1:9" x14ac:dyDescent="0.3">
      <c r="A220" s="1">
        <v>37681</v>
      </c>
      <c r="B220">
        <v>848.18</v>
      </c>
      <c r="D220">
        <f t="shared" si="12"/>
        <v>6.7430928774179986</v>
      </c>
      <c r="E220">
        <v>219</v>
      </c>
      <c r="G220" s="3">
        <f t="shared" si="13"/>
        <v>8.3228742528289601E-3</v>
      </c>
      <c r="H220" s="3">
        <f t="shared" si="14"/>
        <v>-3.6624463677433994E-2</v>
      </c>
      <c r="I220" s="3">
        <f t="shared" si="15"/>
        <v>-0.30215219935533533</v>
      </c>
    </row>
    <row r="221" spans="1:9" x14ac:dyDescent="0.3">
      <c r="A221" s="1">
        <v>37712</v>
      </c>
      <c r="B221">
        <v>916.92</v>
      </c>
      <c r="D221">
        <f t="shared" si="12"/>
        <v>6.8210202274474758</v>
      </c>
      <c r="E221">
        <v>220</v>
      </c>
      <c r="G221" s="3">
        <f t="shared" si="13"/>
        <v>7.792735002947726E-2</v>
      </c>
      <c r="H221" s="3">
        <f t="shared" si="14"/>
        <v>6.9100380023466634E-2</v>
      </c>
      <c r="I221" s="3">
        <f t="shared" si="15"/>
        <v>-0.16084016654144406</v>
      </c>
    </row>
    <row r="222" spans="1:9" x14ac:dyDescent="0.3">
      <c r="A222" s="1">
        <v>37742</v>
      </c>
      <c r="B222">
        <v>963.59</v>
      </c>
      <c r="D222">
        <f t="shared" si="12"/>
        <v>6.8706658929367634</v>
      </c>
      <c r="E222">
        <v>221</v>
      </c>
      <c r="G222" s="3">
        <f t="shared" si="13"/>
        <v>4.9645665489287616E-2</v>
      </c>
      <c r="H222" s="3">
        <f t="shared" si="14"/>
        <v>0.13589588977159384</v>
      </c>
      <c r="I222" s="3">
        <f t="shared" si="15"/>
        <v>-0.10207155875503116</v>
      </c>
    </row>
    <row r="223" spans="1:9" x14ac:dyDescent="0.3">
      <c r="A223" s="1">
        <v>37773</v>
      </c>
      <c r="B223">
        <v>974.5</v>
      </c>
      <c r="D223">
        <f t="shared" si="12"/>
        <v>6.8819245189476153</v>
      </c>
      <c r="E223">
        <v>222</v>
      </c>
      <c r="G223" s="3">
        <f t="shared" si="13"/>
        <v>1.1258626010851813E-2</v>
      </c>
      <c r="H223" s="3">
        <f t="shared" si="14"/>
        <v>0.13883164152961669</v>
      </c>
      <c r="I223" s="3">
        <f t="shared" si="15"/>
        <v>-1.5598589468273083E-2</v>
      </c>
    </row>
    <row r="224" spans="1:9" x14ac:dyDescent="0.3">
      <c r="A224" s="1">
        <v>37803</v>
      </c>
      <c r="B224">
        <v>990.31</v>
      </c>
      <c r="D224">
        <f t="shared" si="12"/>
        <v>6.8980180254263894</v>
      </c>
      <c r="E224">
        <v>223</v>
      </c>
      <c r="G224" s="3">
        <f t="shared" si="13"/>
        <v>1.6093506478774167E-2</v>
      </c>
      <c r="H224" s="3">
        <f t="shared" si="14"/>
        <v>7.6997797978913596E-2</v>
      </c>
      <c r="I224" s="3">
        <f t="shared" si="15"/>
        <v>8.2794788848400636E-2</v>
      </c>
    </row>
    <row r="225" spans="1:9" x14ac:dyDescent="0.3">
      <c r="A225" s="1">
        <v>37834</v>
      </c>
      <c r="B225">
        <v>1008.01</v>
      </c>
      <c r="D225">
        <f t="shared" si="12"/>
        <v>6.9157333692170253</v>
      </c>
      <c r="E225">
        <v>224</v>
      </c>
      <c r="G225" s="3">
        <f t="shared" si="13"/>
        <v>1.7715343790635885E-2</v>
      </c>
      <c r="H225" s="3">
        <f t="shared" si="14"/>
        <v>4.5067476280261864E-2</v>
      </c>
      <c r="I225" s="3">
        <f t="shared" si="15"/>
        <v>9.5640588248720348E-2</v>
      </c>
    </row>
    <row r="226" spans="1:9" x14ac:dyDescent="0.3">
      <c r="A226" s="1">
        <v>37865</v>
      </c>
      <c r="B226">
        <v>995.97</v>
      </c>
      <c r="D226">
        <f t="shared" si="12"/>
        <v>6.90371713664904</v>
      </c>
      <c r="E226">
        <v>225</v>
      </c>
      <c r="G226" s="3">
        <f t="shared" si="13"/>
        <v>-1.2016232567985341E-2</v>
      </c>
      <c r="H226" s="3">
        <f t="shared" si="14"/>
        <v>2.179261770142471E-2</v>
      </c>
      <c r="I226" s="3">
        <f t="shared" si="15"/>
        <v>0.20018552412860213</v>
      </c>
    </row>
    <row r="227" spans="1:9" x14ac:dyDescent="0.3">
      <c r="A227" s="1">
        <v>37895</v>
      </c>
      <c r="B227">
        <v>1050.71</v>
      </c>
      <c r="D227">
        <f t="shared" si="12"/>
        <v>6.9572214051139865</v>
      </c>
      <c r="E227">
        <v>226</v>
      </c>
      <c r="G227" s="3">
        <f t="shared" si="13"/>
        <v>5.3504268464946492E-2</v>
      </c>
      <c r="H227" s="3">
        <f t="shared" si="14"/>
        <v>5.9203379687597035E-2</v>
      </c>
      <c r="I227" s="3">
        <f t="shared" si="15"/>
        <v>0.17077537156479128</v>
      </c>
    </row>
    <row r="228" spans="1:9" x14ac:dyDescent="0.3">
      <c r="A228" s="1">
        <v>37926</v>
      </c>
      <c r="B228">
        <v>1058.2</v>
      </c>
      <c r="D228">
        <f t="shared" si="12"/>
        <v>6.9643246304700313</v>
      </c>
      <c r="E228">
        <v>227</v>
      </c>
      <c r="G228" s="3">
        <f t="shared" si="13"/>
        <v>7.1032253560447955E-3</v>
      </c>
      <c r="H228" s="3">
        <f t="shared" si="14"/>
        <v>4.8591261253005946E-2</v>
      </c>
      <c r="I228" s="3">
        <f t="shared" si="15"/>
        <v>0.12237801224472378</v>
      </c>
    </row>
    <row r="229" spans="1:9" x14ac:dyDescent="0.3">
      <c r="A229" s="1">
        <v>37956</v>
      </c>
      <c r="B229">
        <v>1111.92</v>
      </c>
      <c r="D229">
        <f t="shared" si="12"/>
        <v>7.0138435297765023</v>
      </c>
      <c r="E229">
        <v>228</v>
      </c>
      <c r="G229" s="3">
        <f t="shared" si="13"/>
        <v>4.951889930647102E-2</v>
      </c>
      <c r="H229" s="3">
        <f t="shared" si="14"/>
        <v>0.11012639312746231</v>
      </c>
      <c r="I229" s="3">
        <f t="shared" si="15"/>
        <v>0.23412618868106971</v>
      </c>
    </row>
    <row r="230" spans="1:9" x14ac:dyDescent="0.3">
      <c r="A230" s="1">
        <v>37987</v>
      </c>
      <c r="B230">
        <v>1131.1300000000001</v>
      </c>
      <c r="D230">
        <f t="shared" si="12"/>
        <v>7.0309724120394703</v>
      </c>
      <c r="E230">
        <v>229</v>
      </c>
      <c r="G230" s="3">
        <f t="shared" si="13"/>
        <v>1.7128882262968048E-2</v>
      </c>
      <c r="H230" s="3">
        <f t="shared" si="14"/>
        <v>7.3751006925483864E-2</v>
      </c>
      <c r="I230" s="3">
        <f t="shared" si="15"/>
        <v>0.27905256461546113</v>
      </c>
    </row>
    <row r="231" spans="1:9" x14ac:dyDescent="0.3">
      <c r="A231" s="1">
        <v>38018</v>
      </c>
      <c r="B231">
        <v>1144.94</v>
      </c>
      <c r="D231">
        <f t="shared" si="12"/>
        <v>7.0431075128685956</v>
      </c>
      <c r="E231">
        <v>230</v>
      </c>
      <c r="G231" s="3">
        <f t="shared" si="13"/>
        <v>1.2135100829125278E-2</v>
      </c>
      <c r="H231" s="3">
        <f t="shared" si="14"/>
        <v>7.8782882398564347E-2</v>
      </c>
      <c r="I231" s="3">
        <f t="shared" si="15"/>
        <v>0.30833750970342599</v>
      </c>
    </row>
    <row r="232" spans="1:9" x14ac:dyDescent="0.3">
      <c r="A232" s="1">
        <v>38047</v>
      </c>
      <c r="B232">
        <v>1126.21</v>
      </c>
      <c r="D232">
        <f t="shared" si="12"/>
        <v>7.0266132921986069</v>
      </c>
      <c r="E232">
        <v>231</v>
      </c>
      <c r="G232" s="3">
        <f t="shared" si="13"/>
        <v>-1.6494220669988735E-2</v>
      </c>
      <c r="H232" s="3">
        <f t="shared" si="14"/>
        <v>1.2769762422104591E-2</v>
      </c>
      <c r="I232" s="3">
        <f t="shared" si="15"/>
        <v>0.2835204147806083</v>
      </c>
    </row>
    <row r="233" spans="1:9" x14ac:dyDescent="0.3">
      <c r="A233" s="1">
        <v>38078</v>
      </c>
      <c r="B233">
        <v>1107.3</v>
      </c>
      <c r="D233">
        <f t="shared" si="12"/>
        <v>7.0096798987040625</v>
      </c>
      <c r="E233">
        <v>232</v>
      </c>
      <c r="G233" s="3">
        <f t="shared" si="13"/>
        <v>-1.6933393494544369E-2</v>
      </c>
      <c r="H233" s="3">
        <f t="shared" si="14"/>
        <v>-2.1292513335407826E-2</v>
      </c>
      <c r="I233" s="3">
        <f t="shared" si="15"/>
        <v>0.18865967125658667</v>
      </c>
    </row>
    <row r="234" spans="1:9" x14ac:dyDescent="0.3">
      <c r="A234" s="1">
        <v>38108</v>
      </c>
      <c r="B234">
        <v>1120.68</v>
      </c>
      <c r="D234">
        <f t="shared" si="12"/>
        <v>7.0216909229096265</v>
      </c>
      <c r="E234">
        <v>233</v>
      </c>
      <c r="G234" s="3">
        <f t="shared" si="13"/>
        <v>1.2011024205563992E-2</v>
      </c>
      <c r="H234" s="3">
        <f t="shared" si="14"/>
        <v>-2.1416589958969112E-2</v>
      </c>
      <c r="I234" s="3">
        <f t="shared" si="15"/>
        <v>0.15102502997286305</v>
      </c>
    </row>
    <row r="235" spans="1:9" x14ac:dyDescent="0.3">
      <c r="A235" s="1">
        <v>38139</v>
      </c>
      <c r="B235">
        <v>1140.8399999999999</v>
      </c>
      <c r="D235">
        <f t="shared" si="12"/>
        <v>7.0395201121589395</v>
      </c>
      <c r="E235">
        <v>234</v>
      </c>
      <c r="G235" s="3">
        <f t="shared" si="13"/>
        <v>1.7829189249312982E-2</v>
      </c>
      <c r="H235" s="3">
        <f t="shared" si="14"/>
        <v>1.2906819960332605E-2</v>
      </c>
      <c r="I235" s="3">
        <f t="shared" si="15"/>
        <v>0.15759559321132421</v>
      </c>
    </row>
    <row r="236" spans="1:9" x14ac:dyDescent="0.3">
      <c r="A236" s="1">
        <v>38169</v>
      </c>
      <c r="B236">
        <v>1101.72</v>
      </c>
      <c r="D236">
        <f t="shared" si="12"/>
        <v>7.0046278739436092</v>
      </c>
      <c r="E236">
        <v>235</v>
      </c>
      <c r="G236" s="3">
        <f t="shared" si="13"/>
        <v>-3.4892238215330273E-2</v>
      </c>
      <c r="H236" s="3">
        <f t="shared" si="14"/>
        <v>-5.0520247604532997E-3</v>
      </c>
      <c r="I236" s="3">
        <f t="shared" si="15"/>
        <v>0.10660984851721977</v>
      </c>
    </row>
    <row r="237" spans="1:9" x14ac:dyDescent="0.3">
      <c r="A237" s="1">
        <v>38200</v>
      </c>
      <c r="B237">
        <v>1104.24</v>
      </c>
      <c r="D237">
        <f t="shared" si="12"/>
        <v>7.006912594515323</v>
      </c>
      <c r="E237">
        <v>236</v>
      </c>
      <c r="G237" s="3">
        <f t="shared" si="13"/>
        <v>2.2847205717138053E-3</v>
      </c>
      <c r="H237" s="3">
        <f t="shared" si="14"/>
        <v>-1.4778328394303486E-2</v>
      </c>
      <c r="I237" s="3">
        <f t="shared" si="15"/>
        <v>9.1179225298297695E-2</v>
      </c>
    </row>
    <row r="238" spans="1:9" x14ac:dyDescent="0.3">
      <c r="A238" s="1">
        <v>38231</v>
      </c>
      <c r="B238">
        <v>1114.58</v>
      </c>
      <c r="D238">
        <f t="shared" si="12"/>
        <v>7.0162329313175293</v>
      </c>
      <c r="E238">
        <v>237</v>
      </c>
      <c r="G238" s="3">
        <f t="shared" si="13"/>
        <v>9.3203368022063415E-3</v>
      </c>
      <c r="H238" s="3">
        <f t="shared" si="14"/>
        <v>-2.3287180841410127E-2</v>
      </c>
      <c r="I238" s="3">
        <f t="shared" si="15"/>
        <v>0.11251579466848938</v>
      </c>
    </row>
    <row r="239" spans="1:9" x14ac:dyDescent="0.3">
      <c r="A239" s="1">
        <v>38261</v>
      </c>
      <c r="B239">
        <v>1130.2</v>
      </c>
      <c r="D239">
        <f t="shared" si="12"/>
        <v>7.0301498871957433</v>
      </c>
      <c r="E239">
        <v>238</v>
      </c>
      <c r="G239" s="3">
        <f t="shared" si="13"/>
        <v>1.3916955878213955E-2</v>
      </c>
      <c r="H239" s="3">
        <f t="shared" si="14"/>
        <v>2.5522013252134101E-2</v>
      </c>
      <c r="I239" s="3">
        <f t="shared" si="15"/>
        <v>7.292848208175684E-2</v>
      </c>
    </row>
    <row r="240" spans="1:9" x14ac:dyDescent="0.3">
      <c r="A240" s="1">
        <v>38292</v>
      </c>
      <c r="B240">
        <v>1173.82</v>
      </c>
      <c r="D240">
        <f t="shared" si="12"/>
        <v>7.0680186666568758</v>
      </c>
      <c r="E240">
        <v>239</v>
      </c>
      <c r="G240" s="3">
        <f t="shared" si="13"/>
        <v>3.786877946113254E-2</v>
      </c>
      <c r="H240" s="3">
        <f t="shared" si="14"/>
        <v>6.1106072141552836E-2</v>
      </c>
      <c r="I240" s="3">
        <f t="shared" si="15"/>
        <v>0.10369403618684458</v>
      </c>
    </row>
    <row r="241" spans="1:9" x14ac:dyDescent="0.3">
      <c r="A241" s="1">
        <v>38322</v>
      </c>
      <c r="B241">
        <v>1211.92</v>
      </c>
      <c r="D241">
        <f t="shared" si="12"/>
        <v>7.0999611578500685</v>
      </c>
      <c r="E241">
        <v>240</v>
      </c>
      <c r="G241" s="3">
        <f t="shared" si="13"/>
        <v>3.1942491193192701E-2</v>
      </c>
      <c r="H241" s="3">
        <f t="shared" si="14"/>
        <v>8.3728226532539196E-2</v>
      </c>
      <c r="I241" s="3">
        <f t="shared" si="15"/>
        <v>8.6117628073566266E-2</v>
      </c>
    </row>
    <row r="242" spans="1:9" x14ac:dyDescent="0.3">
      <c r="A242" s="1">
        <v>38353</v>
      </c>
      <c r="B242">
        <v>1181.27</v>
      </c>
      <c r="D242">
        <f t="shared" si="12"/>
        <v>7.0743454098815519</v>
      </c>
      <c r="E242">
        <v>241</v>
      </c>
      <c r="G242" s="3">
        <f t="shared" si="13"/>
        <v>-2.5615747968516622E-2</v>
      </c>
      <c r="H242" s="3">
        <f t="shared" si="14"/>
        <v>4.4195522685808619E-2</v>
      </c>
      <c r="I242" s="3">
        <f t="shared" si="15"/>
        <v>4.3372997842081595E-2</v>
      </c>
    </row>
    <row r="243" spans="1:9" x14ac:dyDescent="0.3">
      <c r="A243" s="1">
        <v>38384</v>
      </c>
      <c r="B243">
        <v>1203.5999999999999</v>
      </c>
      <c r="D243">
        <f t="shared" si="12"/>
        <v>7.0930723447558899</v>
      </c>
      <c r="E243">
        <v>242</v>
      </c>
      <c r="G243" s="3">
        <f t="shared" si="13"/>
        <v>1.8726934874337964E-2</v>
      </c>
      <c r="H243" s="3">
        <f t="shared" si="14"/>
        <v>2.5053678099014043E-2</v>
      </c>
      <c r="I243" s="3">
        <f t="shared" si="15"/>
        <v>4.9964831887294281E-2</v>
      </c>
    </row>
    <row r="244" spans="1:9" x14ac:dyDescent="0.3">
      <c r="A244" s="1">
        <v>38412</v>
      </c>
      <c r="B244">
        <v>1180.5899999999999</v>
      </c>
      <c r="D244">
        <f t="shared" si="12"/>
        <v>7.0737695925013613</v>
      </c>
      <c r="E244">
        <v>243</v>
      </c>
      <c r="G244" s="3">
        <f t="shared" si="13"/>
        <v>-1.9302752254528599E-2</v>
      </c>
      <c r="H244" s="3">
        <f t="shared" si="14"/>
        <v>-2.6191565348707257E-2</v>
      </c>
      <c r="I244" s="3">
        <f t="shared" si="15"/>
        <v>4.7156300302754417E-2</v>
      </c>
    </row>
    <row r="245" spans="1:9" x14ac:dyDescent="0.3">
      <c r="A245" s="1">
        <v>38443</v>
      </c>
      <c r="B245">
        <v>1156.8499999999999</v>
      </c>
      <c r="D245">
        <f t="shared" si="12"/>
        <v>7.0534560731536908</v>
      </c>
      <c r="E245">
        <v>244</v>
      </c>
      <c r="G245" s="3">
        <f t="shared" si="13"/>
        <v>-2.031351934767045E-2</v>
      </c>
      <c r="H245" s="3">
        <f t="shared" si="14"/>
        <v>-2.0889336727861085E-2</v>
      </c>
      <c r="I245" s="3">
        <f t="shared" si="15"/>
        <v>4.3776174449628336E-2</v>
      </c>
    </row>
    <row r="246" spans="1:9" x14ac:dyDescent="0.3">
      <c r="A246" s="1">
        <v>38473</v>
      </c>
      <c r="B246">
        <v>1191.5</v>
      </c>
      <c r="D246">
        <f t="shared" si="12"/>
        <v>7.0829682965387972</v>
      </c>
      <c r="E246">
        <v>245</v>
      </c>
      <c r="G246" s="3">
        <f t="shared" si="13"/>
        <v>2.9512223385106395E-2</v>
      </c>
      <c r="H246" s="3">
        <f t="shared" si="14"/>
        <v>-1.0104048217092654E-2</v>
      </c>
      <c r="I246" s="3">
        <f t="shared" si="15"/>
        <v>6.1277373629170739E-2</v>
      </c>
    </row>
    <row r="247" spans="1:9" x14ac:dyDescent="0.3">
      <c r="A247" s="1">
        <v>38504</v>
      </c>
      <c r="B247">
        <v>1191.33</v>
      </c>
      <c r="D247">
        <f t="shared" si="12"/>
        <v>7.0828256090618984</v>
      </c>
      <c r="E247">
        <v>246</v>
      </c>
      <c r="G247" s="3">
        <f t="shared" si="13"/>
        <v>-1.4268747689882844E-4</v>
      </c>
      <c r="H247" s="3">
        <f t="shared" si="14"/>
        <v>9.0560165605371168E-3</v>
      </c>
      <c r="I247" s="3">
        <f t="shared" si="15"/>
        <v>4.3305496902958929E-2</v>
      </c>
    </row>
    <row r="248" spans="1:9" x14ac:dyDescent="0.3">
      <c r="A248" s="1">
        <v>38534</v>
      </c>
      <c r="B248">
        <v>1234.18</v>
      </c>
      <c r="D248">
        <f t="shared" si="12"/>
        <v>7.1181620609266281</v>
      </c>
      <c r="E248">
        <v>247</v>
      </c>
      <c r="G248" s="3">
        <f t="shared" si="13"/>
        <v>3.5336451864729668E-2</v>
      </c>
      <c r="H248" s="3">
        <f t="shared" si="14"/>
        <v>6.4705987772937235E-2</v>
      </c>
      <c r="I248" s="3">
        <f t="shared" si="15"/>
        <v>0.11353418698301887</v>
      </c>
    </row>
    <row r="249" spans="1:9" x14ac:dyDescent="0.3">
      <c r="A249" s="1">
        <v>38565</v>
      </c>
      <c r="B249">
        <v>1220.33</v>
      </c>
      <c r="D249">
        <f t="shared" si="12"/>
        <v>7.1068765929542685</v>
      </c>
      <c r="E249">
        <v>248</v>
      </c>
      <c r="G249" s="3">
        <f t="shared" si="13"/>
        <v>-1.128546797235952E-2</v>
      </c>
      <c r="H249" s="3">
        <f t="shared" si="14"/>
        <v>2.390829641547132E-2</v>
      </c>
      <c r="I249" s="3">
        <f t="shared" si="15"/>
        <v>9.9963998438945545E-2</v>
      </c>
    </row>
    <row r="250" spans="1:9" x14ac:dyDescent="0.3">
      <c r="A250" s="1">
        <v>38596</v>
      </c>
      <c r="B250">
        <v>1228.81</v>
      </c>
      <c r="D250">
        <f t="shared" si="12"/>
        <v>7.1138015003811272</v>
      </c>
      <c r="E250">
        <v>249</v>
      </c>
      <c r="G250" s="3">
        <f t="shared" si="13"/>
        <v>6.9249074268586952E-3</v>
      </c>
      <c r="H250" s="3">
        <f t="shared" si="14"/>
        <v>3.0975891319228843E-2</v>
      </c>
      <c r="I250" s="3">
        <f t="shared" si="15"/>
        <v>9.7568569063597899E-2</v>
      </c>
    </row>
    <row r="251" spans="1:9" x14ac:dyDescent="0.3">
      <c r="A251" s="1">
        <v>38626</v>
      </c>
      <c r="B251">
        <v>1207.01</v>
      </c>
      <c r="D251">
        <f t="shared" si="12"/>
        <v>7.0959015060673538</v>
      </c>
      <c r="E251">
        <v>250</v>
      </c>
      <c r="G251" s="3">
        <f t="shared" si="13"/>
        <v>-1.7899994313773426E-2</v>
      </c>
      <c r="H251" s="3">
        <f t="shared" si="14"/>
        <v>-2.2260554859274251E-2</v>
      </c>
      <c r="I251" s="3">
        <f t="shared" si="15"/>
        <v>6.5751618871610518E-2</v>
      </c>
    </row>
    <row r="252" spans="1:9" x14ac:dyDescent="0.3">
      <c r="A252" s="1">
        <v>38657</v>
      </c>
      <c r="B252">
        <v>1249.48</v>
      </c>
      <c r="D252">
        <f t="shared" si="12"/>
        <v>7.1304827437443423</v>
      </c>
      <c r="E252">
        <v>251</v>
      </c>
      <c r="G252" s="3">
        <f t="shared" si="13"/>
        <v>3.4581237676988508E-2</v>
      </c>
      <c r="H252" s="3">
        <f t="shared" si="14"/>
        <v>2.3606150790073777E-2</v>
      </c>
      <c r="I252" s="3">
        <f t="shared" si="15"/>
        <v>6.2464077087466485E-2</v>
      </c>
    </row>
    <row r="253" spans="1:9" x14ac:dyDescent="0.3">
      <c r="A253" s="1">
        <v>38687</v>
      </c>
      <c r="B253">
        <v>1248.29</v>
      </c>
      <c r="D253">
        <f t="shared" si="12"/>
        <v>7.1295298937301013</v>
      </c>
      <c r="E253">
        <v>252</v>
      </c>
      <c r="G253" s="3">
        <f t="shared" si="13"/>
        <v>-9.5285001424105786E-4</v>
      </c>
      <c r="H253" s="3">
        <f t="shared" si="14"/>
        <v>1.5728393348974024E-2</v>
      </c>
      <c r="I253" s="3">
        <f t="shared" si="15"/>
        <v>2.9568735880032726E-2</v>
      </c>
    </row>
    <row r="254" spans="1:9" x14ac:dyDescent="0.3">
      <c r="A254" s="1">
        <v>38718</v>
      </c>
      <c r="B254">
        <v>1280.08</v>
      </c>
      <c r="D254">
        <f t="shared" si="12"/>
        <v>7.1546778549606191</v>
      </c>
      <c r="E254">
        <v>253</v>
      </c>
      <c r="G254" s="3">
        <f t="shared" si="13"/>
        <v>2.5147961230517879E-2</v>
      </c>
      <c r="H254" s="3">
        <f t="shared" si="14"/>
        <v>5.8776348893265329E-2</v>
      </c>
      <c r="I254" s="3">
        <f t="shared" si="15"/>
        <v>8.0332445079067227E-2</v>
      </c>
    </row>
    <row r="255" spans="1:9" x14ac:dyDescent="0.3">
      <c r="A255" s="1">
        <v>38749</v>
      </c>
      <c r="B255">
        <v>1280.6600000000001</v>
      </c>
      <c r="D255">
        <f t="shared" si="12"/>
        <v>7.1551308490247711</v>
      </c>
      <c r="E255">
        <v>254</v>
      </c>
      <c r="G255" s="3">
        <f t="shared" si="13"/>
        <v>4.5299406415200139E-4</v>
      </c>
      <c r="H255" s="3">
        <f t="shared" si="14"/>
        <v>2.4648105280428823E-2</v>
      </c>
      <c r="I255" s="3">
        <f t="shared" si="15"/>
        <v>6.2058504268881265E-2</v>
      </c>
    </row>
    <row r="256" spans="1:9" x14ac:dyDescent="0.3">
      <c r="A256" s="1">
        <v>38777</v>
      </c>
      <c r="B256">
        <v>1294.8699999999999</v>
      </c>
      <c r="D256">
        <f t="shared" si="12"/>
        <v>7.1661655829942301</v>
      </c>
      <c r="E256">
        <v>255</v>
      </c>
      <c r="G256" s="3">
        <f t="shared" si="13"/>
        <v>1.1034733969458976E-2</v>
      </c>
      <c r="H256" s="3">
        <f t="shared" si="14"/>
        <v>3.6635689264128857E-2</v>
      </c>
      <c r="I256" s="3">
        <f t="shared" si="15"/>
        <v>9.239599049286884E-2</v>
      </c>
    </row>
    <row r="257" spans="1:9" x14ac:dyDescent="0.3">
      <c r="A257" s="1">
        <v>38808</v>
      </c>
      <c r="B257">
        <v>1310.6099999999999</v>
      </c>
      <c r="D257">
        <f t="shared" si="12"/>
        <v>7.1782479566693747</v>
      </c>
      <c r="E257">
        <v>256</v>
      </c>
      <c r="G257" s="3">
        <f t="shared" si="13"/>
        <v>1.2082373675144531E-2</v>
      </c>
      <c r="H257" s="3">
        <f t="shared" si="14"/>
        <v>2.3570101708755509E-2</v>
      </c>
      <c r="I257" s="3">
        <f t="shared" si="15"/>
        <v>0.12479188351568382</v>
      </c>
    </row>
    <row r="258" spans="1:9" x14ac:dyDescent="0.3">
      <c r="A258" s="1">
        <v>38838</v>
      </c>
      <c r="B258">
        <v>1270.0899999999999</v>
      </c>
      <c r="D258">
        <f t="shared" si="12"/>
        <v>7.1468430430834831</v>
      </c>
      <c r="E258">
        <v>257</v>
      </c>
      <c r="G258" s="3">
        <f t="shared" si="13"/>
        <v>-3.1404913585891592E-2</v>
      </c>
      <c r="H258" s="3">
        <f t="shared" si="14"/>
        <v>-8.2878059412880845E-3</v>
      </c>
      <c r="I258" s="3">
        <f t="shared" si="15"/>
        <v>6.3874746544685834E-2</v>
      </c>
    </row>
    <row r="259" spans="1:9" x14ac:dyDescent="0.3">
      <c r="A259" s="1">
        <v>38869</v>
      </c>
      <c r="B259">
        <v>1270.2</v>
      </c>
      <c r="D259">
        <f t="shared" ref="D259:D322" si="16">LN(B259)</f>
        <v>7.1469296473688742</v>
      </c>
      <c r="E259">
        <v>258</v>
      </c>
      <c r="G259" s="3">
        <f t="shared" si="13"/>
        <v>8.6604285391089775E-5</v>
      </c>
      <c r="H259" s="3">
        <f t="shared" si="14"/>
        <v>-1.9235935625355971E-2</v>
      </c>
      <c r="I259" s="3">
        <f t="shared" si="15"/>
        <v>6.4104038306975752E-2</v>
      </c>
    </row>
    <row r="260" spans="1:9" x14ac:dyDescent="0.3">
      <c r="A260" s="1">
        <v>38899</v>
      </c>
      <c r="B260">
        <v>1276.6600000000001</v>
      </c>
      <c r="D260">
        <f t="shared" si="16"/>
        <v>7.1520025715608329</v>
      </c>
      <c r="E260">
        <v>259</v>
      </c>
      <c r="G260" s="3">
        <f t="shared" ref="G260:G323" si="17">D260-D259</f>
        <v>5.0729241919587054E-3</v>
      </c>
      <c r="H260" s="3">
        <f t="shared" si="14"/>
        <v>-2.6245385108541797E-2</v>
      </c>
      <c r="I260" s="3">
        <f t="shared" si="15"/>
        <v>3.384051063420479E-2</v>
      </c>
    </row>
    <row r="261" spans="1:9" x14ac:dyDescent="0.3">
      <c r="A261" s="1">
        <v>38930</v>
      </c>
      <c r="B261">
        <v>1303.82</v>
      </c>
      <c r="D261">
        <f t="shared" si="16"/>
        <v>7.1730536961488252</v>
      </c>
      <c r="E261">
        <v>260</v>
      </c>
      <c r="G261" s="3">
        <f t="shared" si="17"/>
        <v>2.1051124587992298E-2</v>
      </c>
      <c r="H261" s="3">
        <f t="shared" ref="H261:H324" si="18">D261-D258</f>
        <v>2.6210653065342093E-2</v>
      </c>
      <c r="I261" s="3">
        <f t="shared" si="15"/>
        <v>6.6177103194556608E-2</v>
      </c>
    </row>
    <row r="262" spans="1:9" x14ac:dyDescent="0.3">
      <c r="A262" s="1">
        <v>38961</v>
      </c>
      <c r="B262">
        <v>1335.85</v>
      </c>
      <c r="D262">
        <f t="shared" si="16"/>
        <v>7.1973230723441288</v>
      </c>
      <c r="E262">
        <v>261</v>
      </c>
      <c r="G262" s="3">
        <f t="shared" si="17"/>
        <v>2.4269376195303671E-2</v>
      </c>
      <c r="H262" s="3">
        <f t="shared" si="18"/>
        <v>5.0393424975254675E-2</v>
      </c>
      <c r="I262" s="3">
        <f t="shared" si="15"/>
        <v>8.3521571963001584E-2</v>
      </c>
    </row>
    <row r="263" spans="1:9" x14ac:dyDescent="0.3">
      <c r="A263" s="1">
        <v>38991</v>
      </c>
      <c r="B263">
        <v>1377.94</v>
      </c>
      <c r="D263">
        <f t="shared" si="16"/>
        <v>7.228344909261355</v>
      </c>
      <c r="E263">
        <v>262</v>
      </c>
      <c r="G263" s="3">
        <f t="shared" si="17"/>
        <v>3.1021836917226153E-2</v>
      </c>
      <c r="H263" s="3">
        <f t="shared" si="18"/>
        <v>7.6342337700522123E-2</v>
      </c>
      <c r="I263" s="3">
        <f t="shared" si="15"/>
        <v>0.13244340319400116</v>
      </c>
    </row>
    <row r="264" spans="1:9" x14ac:dyDescent="0.3">
      <c r="A264" s="1">
        <v>39022</v>
      </c>
      <c r="B264">
        <v>1400.63</v>
      </c>
      <c r="D264">
        <f t="shared" si="16"/>
        <v>7.2446774143837152</v>
      </c>
      <c r="E264">
        <v>263</v>
      </c>
      <c r="G264" s="3">
        <f t="shared" si="17"/>
        <v>1.6332505122360175E-2</v>
      </c>
      <c r="H264" s="3">
        <f t="shared" si="18"/>
        <v>7.1623718234889999E-2</v>
      </c>
      <c r="I264" s="3">
        <f t="shared" si="15"/>
        <v>0.11419467063937283</v>
      </c>
    </row>
    <row r="265" spans="1:9" x14ac:dyDescent="0.3">
      <c r="A265" s="1">
        <v>39052</v>
      </c>
      <c r="B265">
        <v>1418.3</v>
      </c>
      <c r="D265">
        <f t="shared" si="16"/>
        <v>7.2572142503005619</v>
      </c>
      <c r="E265">
        <v>264</v>
      </c>
      <c r="G265" s="3">
        <f t="shared" si="17"/>
        <v>1.2536835916846734E-2</v>
      </c>
      <c r="H265" s="3">
        <f t="shared" si="18"/>
        <v>5.9891177956433062E-2</v>
      </c>
      <c r="I265" s="3">
        <f t="shared" si="15"/>
        <v>0.12768435657046062</v>
      </c>
    </row>
    <row r="266" spans="1:9" x14ac:dyDescent="0.3">
      <c r="A266" s="1">
        <v>39083</v>
      </c>
      <c r="B266">
        <v>1438.24</v>
      </c>
      <c r="D266">
        <f t="shared" si="16"/>
        <v>7.2711754228250891</v>
      </c>
      <c r="E266">
        <v>265</v>
      </c>
      <c r="G266" s="3">
        <f t="shared" si="17"/>
        <v>1.3961172524527221E-2</v>
      </c>
      <c r="H266" s="3">
        <f t="shared" si="18"/>
        <v>4.2830513563734129E-2</v>
      </c>
      <c r="I266" s="3">
        <f t="shared" si="15"/>
        <v>0.11649756786446996</v>
      </c>
    </row>
    <row r="267" spans="1:9" x14ac:dyDescent="0.3">
      <c r="A267" s="1">
        <v>39114</v>
      </c>
      <c r="B267">
        <v>1406.82</v>
      </c>
      <c r="D267">
        <f t="shared" si="16"/>
        <v>7.2490871171606992</v>
      </c>
      <c r="E267">
        <v>266</v>
      </c>
      <c r="G267" s="3">
        <f t="shared" si="17"/>
        <v>-2.2088305664389907E-2</v>
      </c>
      <c r="H267" s="3">
        <f t="shared" si="18"/>
        <v>4.409702776984048E-3</v>
      </c>
      <c r="I267" s="3">
        <f t="shared" si="15"/>
        <v>9.3956268135928056E-2</v>
      </c>
    </row>
    <row r="268" spans="1:9" x14ac:dyDescent="0.3">
      <c r="A268" s="1">
        <v>39142</v>
      </c>
      <c r="B268">
        <v>1420.86</v>
      </c>
      <c r="D268">
        <f t="shared" si="16"/>
        <v>7.2590176010759855</v>
      </c>
      <c r="E268">
        <v>267</v>
      </c>
      <c r="G268" s="3">
        <f t="shared" si="17"/>
        <v>9.9304839152862812E-3</v>
      </c>
      <c r="H268" s="3">
        <f t="shared" si="18"/>
        <v>1.8033507754235956E-3</v>
      </c>
      <c r="I268" s="3">
        <f t="shared" si="15"/>
        <v>9.2852018081755361E-2</v>
      </c>
    </row>
    <row r="269" spans="1:9" x14ac:dyDescent="0.3">
      <c r="A269" s="1">
        <v>39173</v>
      </c>
      <c r="B269">
        <v>1482.37</v>
      </c>
      <c r="D269">
        <f t="shared" si="16"/>
        <v>7.3013974373135904</v>
      </c>
      <c r="E269">
        <v>268</v>
      </c>
      <c r="G269" s="3">
        <f t="shared" si="17"/>
        <v>4.2379836237604884E-2</v>
      </c>
      <c r="H269" s="3">
        <f t="shared" si="18"/>
        <v>3.0222014488501259E-2</v>
      </c>
      <c r="I269" s="3">
        <f t="shared" si="15"/>
        <v>0.12314948064421571</v>
      </c>
    </row>
    <row r="270" spans="1:9" x14ac:dyDescent="0.3">
      <c r="A270" s="1">
        <v>39203</v>
      </c>
      <c r="B270">
        <v>1530.62</v>
      </c>
      <c r="D270">
        <f t="shared" si="16"/>
        <v>7.3334281610616516</v>
      </c>
      <c r="E270">
        <v>269</v>
      </c>
      <c r="G270" s="3">
        <f t="shared" si="17"/>
        <v>3.2030723748061263E-2</v>
      </c>
      <c r="H270" s="3">
        <f t="shared" si="18"/>
        <v>8.4341043900952428E-2</v>
      </c>
      <c r="I270" s="3">
        <f t="shared" si="15"/>
        <v>0.18658511797816857</v>
      </c>
    </row>
    <row r="271" spans="1:9" x14ac:dyDescent="0.3">
      <c r="A271" s="1">
        <v>39234</v>
      </c>
      <c r="B271">
        <v>1503.35</v>
      </c>
      <c r="D271">
        <f t="shared" si="16"/>
        <v>7.3154512302416608</v>
      </c>
      <c r="E271">
        <v>270</v>
      </c>
      <c r="G271" s="3">
        <f t="shared" si="17"/>
        <v>-1.7976930819990855E-2</v>
      </c>
      <c r="H271" s="3">
        <f t="shared" si="18"/>
        <v>5.6433629165675292E-2</v>
      </c>
      <c r="I271" s="3">
        <f t="shared" ref="I271:I334" si="19">D271-D259</f>
        <v>0.16852158287278662</v>
      </c>
    </row>
    <row r="272" spans="1:9" x14ac:dyDescent="0.3">
      <c r="A272" s="1">
        <v>39264</v>
      </c>
      <c r="B272">
        <v>1455.27</v>
      </c>
      <c r="D272">
        <f t="shared" si="16"/>
        <v>7.2829467294004742</v>
      </c>
      <c r="E272">
        <v>271</v>
      </c>
      <c r="G272" s="3">
        <f t="shared" si="17"/>
        <v>-3.2504500841186612E-2</v>
      </c>
      <c r="H272" s="3">
        <f t="shared" si="18"/>
        <v>-1.8450707913116204E-2</v>
      </c>
      <c r="I272" s="3">
        <f t="shared" si="19"/>
        <v>0.13094415783964131</v>
      </c>
    </row>
    <row r="273" spans="1:9" x14ac:dyDescent="0.3">
      <c r="A273" s="1">
        <v>39295</v>
      </c>
      <c r="B273">
        <v>1473.99</v>
      </c>
      <c r="D273">
        <f t="shared" si="16"/>
        <v>7.2957282884657531</v>
      </c>
      <c r="E273">
        <v>272</v>
      </c>
      <c r="G273" s="3">
        <f t="shared" si="17"/>
        <v>1.2781559065278891E-2</v>
      </c>
      <c r="H273" s="3">
        <f t="shared" si="18"/>
        <v>-3.7699872595898576E-2</v>
      </c>
      <c r="I273" s="3">
        <f t="shared" si="19"/>
        <v>0.1226745923169279</v>
      </c>
    </row>
    <row r="274" spans="1:9" x14ac:dyDescent="0.3">
      <c r="A274" s="1">
        <v>39326</v>
      </c>
      <c r="B274">
        <v>1526.75</v>
      </c>
      <c r="D274">
        <f t="shared" si="16"/>
        <v>7.330896572103244</v>
      </c>
      <c r="E274">
        <v>273</v>
      </c>
      <c r="G274" s="3">
        <f t="shared" si="17"/>
        <v>3.5168283637490916E-2</v>
      </c>
      <c r="H274" s="3">
        <f t="shared" si="18"/>
        <v>1.5445341861583195E-2</v>
      </c>
      <c r="I274" s="3">
        <f t="shared" si="19"/>
        <v>0.13357349975911514</v>
      </c>
    </row>
    <row r="275" spans="1:9" x14ac:dyDescent="0.3">
      <c r="A275" s="1">
        <v>39356</v>
      </c>
      <c r="B275">
        <v>1549.38</v>
      </c>
      <c r="D275">
        <f t="shared" si="16"/>
        <v>7.3456101298919529</v>
      </c>
      <c r="E275">
        <v>274</v>
      </c>
      <c r="G275" s="3">
        <f t="shared" si="17"/>
        <v>1.4713557788708975E-2</v>
      </c>
      <c r="H275" s="3">
        <f t="shared" si="18"/>
        <v>6.2663400491478782E-2</v>
      </c>
      <c r="I275" s="3">
        <f t="shared" si="19"/>
        <v>0.11726522063059797</v>
      </c>
    </row>
    <row r="276" spans="1:9" x14ac:dyDescent="0.3">
      <c r="A276" s="1">
        <v>39387</v>
      </c>
      <c r="B276">
        <v>1481.14</v>
      </c>
      <c r="D276">
        <f t="shared" si="16"/>
        <v>7.3005673405225364</v>
      </c>
      <c r="E276">
        <v>275</v>
      </c>
      <c r="G276" s="3">
        <f t="shared" si="17"/>
        <v>-4.5042789369416525E-2</v>
      </c>
      <c r="H276" s="3">
        <f t="shared" si="18"/>
        <v>4.8390520567833661E-3</v>
      </c>
      <c r="I276" s="3">
        <f t="shared" si="19"/>
        <v>5.5889926138821266E-2</v>
      </c>
    </row>
    <row r="277" spans="1:9" x14ac:dyDescent="0.3">
      <c r="A277" s="1">
        <v>39417</v>
      </c>
      <c r="B277">
        <v>1468.36</v>
      </c>
      <c r="D277">
        <f t="shared" si="16"/>
        <v>7.2919014107177347</v>
      </c>
      <c r="E277">
        <v>276</v>
      </c>
      <c r="G277" s="3">
        <f t="shared" si="17"/>
        <v>-8.6659298048017419E-3</v>
      </c>
      <c r="H277" s="3">
        <f t="shared" si="18"/>
        <v>-3.8995161385509292E-2</v>
      </c>
      <c r="I277" s="3">
        <f t="shared" si="19"/>
        <v>3.4687160417172791E-2</v>
      </c>
    </row>
    <row r="278" spans="1:9" x14ac:dyDescent="0.3">
      <c r="A278" s="1">
        <v>39448</v>
      </c>
      <c r="B278">
        <v>1378.55</v>
      </c>
      <c r="D278">
        <f t="shared" si="16"/>
        <v>7.2287875011154572</v>
      </c>
      <c r="E278">
        <v>277</v>
      </c>
      <c r="G278" s="3">
        <f t="shared" si="17"/>
        <v>-6.3113909602277474E-2</v>
      </c>
      <c r="H278" s="3">
        <f t="shared" si="18"/>
        <v>-0.11682262877649574</v>
      </c>
      <c r="I278" s="3">
        <f t="shared" si="19"/>
        <v>-4.2387921709631904E-2</v>
      </c>
    </row>
    <row r="279" spans="1:9" x14ac:dyDescent="0.3">
      <c r="A279" s="1">
        <v>39479</v>
      </c>
      <c r="B279">
        <v>1330.63</v>
      </c>
      <c r="D279">
        <f t="shared" si="16"/>
        <v>7.1934077932733755</v>
      </c>
      <c r="E279">
        <v>278</v>
      </c>
      <c r="G279" s="3">
        <f t="shared" si="17"/>
        <v>-3.5379707842081665E-2</v>
      </c>
      <c r="H279" s="3">
        <f t="shared" si="18"/>
        <v>-0.10715954724916088</v>
      </c>
      <c r="I279" s="3">
        <f t="shared" si="19"/>
        <v>-5.5679323887323662E-2</v>
      </c>
    </row>
    <row r="280" spans="1:9" x14ac:dyDescent="0.3">
      <c r="A280" s="1">
        <v>39508</v>
      </c>
      <c r="B280">
        <v>1322.7</v>
      </c>
      <c r="D280">
        <f t="shared" si="16"/>
        <v>7.1874303810320015</v>
      </c>
      <c r="E280">
        <v>279</v>
      </c>
      <c r="G280" s="3">
        <f t="shared" si="17"/>
        <v>-5.9774122413740471E-3</v>
      </c>
      <c r="H280" s="3">
        <f t="shared" si="18"/>
        <v>-0.10447102968573319</v>
      </c>
      <c r="I280" s="3">
        <f t="shared" si="19"/>
        <v>-7.158722004398399E-2</v>
      </c>
    </row>
    <row r="281" spans="1:9" x14ac:dyDescent="0.3">
      <c r="A281" s="1">
        <v>39539</v>
      </c>
      <c r="B281">
        <v>1385.59</v>
      </c>
      <c r="D281">
        <f t="shared" si="16"/>
        <v>7.233881320692058</v>
      </c>
      <c r="E281">
        <v>280</v>
      </c>
      <c r="G281" s="3">
        <f t="shared" si="17"/>
        <v>4.6450939660056534E-2</v>
      </c>
      <c r="H281" s="3">
        <f t="shared" si="18"/>
        <v>5.0938195766008221E-3</v>
      </c>
      <c r="I281" s="3">
        <f t="shared" si="19"/>
        <v>-6.7516116621532341E-2</v>
      </c>
    </row>
    <row r="282" spans="1:9" x14ac:dyDescent="0.3">
      <c r="A282" s="1">
        <v>39569</v>
      </c>
      <c r="B282">
        <v>1400.38</v>
      </c>
      <c r="D282">
        <f t="shared" si="16"/>
        <v>7.2444989073447079</v>
      </c>
      <c r="E282">
        <v>281</v>
      </c>
      <c r="G282" s="3">
        <f t="shared" si="17"/>
        <v>1.0617586652649891E-2</v>
      </c>
      <c r="H282" s="3">
        <f t="shared" si="18"/>
        <v>5.1091114071332377E-2</v>
      </c>
      <c r="I282" s="3">
        <f t="shared" si="19"/>
        <v>-8.8929253716943713E-2</v>
      </c>
    </row>
    <row r="283" spans="1:9" x14ac:dyDescent="0.3">
      <c r="A283" s="1">
        <v>39600</v>
      </c>
      <c r="B283">
        <v>1280</v>
      </c>
      <c r="D283">
        <f t="shared" si="16"/>
        <v>7.1546153569136628</v>
      </c>
      <c r="E283">
        <v>282</v>
      </c>
      <c r="G283" s="3">
        <f t="shared" si="17"/>
        <v>-8.9883550431045123E-2</v>
      </c>
      <c r="H283" s="3">
        <f t="shared" si="18"/>
        <v>-3.2815024118338698E-2</v>
      </c>
      <c r="I283" s="3">
        <f t="shared" si="19"/>
        <v>-0.16083587332799798</v>
      </c>
    </row>
    <row r="284" spans="1:9" x14ac:dyDescent="0.3">
      <c r="A284" s="1">
        <v>39630</v>
      </c>
      <c r="B284">
        <v>1267.3800000000001</v>
      </c>
      <c r="D284">
        <f t="shared" si="16"/>
        <v>7.1447070564272064</v>
      </c>
      <c r="E284">
        <v>283</v>
      </c>
      <c r="G284" s="3">
        <f t="shared" si="17"/>
        <v>-9.9083004864564117E-3</v>
      </c>
      <c r="H284" s="3">
        <f t="shared" si="18"/>
        <v>-8.9174264264851644E-2</v>
      </c>
      <c r="I284" s="3">
        <f t="shared" si="19"/>
        <v>-0.13823967297326778</v>
      </c>
    </row>
    <row r="285" spans="1:9" x14ac:dyDescent="0.3">
      <c r="A285" s="1">
        <v>39661</v>
      </c>
      <c r="B285">
        <v>1282.83</v>
      </c>
      <c r="D285">
        <f t="shared" si="16"/>
        <v>7.1568238538879196</v>
      </c>
      <c r="E285">
        <v>284</v>
      </c>
      <c r="G285" s="3">
        <f t="shared" si="17"/>
        <v>1.2116797460713258E-2</v>
      </c>
      <c r="H285" s="3">
        <f t="shared" si="18"/>
        <v>-8.7675053456788277E-2</v>
      </c>
      <c r="I285" s="3">
        <f t="shared" si="19"/>
        <v>-0.13890443457783341</v>
      </c>
    </row>
    <row r="286" spans="1:9" x14ac:dyDescent="0.3">
      <c r="A286" s="1">
        <v>39692</v>
      </c>
      <c r="B286">
        <v>1166.3599999999999</v>
      </c>
      <c r="D286">
        <f t="shared" si="16"/>
        <v>7.0616430671135442</v>
      </c>
      <c r="E286">
        <v>285</v>
      </c>
      <c r="G286" s="3">
        <f t="shared" si="17"/>
        <v>-9.518078677437547E-2</v>
      </c>
      <c r="H286" s="3">
        <f t="shared" si="18"/>
        <v>-9.2972289800118624E-2</v>
      </c>
      <c r="I286" s="3">
        <f t="shared" si="19"/>
        <v>-0.2692535049896998</v>
      </c>
    </row>
    <row r="287" spans="1:9" x14ac:dyDescent="0.3">
      <c r="A287" s="1">
        <v>39722</v>
      </c>
      <c r="B287">
        <v>968.75</v>
      </c>
      <c r="D287">
        <f t="shared" si="16"/>
        <v>6.876006580667557</v>
      </c>
      <c r="E287">
        <v>286</v>
      </c>
      <c r="G287" s="3">
        <f t="shared" si="17"/>
        <v>-0.18563648644598718</v>
      </c>
      <c r="H287" s="3">
        <f t="shared" si="18"/>
        <v>-0.26870047575964939</v>
      </c>
      <c r="I287" s="3">
        <f t="shared" si="19"/>
        <v>-0.46960354922439596</v>
      </c>
    </row>
    <row r="288" spans="1:9" x14ac:dyDescent="0.3">
      <c r="A288" s="1">
        <v>39753</v>
      </c>
      <c r="B288">
        <v>896.24</v>
      </c>
      <c r="D288">
        <f t="shared" si="16"/>
        <v>6.7982082342504677</v>
      </c>
      <c r="E288">
        <v>287</v>
      </c>
      <c r="G288" s="3">
        <f t="shared" si="17"/>
        <v>-7.779834641708927E-2</v>
      </c>
      <c r="H288" s="3">
        <f t="shared" si="18"/>
        <v>-0.35861561963745192</v>
      </c>
      <c r="I288" s="3">
        <f t="shared" si="19"/>
        <v>-0.5023591062720687</v>
      </c>
    </row>
    <row r="289" spans="1:9" x14ac:dyDescent="0.3">
      <c r="A289" s="1">
        <v>39783</v>
      </c>
      <c r="B289">
        <v>903.25</v>
      </c>
      <c r="D289">
        <f t="shared" si="16"/>
        <v>6.8059993700277497</v>
      </c>
      <c r="E289">
        <v>288</v>
      </c>
      <c r="G289" s="3">
        <f t="shared" si="17"/>
        <v>7.7911357772819656E-3</v>
      </c>
      <c r="H289" s="3">
        <f t="shared" si="18"/>
        <v>-0.25564369708579449</v>
      </c>
      <c r="I289" s="3">
        <f t="shared" si="19"/>
        <v>-0.48590204068998499</v>
      </c>
    </row>
    <row r="290" spans="1:9" x14ac:dyDescent="0.3">
      <c r="A290" s="1">
        <v>39814</v>
      </c>
      <c r="B290">
        <v>825.88</v>
      </c>
      <c r="D290">
        <f t="shared" si="16"/>
        <v>6.7164494845166782</v>
      </c>
      <c r="E290">
        <v>289</v>
      </c>
      <c r="G290" s="3">
        <f t="shared" si="17"/>
        <v>-8.9549885511071459E-2</v>
      </c>
      <c r="H290" s="3">
        <f t="shared" si="18"/>
        <v>-0.15955709615087876</v>
      </c>
      <c r="I290" s="3">
        <f t="shared" si="19"/>
        <v>-0.51233801659877898</v>
      </c>
    </row>
    <row r="291" spans="1:9" x14ac:dyDescent="0.3">
      <c r="A291" s="1">
        <v>39845</v>
      </c>
      <c r="B291">
        <v>735.09</v>
      </c>
      <c r="D291">
        <f t="shared" si="16"/>
        <v>6.5999929406961639</v>
      </c>
      <c r="E291">
        <v>290</v>
      </c>
      <c r="G291" s="3">
        <f t="shared" si="17"/>
        <v>-0.11645654382051429</v>
      </c>
      <c r="H291" s="3">
        <f t="shared" si="18"/>
        <v>-0.19821529355430378</v>
      </c>
      <c r="I291" s="3">
        <f t="shared" si="19"/>
        <v>-0.5934148525772116</v>
      </c>
    </row>
    <row r="292" spans="1:9" x14ac:dyDescent="0.3">
      <c r="A292" s="1">
        <v>39873</v>
      </c>
      <c r="B292">
        <v>797.87</v>
      </c>
      <c r="D292">
        <f t="shared" si="16"/>
        <v>6.6819456769108081</v>
      </c>
      <c r="E292">
        <v>291</v>
      </c>
      <c r="G292" s="3">
        <f t="shared" si="17"/>
        <v>8.1952736214644162E-2</v>
      </c>
      <c r="H292" s="3">
        <f t="shared" si="18"/>
        <v>-0.12405369311694159</v>
      </c>
      <c r="I292" s="3">
        <f t="shared" si="19"/>
        <v>-0.5054847041211934</v>
      </c>
    </row>
    <row r="293" spans="1:9" x14ac:dyDescent="0.3">
      <c r="A293" s="1">
        <v>39904</v>
      </c>
      <c r="B293">
        <v>872.81</v>
      </c>
      <c r="D293">
        <f t="shared" si="16"/>
        <v>6.771717891831778</v>
      </c>
      <c r="E293">
        <v>292</v>
      </c>
      <c r="G293" s="3">
        <f t="shared" si="17"/>
        <v>8.9772214920969873E-2</v>
      </c>
      <c r="H293" s="3">
        <f t="shared" si="18"/>
        <v>5.5268407315099743E-2</v>
      </c>
      <c r="I293" s="3">
        <f t="shared" si="19"/>
        <v>-0.46216342886028006</v>
      </c>
    </row>
    <row r="294" spans="1:9" x14ac:dyDescent="0.3">
      <c r="A294" s="1">
        <v>39934</v>
      </c>
      <c r="B294">
        <v>919.14</v>
      </c>
      <c r="D294">
        <f t="shared" si="16"/>
        <v>6.8234384502526595</v>
      </c>
      <c r="E294">
        <v>293</v>
      </c>
      <c r="G294" s="3">
        <f t="shared" si="17"/>
        <v>5.1720558420881524E-2</v>
      </c>
      <c r="H294" s="3">
        <f t="shared" si="18"/>
        <v>0.22344550955649556</v>
      </c>
      <c r="I294" s="3">
        <f t="shared" si="19"/>
        <v>-0.42106045709204842</v>
      </c>
    </row>
    <row r="295" spans="1:9" x14ac:dyDescent="0.3">
      <c r="A295" s="1">
        <v>39965</v>
      </c>
      <c r="B295">
        <v>919.32</v>
      </c>
      <c r="D295">
        <f t="shared" si="16"/>
        <v>6.8236342663167298</v>
      </c>
      <c r="E295">
        <v>294</v>
      </c>
      <c r="G295" s="3">
        <f t="shared" si="17"/>
        <v>1.9581606407026442E-4</v>
      </c>
      <c r="H295" s="3">
        <f t="shared" si="18"/>
        <v>0.14168858940592166</v>
      </c>
      <c r="I295" s="3">
        <f t="shared" si="19"/>
        <v>-0.33098109059693304</v>
      </c>
    </row>
    <row r="296" spans="1:9" x14ac:dyDescent="0.3">
      <c r="A296" s="1">
        <v>39995</v>
      </c>
      <c r="B296">
        <v>987.48</v>
      </c>
      <c r="D296">
        <f t="shared" si="16"/>
        <v>6.8951562434056219</v>
      </c>
      <c r="E296">
        <v>295</v>
      </c>
      <c r="G296" s="3">
        <f t="shared" si="17"/>
        <v>7.1521977088892186E-2</v>
      </c>
      <c r="H296" s="3">
        <f t="shared" si="18"/>
        <v>0.12343835157384397</v>
      </c>
      <c r="I296" s="3">
        <f t="shared" si="19"/>
        <v>-0.24955081302158444</v>
      </c>
    </row>
    <row r="297" spans="1:9" x14ac:dyDescent="0.3">
      <c r="A297" s="1">
        <v>40026</v>
      </c>
      <c r="B297">
        <v>1020.62</v>
      </c>
      <c r="D297">
        <f t="shared" si="16"/>
        <v>6.9281655647537583</v>
      </c>
      <c r="E297">
        <v>296</v>
      </c>
      <c r="G297" s="3">
        <f t="shared" si="17"/>
        <v>3.3009321348136389E-2</v>
      </c>
      <c r="H297" s="3">
        <f t="shared" si="18"/>
        <v>0.10472711450109884</v>
      </c>
      <c r="I297" s="3">
        <f t="shared" si="19"/>
        <v>-0.22865828913416131</v>
      </c>
    </row>
    <row r="298" spans="1:9" x14ac:dyDescent="0.3">
      <c r="A298" s="1">
        <v>40057</v>
      </c>
      <c r="B298">
        <v>1057.08</v>
      </c>
      <c r="D298">
        <f t="shared" si="16"/>
        <v>6.9632656689097043</v>
      </c>
      <c r="E298">
        <v>297</v>
      </c>
      <c r="G298" s="3">
        <f t="shared" si="17"/>
        <v>3.5100104155945999E-2</v>
      </c>
      <c r="H298" s="3">
        <f t="shared" si="18"/>
        <v>0.13963140259297457</v>
      </c>
      <c r="I298" s="3">
        <f t="shared" si="19"/>
        <v>-9.8377398203839839E-2</v>
      </c>
    </row>
    <row r="299" spans="1:9" x14ac:dyDescent="0.3">
      <c r="A299" s="1">
        <v>40087</v>
      </c>
      <c r="B299">
        <v>1036.19</v>
      </c>
      <c r="D299">
        <f t="shared" si="16"/>
        <v>6.9433058036875268</v>
      </c>
      <c r="E299">
        <v>298</v>
      </c>
      <c r="G299" s="3">
        <f t="shared" si="17"/>
        <v>-1.995986522217752E-2</v>
      </c>
      <c r="H299" s="3">
        <f t="shared" si="18"/>
        <v>4.8149560281904868E-2</v>
      </c>
      <c r="I299" s="3">
        <f t="shared" si="19"/>
        <v>6.7299223019969823E-2</v>
      </c>
    </row>
    <row r="300" spans="1:9" x14ac:dyDescent="0.3">
      <c r="A300" s="1">
        <v>40118</v>
      </c>
      <c r="B300">
        <v>1095.6300000000001</v>
      </c>
      <c r="D300">
        <f t="shared" si="16"/>
        <v>6.9990848192703341</v>
      </c>
      <c r="E300">
        <v>299</v>
      </c>
      <c r="G300" s="3">
        <f t="shared" si="17"/>
        <v>5.577901558280729E-2</v>
      </c>
      <c r="H300" s="3">
        <f t="shared" si="18"/>
        <v>7.0919254516575769E-2</v>
      </c>
      <c r="I300" s="3">
        <f t="shared" si="19"/>
        <v>0.20087658501986638</v>
      </c>
    </row>
    <row r="301" spans="1:9" x14ac:dyDescent="0.3">
      <c r="A301" s="1">
        <v>40148</v>
      </c>
      <c r="B301">
        <v>1115.0999999999999</v>
      </c>
      <c r="D301">
        <f t="shared" si="16"/>
        <v>7.0166993659713164</v>
      </c>
      <c r="E301">
        <v>300</v>
      </c>
      <c r="G301" s="3">
        <f t="shared" si="17"/>
        <v>1.7614546700982281E-2</v>
      </c>
      <c r="H301" s="3">
        <f t="shared" si="18"/>
        <v>5.3433697061612051E-2</v>
      </c>
      <c r="I301" s="3">
        <f t="shared" si="19"/>
        <v>0.2106999959435667</v>
      </c>
    </row>
    <row r="302" spans="1:9" x14ac:dyDescent="0.3">
      <c r="A302" s="1">
        <v>40179</v>
      </c>
      <c r="B302">
        <v>1073.8699999999999</v>
      </c>
      <c r="D302">
        <f t="shared" si="16"/>
        <v>6.9790242249119956</v>
      </c>
      <c r="E302">
        <v>301</v>
      </c>
      <c r="G302" s="3">
        <f t="shared" si="17"/>
        <v>-3.7675141059320794E-2</v>
      </c>
      <c r="H302" s="3">
        <f t="shared" si="18"/>
        <v>3.5718421224468777E-2</v>
      </c>
      <c r="I302" s="3">
        <f t="shared" si="19"/>
        <v>0.26257474039531736</v>
      </c>
    </row>
    <row r="303" spans="1:9" x14ac:dyDescent="0.3">
      <c r="A303" s="1">
        <v>40210</v>
      </c>
      <c r="B303">
        <v>1104.49</v>
      </c>
      <c r="D303">
        <f t="shared" si="16"/>
        <v>7.0071389689486558</v>
      </c>
      <c r="E303">
        <v>302</v>
      </c>
      <c r="G303" s="3">
        <f t="shared" si="17"/>
        <v>2.8114744036660255E-2</v>
      </c>
      <c r="H303" s="3">
        <f t="shared" si="18"/>
        <v>8.0541496783217426E-3</v>
      </c>
      <c r="I303" s="3">
        <f t="shared" si="19"/>
        <v>0.40714602825249191</v>
      </c>
    </row>
    <row r="304" spans="1:9" x14ac:dyDescent="0.3">
      <c r="A304" s="1">
        <v>40238</v>
      </c>
      <c r="B304">
        <v>1169.43</v>
      </c>
      <c r="D304">
        <f t="shared" si="16"/>
        <v>7.0642717295941386</v>
      </c>
      <c r="E304">
        <v>303</v>
      </c>
      <c r="G304" s="3">
        <f t="shared" si="17"/>
        <v>5.7132760645482783E-2</v>
      </c>
      <c r="H304" s="3">
        <f t="shared" si="18"/>
        <v>4.7572363622822245E-2</v>
      </c>
      <c r="I304" s="3">
        <f t="shared" si="19"/>
        <v>0.38232605268333053</v>
      </c>
    </row>
    <row r="305" spans="1:9" x14ac:dyDescent="0.3">
      <c r="A305" s="1">
        <v>40269</v>
      </c>
      <c r="B305">
        <v>1186.69</v>
      </c>
      <c r="D305">
        <f t="shared" si="16"/>
        <v>7.0789231979060023</v>
      </c>
      <c r="E305">
        <v>304</v>
      </c>
      <c r="G305" s="3">
        <f t="shared" si="17"/>
        <v>1.4651468311863702E-2</v>
      </c>
      <c r="H305" s="3">
        <f t="shared" si="18"/>
        <v>9.9898972994006741E-2</v>
      </c>
      <c r="I305" s="3">
        <f t="shared" si="19"/>
        <v>0.30720530607422436</v>
      </c>
    </row>
    <row r="306" spans="1:9" x14ac:dyDescent="0.3">
      <c r="A306" s="1">
        <v>40299</v>
      </c>
      <c r="B306">
        <v>1089.4100000000001</v>
      </c>
      <c r="D306">
        <f t="shared" si="16"/>
        <v>6.9933915442722316</v>
      </c>
      <c r="E306">
        <v>305</v>
      </c>
      <c r="G306" s="3">
        <f t="shared" si="17"/>
        <v>-8.5531653633770688E-2</v>
      </c>
      <c r="H306" s="3">
        <f t="shared" si="18"/>
        <v>-1.3747424676424203E-2</v>
      </c>
      <c r="I306" s="3">
        <f t="shared" si="19"/>
        <v>0.16995309401957215</v>
      </c>
    </row>
    <row r="307" spans="1:9" x14ac:dyDescent="0.3">
      <c r="A307" s="1">
        <v>40330</v>
      </c>
      <c r="B307">
        <v>1030.71</v>
      </c>
      <c r="D307">
        <f t="shared" si="16"/>
        <v>6.9380031641398556</v>
      </c>
      <c r="E307">
        <v>306</v>
      </c>
      <c r="G307" s="3">
        <f t="shared" si="17"/>
        <v>-5.5388380132376014E-2</v>
      </c>
      <c r="H307" s="3">
        <f t="shared" si="18"/>
        <v>-0.126268565454283</v>
      </c>
      <c r="I307" s="3">
        <f t="shared" si="19"/>
        <v>0.11436889782312587</v>
      </c>
    </row>
    <row r="308" spans="1:9" x14ac:dyDescent="0.3">
      <c r="A308" s="1">
        <v>40360</v>
      </c>
      <c r="B308">
        <v>1101.5999999999999</v>
      </c>
      <c r="D308">
        <f t="shared" si="16"/>
        <v>7.0045189474144447</v>
      </c>
      <c r="E308">
        <v>307</v>
      </c>
      <c r="G308" s="3">
        <f t="shared" si="17"/>
        <v>6.6515783274589069E-2</v>
      </c>
      <c r="H308" s="3">
        <f t="shared" si="18"/>
        <v>-7.4404250491557633E-2</v>
      </c>
      <c r="I308" s="3">
        <f t="shared" si="19"/>
        <v>0.10936270400882275</v>
      </c>
    </row>
    <row r="309" spans="1:9" x14ac:dyDescent="0.3">
      <c r="A309" s="1">
        <v>40391</v>
      </c>
      <c r="B309">
        <v>1049.33</v>
      </c>
      <c r="D309">
        <f t="shared" si="16"/>
        <v>6.9559071442440628</v>
      </c>
      <c r="E309">
        <v>308</v>
      </c>
      <c r="G309" s="3">
        <f t="shared" si="17"/>
        <v>-4.861180317038194E-2</v>
      </c>
      <c r="H309" s="3">
        <f t="shared" si="18"/>
        <v>-3.7484400028168885E-2</v>
      </c>
      <c r="I309" s="3">
        <f t="shared" si="19"/>
        <v>2.7741579490304424E-2</v>
      </c>
    </row>
    <row r="310" spans="1:9" x14ac:dyDescent="0.3">
      <c r="A310" s="1">
        <v>40422</v>
      </c>
      <c r="B310">
        <v>1141.2</v>
      </c>
      <c r="D310">
        <f t="shared" si="16"/>
        <v>7.0398356193393452</v>
      </c>
      <c r="E310">
        <v>309</v>
      </c>
      <c r="G310" s="3">
        <f t="shared" si="17"/>
        <v>8.3928475095282451E-2</v>
      </c>
      <c r="H310" s="3">
        <f t="shared" si="18"/>
        <v>0.10183245519948958</v>
      </c>
      <c r="I310" s="3">
        <f t="shared" si="19"/>
        <v>7.6569950429640876E-2</v>
      </c>
    </row>
    <row r="311" spans="1:9" x14ac:dyDescent="0.3">
      <c r="A311" s="1">
        <v>40452</v>
      </c>
      <c r="B311">
        <v>1183.26</v>
      </c>
      <c r="D311">
        <f t="shared" si="16"/>
        <v>7.0760286200500326</v>
      </c>
      <c r="E311">
        <v>310</v>
      </c>
      <c r="G311" s="3">
        <f t="shared" si="17"/>
        <v>3.6193000710687429E-2</v>
      </c>
      <c r="H311" s="3">
        <f t="shared" si="18"/>
        <v>7.150967263558794E-2</v>
      </c>
      <c r="I311" s="3">
        <f t="shared" si="19"/>
        <v>0.13272281636250582</v>
      </c>
    </row>
    <row r="312" spans="1:9" x14ac:dyDescent="0.3">
      <c r="A312" s="1">
        <v>40483</v>
      </c>
      <c r="B312">
        <v>1180.55</v>
      </c>
      <c r="D312">
        <f t="shared" si="16"/>
        <v>7.0737357105629721</v>
      </c>
      <c r="E312">
        <v>311</v>
      </c>
      <c r="G312" s="3">
        <f t="shared" si="17"/>
        <v>-2.2929094870605127E-3</v>
      </c>
      <c r="H312" s="3">
        <f t="shared" si="18"/>
        <v>0.11782856631890937</v>
      </c>
      <c r="I312" s="3">
        <f t="shared" si="19"/>
        <v>7.4650891292638022E-2</v>
      </c>
    </row>
    <row r="313" spans="1:9" x14ac:dyDescent="0.3">
      <c r="A313" s="1">
        <v>40513</v>
      </c>
      <c r="B313">
        <v>1257.6400000000001</v>
      </c>
      <c r="D313">
        <f t="shared" si="16"/>
        <v>7.1369922277848987</v>
      </c>
      <c r="E313">
        <v>312</v>
      </c>
      <c r="G313" s="3">
        <f t="shared" si="17"/>
        <v>6.32565172219266E-2</v>
      </c>
      <c r="H313" s="3">
        <f t="shared" si="18"/>
        <v>9.7156608445553516E-2</v>
      </c>
      <c r="I313" s="3">
        <f t="shared" si="19"/>
        <v>0.12029286181358234</v>
      </c>
    </row>
    <row r="314" spans="1:9" x14ac:dyDescent="0.3">
      <c r="A314" s="1">
        <v>40544</v>
      </c>
      <c r="B314">
        <v>1286.1199999999999</v>
      </c>
      <c r="D314">
        <f t="shared" si="16"/>
        <v>7.159385213041416</v>
      </c>
      <c r="E314">
        <v>313</v>
      </c>
      <c r="G314" s="3">
        <f t="shared" si="17"/>
        <v>2.2392985256517228E-2</v>
      </c>
      <c r="H314" s="3">
        <f t="shared" si="18"/>
        <v>8.3356592991383316E-2</v>
      </c>
      <c r="I314" s="3">
        <f t="shared" si="19"/>
        <v>0.18036098812942036</v>
      </c>
    </row>
    <row r="315" spans="1:9" x14ac:dyDescent="0.3">
      <c r="A315" s="1">
        <v>40575</v>
      </c>
      <c r="B315">
        <v>1327.22</v>
      </c>
      <c r="D315">
        <f t="shared" si="16"/>
        <v>7.1908418080815606</v>
      </c>
      <c r="E315">
        <v>314</v>
      </c>
      <c r="G315" s="3">
        <f t="shared" si="17"/>
        <v>3.1456595040144641E-2</v>
      </c>
      <c r="H315" s="3">
        <f t="shared" si="18"/>
        <v>0.11710609751858847</v>
      </c>
      <c r="I315" s="3">
        <f t="shared" si="19"/>
        <v>0.18370283913290475</v>
      </c>
    </row>
    <row r="316" spans="1:9" x14ac:dyDescent="0.3">
      <c r="A316" s="1">
        <v>40603</v>
      </c>
      <c r="B316">
        <v>1325.83</v>
      </c>
      <c r="D316">
        <f t="shared" si="16"/>
        <v>7.1897939573986225</v>
      </c>
      <c r="E316">
        <v>315</v>
      </c>
      <c r="G316" s="3">
        <f t="shared" si="17"/>
        <v>-1.0478506829381118E-3</v>
      </c>
      <c r="H316" s="3">
        <f t="shared" si="18"/>
        <v>5.2801729613723758E-2</v>
      </c>
      <c r="I316" s="3">
        <f t="shared" si="19"/>
        <v>0.12552222780448385</v>
      </c>
    </row>
    <row r="317" spans="1:9" x14ac:dyDescent="0.3">
      <c r="A317" s="1">
        <v>40634</v>
      </c>
      <c r="B317">
        <v>1363.61</v>
      </c>
      <c r="D317">
        <f t="shared" si="16"/>
        <v>7.2178908737657519</v>
      </c>
      <c r="E317">
        <v>316</v>
      </c>
      <c r="G317" s="3">
        <f t="shared" si="17"/>
        <v>2.809691636712941E-2</v>
      </c>
      <c r="H317" s="3">
        <f t="shared" si="18"/>
        <v>5.8505660724335939E-2</v>
      </c>
      <c r="I317" s="3">
        <f t="shared" si="19"/>
        <v>0.13896767585974956</v>
      </c>
    </row>
    <row r="318" spans="1:9" x14ac:dyDescent="0.3">
      <c r="A318" s="1">
        <v>40664</v>
      </c>
      <c r="B318">
        <v>1345.2</v>
      </c>
      <c r="D318">
        <f t="shared" si="16"/>
        <v>7.2042979798661149</v>
      </c>
      <c r="E318">
        <v>317</v>
      </c>
      <c r="G318" s="3">
        <f t="shared" si="17"/>
        <v>-1.3592893899637026E-2</v>
      </c>
      <c r="H318" s="3">
        <f t="shared" si="18"/>
        <v>1.3456171784554272E-2</v>
      </c>
      <c r="I318" s="3">
        <f t="shared" si="19"/>
        <v>0.21090643559388322</v>
      </c>
    </row>
    <row r="319" spans="1:9" x14ac:dyDescent="0.3">
      <c r="A319" s="1">
        <v>40695</v>
      </c>
      <c r="B319">
        <v>1320.64</v>
      </c>
      <c r="D319">
        <f t="shared" si="16"/>
        <v>7.1858717465642172</v>
      </c>
      <c r="E319">
        <v>318</v>
      </c>
      <c r="G319" s="3">
        <f t="shared" si="17"/>
        <v>-1.8426233301897632E-2</v>
      </c>
      <c r="H319" s="3">
        <f t="shared" si="18"/>
        <v>-3.9222108344052486E-3</v>
      </c>
      <c r="I319" s="3">
        <f t="shared" si="19"/>
        <v>0.24786858242436161</v>
      </c>
    </row>
    <row r="320" spans="1:9" x14ac:dyDescent="0.3">
      <c r="A320" s="1">
        <v>40725</v>
      </c>
      <c r="B320">
        <v>1292.28</v>
      </c>
      <c r="D320">
        <f t="shared" si="16"/>
        <v>7.16416337912879</v>
      </c>
      <c r="E320">
        <v>319</v>
      </c>
      <c r="G320" s="3">
        <f t="shared" si="17"/>
        <v>-2.1708367435427256E-2</v>
      </c>
      <c r="H320" s="3">
        <f t="shared" si="18"/>
        <v>-5.3727494636961914E-2</v>
      </c>
      <c r="I320" s="3">
        <f t="shared" si="19"/>
        <v>0.15964443171434528</v>
      </c>
    </row>
    <row r="321" spans="1:9" x14ac:dyDescent="0.3">
      <c r="A321" s="1">
        <v>40756</v>
      </c>
      <c r="B321">
        <v>1218.8900000000001</v>
      </c>
      <c r="D321">
        <f t="shared" si="16"/>
        <v>7.1056958875096692</v>
      </c>
      <c r="E321">
        <v>320</v>
      </c>
      <c r="G321" s="3">
        <f t="shared" si="17"/>
        <v>-5.8467491619120793E-2</v>
      </c>
      <c r="H321" s="3">
        <f t="shared" si="18"/>
        <v>-9.8602092356445681E-2</v>
      </c>
      <c r="I321" s="3">
        <f t="shared" si="19"/>
        <v>0.14978874326560643</v>
      </c>
    </row>
    <row r="322" spans="1:9" x14ac:dyDescent="0.3">
      <c r="A322" s="1">
        <v>40787</v>
      </c>
      <c r="B322">
        <v>1131.42</v>
      </c>
      <c r="D322">
        <f t="shared" si="16"/>
        <v>7.0312287599668863</v>
      </c>
      <c r="E322">
        <v>321</v>
      </c>
      <c r="G322" s="3">
        <f t="shared" si="17"/>
        <v>-7.4467127542782841E-2</v>
      </c>
      <c r="H322" s="3">
        <f t="shared" si="18"/>
        <v>-0.15464298659733089</v>
      </c>
      <c r="I322" s="3">
        <f t="shared" si="19"/>
        <v>-8.6068593724588638E-3</v>
      </c>
    </row>
    <row r="323" spans="1:9" x14ac:dyDescent="0.3">
      <c r="A323" s="1">
        <v>40817</v>
      </c>
      <c r="B323">
        <v>1253.3</v>
      </c>
      <c r="D323">
        <f t="shared" ref="D323:D386" si="20">LN(B323)</f>
        <v>7.1335353516174766</v>
      </c>
      <c r="E323">
        <v>322</v>
      </c>
      <c r="G323" s="3">
        <f t="shared" si="17"/>
        <v>0.10230659165059031</v>
      </c>
      <c r="H323" s="3">
        <f t="shared" si="18"/>
        <v>-3.0628027511313327E-2</v>
      </c>
      <c r="I323" s="3">
        <f t="shared" si="19"/>
        <v>5.7506731567444014E-2</v>
      </c>
    </row>
    <row r="324" spans="1:9" x14ac:dyDescent="0.3">
      <c r="A324" s="1">
        <v>40848</v>
      </c>
      <c r="B324">
        <v>1246.96</v>
      </c>
      <c r="D324">
        <f t="shared" si="20"/>
        <v>7.1284638681807957</v>
      </c>
      <c r="E324">
        <v>323</v>
      </c>
      <c r="G324" s="3">
        <f t="shared" ref="G324:G387" si="21">D324-D323</f>
        <v>-5.0714834366809569E-3</v>
      </c>
      <c r="H324" s="3">
        <f t="shared" si="18"/>
        <v>2.2767980671126509E-2</v>
      </c>
      <c r="I324" s="3">
        <f t="shared" si="19"/>
        <v>5.472815761782357E-2</v>
      </c>
    </row>
    <row r="325" spans="1:9" x14ac:dyDescent="0.3">
      <c r="A325" s="1">
        <v>40878</v>
      </c>
      <c r="B325">
        <v>1257.5999999999999</v>
      </c>
      <c r="D325">
        <f t="shared" si="20"/>
        <v>7.1369604216749423</v>
      </c>
      <c r="E325">
        <v>324</v>
      </c>
      <c r="G325" s="3">
        <f t="shared" si="21"/>
        <v>8.4965534941465748E-3</v>
      </c>
      <c r="H325" s="3">
        <f t="shared" ref="H325:H388" si="22">D325-D322</f>
        <v>0.10573166170805592</v>
      </c>
      <c r="I325" s="3">
        <f t="shared" si="19"/>
        <v>-3.1806109956455941E-5</v>
      </c>
    </row>
    <row r="326" spans="1:9" x14ac:dyDescent="0.3">
      <c r="A326" s="1">
        <v>40909</v>
      </c>
      <c r="B326">
        <v>1312.41</v>
      </c>
      <c r="D326">
        <f t="shared" si="20"/>
        <v>7.1796204206860796</v>
      </c>
      <c r="E326">
        <v>325</v>
      </c>
      <c r="G326" s="3">
        <f t="shared" si="21"/>
        <v>4.2659999011137373E-2</v>
      </c>
      <c r="H326" s="3">
        <f t="shared" si="22"/>
        <v>4.6085069068602991E-2</v>
      </c>
      <c r="I326" s="3">
        <f t="shared" si="19"/>
        <v>2.0235207644663689E-2</v>
      </c>
    </row>
    <row r="327" spans="1:9" x14ac:dyDescent="0.3">
      <c r="A327" s="1">
        <v>40940</v>
      </c>
      <c r="B327">
        <v>1365.68</v>
      </c>
      <c r="D327">
        <f t="shared" si="20"/>
        <v>7.2194077520724971</v>
      </c>
      <c r="E327">
        <v>326</v>
      </c>
      <c r="G327" s="3">
        <f t="shared" si="21"/>
        <v>3.9787331386417435E-2</v>
      </c>
      <c r="H327" s="3">
        <f t="shared" si="22"/>
        <v>9.0943883891701383E-2</v>
      </c>
      <c r="I327" s="3">
        <f t="shared" si="19"/>
        <v>2.8565943990936482E-2</v>
      </c>
    </row>
    <row r="328" spans="1:9" x14ac:dyDescent="0.3">
      <c r="A328" s="1">
        <v>40969</v>
      </c>
      <c r="B328">
        <v>1408.47</v>
      </c>
      <c r="D328">
        <f t="shared" si="20"/>
        <v>7.2502592878350685</v>
      </c>
      <c r="E328">
        <v>327</v>
      </c>
      <c r="G328" s="3">
        <f t="shared" si="21"/>
        <v>3.085153576257138E-2</v>
      </c>
      <c r="H328" s="3">
        <f t="shared" si="22"/>
        <v>0.11329886616012619</v>
      </c>
      <c r="I328" s="3">
        <f t="shared" si="19"/>
        <v>6.0465330436445974E-2</v>
      </c>
    </row>
    <row r="329" spans="1:9" x14ac:dyDescent="0.3">
      <c r="A329" s="1">
        <v>41000</v>
      </c>
      <c r="B329">
        <v>1397.91</v>
      </c>
      <c r="D329">
        <f t="shared" si="20"/>
        <v>7.2427335430390203</v>
      </c>
      <c r="E329">
        <v>328</v>
      </c>
      <c r="G329" s="3">
        <f t="shared" si="21"/>
        <v>-7.5257447960481727E-3</v>
      </c>
      <c r="H329" s="3">
        <f t="shared" si="22"/>
        <v>6.3113122352940643E-2</v>
      </c>
      <c r="I329" s="3">
        <f t="shared" si="19"/>
        <v>2.4842669273268392E-2</v>
      </c>
    </row>
    <row r="330" spans="1:9" x14ac:dyDescent="0.3">
      <c r="A330" s="1">
        <v>41030</v>
      </c>
      <c r="B330">
        <v>1310.33</v>
      </c>
      <c r="D330">
        <f t="shared" si="20"/>
        <v>7.178034292868551</v>
      </c>
      <c r="E330">
        <v>329</v>
      </c>
      <c r="G330" s="3">
        <f t="shared" si="21"/>
        <v>-6.4699250170469291E-2</v>
      </c>
      <c r="H330" s="3">
        <f t="shared" si="22"/>
        <v>-4.1373459203946084E-2</v>
      </c>
      <c r="I330" s="3">
        <f t="shared" si="19"/>
        <v>-2.6263686997563873E-2</v>
      </c>
    </row>
    <row r="331" spans="1:9" x14ac:dyDescent="0.3">
      <c r="A331" s="1">
        <v>41061</v>
      </c>
      <c r="B331">
        <v>1362.16</v>
      </c>
      <c r="D331">
        <f t="shared" si="20"/>
        <v>7.2168269541123884</v>
      </c>
      <c r="E331">
        <v>330</v>
      </c>
      <c r="G331" s="3">
        <f t="shared" si="21"/>
        <v>3.8792661243837401E-2</v>
      </c>
      <c r="H331" s="3">
        <f t="shared" si="22"/>
        <v>-3.3432333722680063E-2</v>
      </c>
      <c r="I331" s="3">
        <f t="shared" si="19"/>
        <v>3.095520754817116E-2</v>
      </c>
    </row>
    <row r="332" spans="1:9" x14ac:dyDescent="0.3">
      <c r="A332" s="1">
        <v>41091</v>
      </c>
      <c r="B332">
        <v>1379.32</v>
      </c>
      <c r="D332">
        <f t="shared" si="20"/>
        <v>7.2293459030850995</v>
      </c>
      <c r="E332">
        <v>331</v>
      </c>
      <c r="G332" s="3">
        <f t="shared" si="21"/>
        <v>1.2518948972711108E-2</v>
      </c>
      <c r="H332" s="3">
        <f t="shared" si="22"/>
        <v>-1.3387639953920782E-2</v>
      </c>
      <c r="I332" s="3">
        <f t="shared" si="19"/>
        <v>6.5182523956309524E-2</v>
      </c>
    </row>
    <row r="333" spans="1:9" x14ac:dyDescent="0.3">
      <c r="A333" s="1">
        <v>41122</v>
      </c>
      <c r="B333">
        <v>1406.58</v>
      </c>
      <c r="D333">
        <f t="shared" si="20"/>
        <v>7.2489165050894817</v>
      </c>
      <c r="E333">
        <v>332</v>
      </c>
      <c r="G333" s="3">
        <f t="shared" si="21"/>
        <v>1.9570602004382209E-2</v>
      </c>
      <c r="H333" s="3">
        <f t="shared" si="22"/>
        <v>7.0882212220930718E-2</v>
      </c>
      <c r="I333" s="3">
        <f t="shared" si="19"/>
        <v>0.14322061757981253</v>
      </c>
    </row>
    <row r="334" spans="1:9" x14ac:dyDescent="0.3">
      <c r="A334" s="1">
        <v>41153</v>
      </c>
      <c r="B334">
        <v>1440.67</v>
      </c>
      <c r="D334">
        <f t="shared" si="20"/>
        <v>7.2728635621396824</v>
      </c>
      <c r="E334">
        <v>333</v>
      </c>
      <c r="G334" s="3">
        <f t="shared" si="21"/>
        <v>2.3947057050200726E-2</v>
      </c>
      <c r="H334" s="3">
        <f t="shared" si="22"/>
        <v>5.6036608027294044E-2</v>
      </c>
      <c r="I334" s="3">
        <f t="shared" si="19"/>
        <v>0.24163480217279609</v>
      </c>
    </row>
    <row r="335" spans="1:9" x14ac:dyDescent="0.3">
      <c r="A335" s="1">
        <v>41183</v>
      </c>
      <c r="B335">
        <v>1412.16</v>
      </c>
      <c r="D335">
        <f t="shared" si="20"/>
        <v>7.2528757260811823</v>
      </c>
      <c r="E335">
        <v>334</v>
      </c>
      <c r="G335" s="3">
        <f t="shared" si="21"/>
        <v>-1.9987836058500186E-2</v>
      </c>
      <c r="H335" s="3">
        <f t="shared" si="22"/>
        <v>2.352982299608275E-2</v>
      </c>
      <c r="I335" s="3">
        <f t="shared" ref="I335:I398" si="23">D335-D323</f>
        <v>0.1193403744637056</v>
      </c>
    </row>
    <row r="336" spans="1:9" x14ac:dyDescent="0.3">
      <c r="A336" s="1">
        <v>41214</v>
      </c>
      <c r="B336">
        <v>1416.18</v>
      </c>
      <c r="D336">
        <f t="shared" si="20"/>
        <v>7.2557183848188425</v>
      </c>
      <c r="E336">
        <v>335</v>
      </c>
      <c r="G336" s="3">
        <f t="shared" si="21"/>
        <v>2.8426587376602086E-3</v>
      </c>
      <c r="H336" s="3">
        <f t="shared" si="22"/>
        <v>6.8018797293607491E-3</v>
      </c>
      <c r="I336" s="3">
        <f t="shared" si="23"/>
        <v>0.12725451663804677</v>
      </c>
    </row>
    <row r="337" spans="1:9" x14ac:dyDescent="0.3">
      <c r="A337" s="1">
        <v>41244</v>
      </c>
      <c r="B337">
        <v>1426.19</v>
      </c>
      <c r="D337">
        <f t="shared" si="20"/>
        <v>7.2627618319303</v>
      </c>
      <c r="E337">
        <v>336</v>
      </c>
      <c r="G337" s="3">
        <f t="shared" si="21"/>
        <v>7.0434471114575459E-3</v>
      </c>
      <c r="H337" s="3">
        <f t="shared" si="22"/>
        <v>-1.0101730209382431E-2</v>
      </c>
      <c r="I337" s="3">
        <f t="shared" si="23"/>
        <v>0.12580141025535774</v>
      </c>
    </row>
    <row r="338" spans="1:9" x14ac:dyDescent="0.3">
      <c r="A338" s="1">
        <v>41275</v>
      </c>
      <c r="B338">
        <v>1498.11</v>
      </c>
      <c r="D338">
        <f t="shared" si="20"/>
        <v>7.3119595926228786</v>
      </c>
      <c r="E338">
        <v>337</v>
      </c>
      <c r="G338" s="3">
        <f t="shared" si="21"/>
        <v>4.919776069257864E-2</v>
      </c>
      <c r="H338" s="3">
        <f t="shared" si="22"/>
        <v>5.9083866541696395E-2</v>
      </c>
      <c r="I338" s="3">
        <f t="shared" si="23"/>
        <v>0.132339171936799</v>
      </c>
    </row>
    <row r="339" spans="1:9" x14ac:dyDescent="0.3">
      <c r="A339" s="1">
        <v>41306</v>
      </c>
      <c r="B339">
        <v>1514.68</v>
      </c>
      <c r="D339">
        <f t="shared" si="20"/>
        <v>7.3229594745110349</v>
      </c>
      <c r="E339">
        <v>338</v>
      </c>
      <c r="G339" s="3">
        <f t="shared" si="21"/>
        <v>1.099988188815626E-2</v>
      </c>
      <c r="H339" s="3">
        <f t="shared" si="22"/>
        <v>6.7241089692192446E-2</v>
      </c>
      <c r="I339" s="3">
        <f t="shared" si="23"/>
        <v>0.10355172243853783</v>
      </c>
    </row>
    <row r="340" spans="1:9" x14ac:dyDescent="0.3">
      <c r="A340" s="1">
        <v>41334</v>
      </c>
      <c r="B340">
        <v>1569.19</v>
      </c>
      <c r="D340">
        <f t="shared" si="20"/>
        <v>7.3583148416411177</v>
      </c>
      <c r="E340">
        <v>339</v>
      </c>
      <c r="G340" s="3">
        <f t="shared" si="21"/>
        <v>3.5355367130082804E-2</v>
      </c>
      <c r="H340" s="3">
        <f t="shared" si="22"/>
        <v>9.5553009710817705E-2</v>
      </c>
      <c r="I340" s="3">
        <f t="shared" si="23"/>
        <v>0.10805555380604925</v>
      </c>
    </row>
    <row r="341" spans="1:9" x14ac:dyDescent="0.3">
      <c r="A341" s="1">
        <v>41365</v>
      </c>
      <c r="B341">
        <v>1597.57</v>
      </c>
      <c r="D341">
        <f t="shared" si="20"/>
        <v>7.3762390037580428</v>
      </c>
      <c r="E341">
        <v>340</v>
      </c>
      <c r="G341" s="3">
        <f t="shared" si="21"/>
        <v>1.7924162116925046E-2</v>
      </c>
      <c r="H341" s="3">
        <f t="shared" si="22"/>
        <v>6.4279411135164111E-2</v>
      </c>
      <c r="I341" s="3">
        <f t="shared" si="23"/>
        <v>0.13350546071902247</v>
      </c>
    </row>
    <row r="342" spans="1:9" x14ac:dyDescent="0.3">
      <c r="A342" s="1">
        <v>41395</v>
      </c>
      <c r="B342">
        <v>1630.74</v>
      </c>
      <c r="D342">
        <f t="shared" si="20"/>
        <v>7.3967891785096187</v>
      </c>
      <c r="E342">
        <v>341</v>
      </c>
      <c r="G342" s="3">
        <f t="shared" si="21"/>
        <v>2.0550174751575945E-2</v>
      </c>
      <c r="H342" s="3">
        <f t="shared" si="22"/>
        <v>7.3829703998583796E-2</v>
      </c>
      <c r="I342" s="3">
        <f t="shared" si="23"/>
        <v>0.21875488564106771</v>
      </c>
    </row>
    <row r="343" spans="1:9" x14ac:dyDescent="0.3">
      <c r="A343" s="1">
        <v>41426</v>
      </c>
      <c r="B343">
        <v>1606.28</v>
      </c>
      <c r="D343">
        <f t="shared" si="20"/>
        <v>7.3816762255119173</v>
      </c>
      <c r="E343">
        <v>342</v>
      </c>
      <c r="G343" s="3">
        <f t="shared" si="21"/>
        <v>-1.5112952997701434E-2</v>
      </c>
      <c r="H343" s="3">
        <f t="shared" si="22"/>
        <v>2.3361383870799557E-2</v>
      </c>
      <c r="I343" s="3">
        <f t="shared" si="23"/>
        <v>0.16484927139952887</v>
      </c>
    </row>
    <row r="344" spans="1:9" x14ac:dyDescent="0.3">
      <c r="A344" s="1">
        <v>41456</v>
      </c>
      <c r="B344">
        <v>1685.73</v>
      </c>
      <c r="D344">
        <f t="shared" si="20"/>
        <v>7.4299539833888915</v>
      </c>
      <c r="E344">
        <v>343</v>
      </c>
      <c r="G344" s="3">
        <f t="shared" si="21"/>
        <v>4.8277757876974192E-2</v>
      </c>
      <c r="H344" s="3">
        <f t="shared" si="22"/>
        <v>5.3714979630848703E-2</v>
      </c>
      <c r="I344" s="3">
        <f t="shared" si="23"/>
        <v>0.20060808030379196</v>
      </c>
    </row>
    <row r="345" spans="1:9" x14ac:dyDescent="0.3">
      <c r="A345" s="1">
        <v>41487</v>
      </c>
      <c r="B345">
        <v>1632.97</v>
      </c>
      <c r="D345">
        <f t="shared" si="20"/>
        <v>7.3981557217055727</v>
      </c>
      <c r="E345">
        <v>344</v>
      </c>
      <c r="G345" s="3">
        <f t="shared" si="21"/>
        <v>-3.1798261683318785E-2</v>
      </c>
      <c r="H345" s="3">
        <f t="shared" si="22"/>
        <v>1.3665431959539731E-3</v>
      </c>
      <c r="I345" s="3">
        <f t="shared" si="23"/>
        <v>0.14923921661609096</v>
      </c>
    </row>
    <row r="346" spans="1:9" x14ac:dyDescent="0.3">
      <c r="A346" s="1">
        <v>41518</v>
      </c>
      <c r="B346">
        <v>1681.55</v>
      </c>
      <c r="D346">
        <f t="shared" si="20"/>
        <v>7.4274712660935744</v>
      </c>
      <c r="E346">
        <v>345</v>
      </c>
      <c r="G346" s="3">
        <f t="shared" si="21"/>
        <v>2.9315544388001769E-2</v>
      </c>
      <c r="H346" s="3">
        <f t="shared" si="22"/>
        <v>4.5795040581657176E-2</v>
      </c>
      <c r="I346" s="3">
        <f t="shared" si="23"/>
        <v>0.15460770395389201</v>
      </c>
    </row>
    <row r="347" spans="1:9" x14ac:dyDescent="0.3">
      <c r="A347" s="1">
        <v>41548</v>
      </c>
      <c r="B347">
        <v>1756.54</v>
      </c>
      <c r="D347">
        <f t="shared" si="20"/>
        <v>7.4711012440056574</v>
      </c>
      <c r="E347">
        <v>346</v>
      </c>
      <c r="G347" s="3">
        <f t="shared" si="21"/>
        <v>4.3629977912083007E-2</v>
      </c>
      <c r="H347" s="3">
        <f t="shared" si="22"/>
        <v>4.114726061676599E-2</v>
      </c>
      <c r="I347" s="3">
        <f t="shared" si="23"/>
        <v>0.2182255179244752</v>
      </c>
    </row>
    <row r="348" spans="1:9" x14ac:dyDescent="0.3">
      <c r="A348" s="1">
        <v>41579</v>
      </c>
      <c r="B348">
        <v>1805.81</v>
      </c>
      <c r="D348">
        <f t="shared" si="20"/>
        <v>7.4987645235698634</v>
      </c>
      <c r="E348">
        <v>347</v>
      </c>
      <c r="G348" s="3">
        <f t="shared" si="21"/>
        <v>2.7663279564206E-2</v>
      </c>
      <c r="H348" s="3">
        <f t="shared" si="22"/>
        <v>0.10060880186429078</v>
      </c>
      <c r="I348" s="3">
        <f t="shared" si="23"/>
        <v>0.24304613875102099</v>
      </c>
    </row>
    <row r="349" spans="1:9" x14ac:dyDescent="0.3">
      <c r="A349" s="1">
        <v>41609</v>
      </c>
      <c r="B349">
        <v>1848.36</v>
      </c>
      <c r="D349">
        <f t="shared" si="20"/>
        <v>7.5220540384243666</v>
      </c>
      <c r="E349">
        <v>348</v>
      </c>
      <c r="G349" s="3">
        <f t="shared" si="21"/>
        <v>2.3289514854503146E-2</v>
      </c>
      <c r="H349" s="3">
        <f t="shared" si="22"/>
        <v>9.4582772330792153E-2</v>
      </c>
      <c r="I349" s="3">
        <f t="shared" si="23"/>
        <v>0.25929220649406659</v>
      </c>
    </row>
    <row r="350" spans="1:9" x14ac:dyDescent="0.3">
      <c r="A350" s="1">
        <v>41640</v>
      </c>
      <c r="B350">
        <v>1782.59</v>
      </c>
      <c r="D350">
        <f t="shared" si="20"/>
        <v>7.4858226418974194</v>
      </c>
      <c r="E350">
        <v>349</v>
      </c>
      <c r="G350" s="3">
        <f t="shared" si="21"/>
        <v>-3.6231396526947179E-2</v>
      </c>
      <c r="H350" s="3">
        <f t="shared" si="22"/>
        <v>1.4721397891761967E-2</v>
      </c>
      <c r="I350" s="3">
        <f t="shared" si="23"/>
        <v>0.17386304927454077</v>
      </c>
    </row>
    <row r="351" spans="1:9" x14ac:dyDescent="0.3">
      <c r="A351" s="1">
        <v>41671</v>
      </c>
      <c r="B351">
        <v>1859.45</v>
      </c>
      <c r="D351">
        <f t="shared" si="20"/>
        <v>7.528036024054968</v>
      </c>
      <c r="E351">
        <v>350</v>
      </c>
      <c r="G351" s="3">
        <f t="shared" si="21"/>
        <v>4.2213382157548551E-2</v>
      </c>
      <c r="H351" s="3">
        <f t="shared" si="22"/>
        <v>2.9271500485104518E-2</v>
      </c>
      <c r="I351" s="3">
        <f t="shared" si="23"/>
        <v>0.20507654954393306</v>
      </c>
    </row>
    <row r="352" spans="1:9" x14ac:dyDescent="0.3">
      <c r="A352" s="1">
        <v>41699</v>
      </c>
      <c r="B352">
        <v>1872.34</v>
      </c>
      <c r="D352">
        <f t="shared" si="20"/>
        <v>7.5349442644775317</v>
      </c>
      <c r="E352">
        <v>351</v>
      </c>
      <c r="G352" s="3">
        <f t="shared" si="21"/>
        <v>6.9082404225637717E-3</v>
      </c>
      <c r="H352" s="3">
        <f t="shared" si="22"/>
        <v>1.2890226053165144E-2</v>
      </c>
      <c r="I352" s="3">
        <f t="shared" si="23"/>
        <v>0.17662942283641403</v>
      </c>
    </row>
    <row r="353" spans="1:9" x14ac:dyDescent="0.3">
      <c r="A353" s="1">
        <v>41730</v>
      </c>
      <c r="B353">
        <v>1883.95</v>
      </c>
      <c r="D353">
        <f t="shared" si="20"/>
        <v>7.5411259155060035</v>
      </c>
      <c r="E353">
        <v>352</v>
      </c>
      <c r="G353" s="3">
        <f t="shared" si="21"/>
        <v>6.1816510284717907E-3</v>
      </c>
      <c r="H353" s="3">
        <f t="shared" si="22"/>
        <v>5.5303273608584114E-2</v>
      </c>
      <c r="I353" s="3">
        <f t="shared" si="23"/>
        <v>0.16488691174796077</v>
      </c>
    </row>
    <row r="354" spans="1:9" x14ac:dyDescent="0.3">
      <c r="A354" s="1">
        <v>41760</v>
      </c>
      <c r="B354">
        <v>1923.57</v>
      </c>
      <c r="D354">
        <f t="shared" si="20"/>
        <v>7.5619381135239383</v>
      </c>
      <c r="E354">
        <v>353</v>
      </c>
      <c r="G354" s="3">
        <f t="shared" si="21"/>
        <v>2.0812198017934769E-2</v>
      </c>
      <c r="H354" s="3">
        <f t="shared" si="22"/>
        <v>3.3902089468970331E-2</v>
      </c>
      <c r="I354" s="3">
        <f t="shared" si="23"/>
        <v>0.1651489350143196</v>
      </c>
    </row>
    <row r="355" spans="1:9" x14ac:dyDescent="0.3">
      <c r="A355" s="1">
        <v>41791</v>
      </c>
      <c r="B355">
        <v>1960.23</v>
      </c>
      <c r="D355">
        <f t="shared" si="20"/>
        <v>7.5808170922787248</v>
      </c>
      <c r="E355">
        <v>354</v>
      </c>
      <c r="G355" s="3">
        <f t="shared" si="21"/>
        <v>1.8878978754786502E-2</v>
      </c>
      <c r="H355" s="3">
        <f t="shared" si="22"/>
        <v>4.5872827801193061E-2</v>
      </c>
      <c r="I355" s="3">
        <f t="shared" si="23"/>
        <v>0.19914086676680753</v>
      </c>
    </row>
    <row r="356" spans="1:9" x14ac:dyDescent="0.3">
      <c r="A356" s="1">
        <v>41821</v>
      </c>
      <c r="B356">
        <v>1930.67</v>
      </c>
      <c r="D356">
        <f t="shared" si="20"/>
        <v>7.5656223719152891</v>
      </c>
      <c r="E356">
        <v>355</v>
      </c>
      <c r="G356" s="3">
        <f t="shared" si="21"/>
        <v>-1.5194720363435721E-2</v>
      </c>
      <c r="H356" s="3">
        <f t="shared" si="22"/>
        <v>2.449645640928555E-2</v>
      </c>
      <c r="I356" s="3">
        <f t="shared" si="23"/>
        <v>0.13566838852639762</v>
      </c>
    </row>
    <row r="357" spans="1:9" x14ac:dyDescent="0.3">
      <c r="A357" s="1">
        <v>41852</v>
      </c>
      <c r="B357">
        <v>2003.37</v>
      </c>
      <c r="D357">
        <f t="shared" si="20"/>
        <v>7.6025860415222679</v>
      </c>
      <c r="E357">
        <v>356</v>
      </c>
      <c r="G357" s="3">
        <f t="shared" si="21"/>
        <v>3.6963669606978833E-2</v>
      </c>
      <c r="H357" s="3">
        <f t="shared" si="22"/>
        <v>4.0647927998329614E-2</v>
      </c>
      <c r="I357" s="3">
        <f t="shared" si="23"/>
        <v>0.20443031981669524</v>
      </c>
    </row>
    <row r="358" spans="1:9" x14ac:dyDescent="0.3">
      <c r="A358" s="1">
        <v>41883</v>
      </c>
      <c r="B358">
        <v>1972.29</v>
      </c>
      <c r="D358">
        <f t="shared" si="20"/>
        <v>7.5869505831740209</v>
      </c>
      <c r="E358">
        <v>357</v>
      </c>
      <c r="G358" s="3">
        <f t="shared" si="21"/>
        <v>-1.5635458348246978E-2</v>
      </c>
      <c r="H358" s="3">
        <f t="shared" si="22"/>
        <v>6.1334908952961342E-3</v>
      </c>
      <c r="I358" s="3">
        <f t="shared" si="23"/>
        <v>0.15947931708044649</v>
      </c>
    </row>
    <row r="359" spans="1:9" x14ac:dyDescent="0.3">
      <c r="A359" s="1">
        <v>41913</v>
      </c>
      <c r="B359">
        <v>2018.05</v>
      </c>
      <c r="D359">
        <f t="shared" si="20"/>
        <v>7.6098869776135469</v>
      </c>
      <c r="E359">
        <v>358</v>
      </c>
      <c r="G359" s="3">
        <f t="shared" si="21"/>
        <v>2.2936394439525998E-2</v>
      </c>
      <c r="H359" s="3">
        <f t="shared" si="22"/>
        <v>4.4264605698257853E-2</v>
      </c>
      <c r="I359" s="3">
        <f t="shared" si="23"/>
        <v>0.13878573360788948</v>
      </c>
    </row>
    <row r="360" spans="1:9" x14ac:dyDescent="0.3">
      <c r="A360" s="1">
        <v>41944</v>
      </c>
      <c r="B360">
        <v>2067.56</v>
      </c>
      <c r="D360">
        <f t="shared" si="20"/>
        <v>7.6341244470329856</v>
      </c>
      <c r="E360">
        <v>359</v>
      </c>
      <c r="G360" s="3">
        <f t="shared" si="21"/>
        <v>2.4237469419438717E-2</v>
      </c>
      <c r="H360" s="3">
        <f t="shared" si="22"/>
        <v>3.1538405510717737E-2</v>
      </c>
      <c r="I360" s="3">
        <f t="shared" si="23"/>
        <v>0.1353599234631222</v>
      </c>
    </row>
    <row r="361" spans="1:9" x14ac:dyDescent="0.3">
      <c r="A361" s="1">
        <v>41974</v>
      </c>
      <c r="B361">
        <v>2058.9</v>
      </c>
      <c r="D361">
        <f t="shared" si="20"/>
        <v>7.6299271385826986</v>
      </c>
      <c r="E361">
        <v>360</v>
      </c>
      <c r="G361" s="3">
        <f t="shared" si="21"/>
        <v>-4.1973084502870961E-3</v>
      </c>
      <c r="H361" s="3">
        <f t="shared" si="22"/>
        <v>4.2976555408677619E-2</v>
      </c>
      <c r="I361" s="3">
        <f t="shared" si="23"/>
        <v>0.10787310015833196</v>
      </c>
    </row>
    <row r="362" spans="1:9" x14ac:dyDescent="0.3">
      <c r="A362" s="1">
        <v>42005</v>
      </c>
      <c r="B362">
        <v>1994.99</v>
      </c>
      <c r="D362">
        <f t="shared" si="20"/>
        <v>7.5983943167800732</v>
      </c>
      <c r="E362">
        <v>361</v>
      </c>
      <c r="G362" s="3">
        <f t="shared" si="21"/>
        <v>-3.1532821802625399E-2</v>
      </c>
      <c r="H362" s="3">
        <f t="shared" si="22"/>
        <v>-1.1492660833473778E-2</v>
      </c>
      <c r="I362" s="3">
        <f t="shared" si="23"/>
        <v>0.11257167488265374</v>
      </c>
    </row>
    <row r="363" spans="1:9" x14ac:dyDescent="0.3">
      <c r="A363" s="1">
        <v>42036</v>
      </c>
      <c r="B363">
        <v>2104.5</v>
      </c>
      <c r="D363">
        <f t="shared" si="20"/>
        <v>7.6518331882106256</v>
      </c>
      <c r="E363">
        <v>362</v>
      </c>
      <c r="G363" s="3">
        <f t="shared" si="21"/>
        <v>5.3438871430552481E-2</v>
      </c>
      <c r="H363" s="3">
        <f t="shared" si="22"/>
        <v>1.7708741177639986E-2</v>
      </c>
      <c r="I363" s="3">
        <f t="shared" si="23"/>
        <v>0.12379716415565767</v>
      </c>
    </row>
    <row r="364" spans="1:9" x14ac:dyDescent="0.3">
      <c r="A364" s="1">
        <v>42064</v>
      </c>
      <c r="B364">
        <v>2067.89</v>
      </c>
      <c r="D364">
        <f t="shared" si="20"/>
        <v>7.6342840427242402</v>
      </c>
      <c r="E364">
        <v>363</v>
      </c>
      <c r="G364" s="3">
        <f t="shared" si="21"/>
        <v>-1.754914548638542E-2</v>
      </c>
      <c r="H364" s="3">
        <f t="shared" si="22"/>
        <v>4.3569041415416621E-3</v>
      </c>
      <c r="I364" s="3">
        <f t="shared" si="23"/>
        <v>9.9339778246708477E-2</v>
      </c>
    </row>
    <row r="365" spans="1:9" x14ac:dyDescent="0.3">
      <c r="A365" s="1">
        <v>42095</v>
      </c>
      <c r="B365">
        <v>2085.5100000000002</v>
      </c>
      <c r="D365">
        <f t="shared" si="20"/>
        <v>7.6427687086386902</v>
      </c>
      <c r="E365">
        <v>364</v>
      </c>
      <c r="G365" s="3">
        <f t="shared" si="21"/>
        <v>8.4846659144499625E-3</v>
      </c>
      <c r="H365" s="3">
        <f t="shared" si="22"/>
        <v>4.4374391858617024E-2</v>
      </c>
      <c r="I365" s="3">
        <f t="shared" si="23"/>
        <v>0.10164279313268665</v>
      </c>
    </row>
    <row r="366" spans="1:9" x14ac:dyDescent="0.3">
      <c r="A366" s="1">
        <v>42125</v>
      </c>
      <c r="B366">
        <v>2107.39</v>
      </c>
      <c r="D366">
        <f t="shared" si="20"/>
        <v>7.6532054939705301</v>
      </c>
      <c r="E366">
        <v>365</v>
      </c>
      <c r="G366" s="3">
        <f t="shared" si="21"/>
        <v>1.0436785331839893E-2</v>
      </c>
      <c r="H366" s="3">
        <f t="shared" si="22"/>
        <v>1.3723057599044353E-3</v>
      </c>
      <c r="I366" s="3">
        <f t="shared" si="23"/>
        <v>9.1267380446591773E-2</v>
      </c>
    </row>
    <row r="367" spans="1:9" x14ac:dyDescent="0.3">
      <c r="A367" s="1">
        <v>42156</v>
      </c>
      <c r="B367">
        <v>2063.11</v>
      </c>
      <c r="D367">
        <f t="shared" si="20"/>
        <v>7.6319698320569431</v>
      </c>
      <c r="E367">
        <v>366</v>
      </c>
      <c r="G367" s="3">
        <f t="shared" si="21"/>
        <v>-2.1235661913586945E-2</v>
      </c>
      <c r="H367" s="3">
        <f t="shared" si="22"/>
        <v>-2.3142106672970897E-3</v>
      </c>
      <c r="I367" s="3">
        <f t="shared" si="23"/>
        <v>5.1152739778218326E-2</v>
      </c>
    </row>
    <row r="368" spans="1:9" x14ac:dyDescent="0.3">
      <c r="A368" s="1">
        <v>42186</v>
      </c>
      <c r="B368">
        <v>2103.84</v>
      </c>
      <c r="D368">
        <f t="shared" si="20"/>
        <v>7.6515195253386086</v>
      </c>
      <c r="E368">
        <v>367</v>
      </c>
      <c r="G368" s="3">
        <f t="shared" si="21"/>
        <v>1.9549693281665448E-2</v>
      </c>
      <c r="H368" s="3">
        <f t="shared" si="22"/>
        <v>8.7508166999183956E-3</v>
      </c>
      <c r="I368" s="3">
        <f t="shared" si="23"/>
        <v>8.5897153423319494E-2</v>
      </c>
    </row>
    <row r="369" spans="1:9" x14ac:dyDescent="0.3">
      <c r="A369" s="1">
        <v>42217</v>
      </c>
      <c r="B369">
        <v>1972.18</v>
      </c>
      <c r="D369">
        <f t="shared" si="20"/>
        <v>7.5868948088874744</v>
      </c>
      <c r="E369">
        <v>368</v>
      </c>
      <c r="G369" s="3">
        <f t="shared" si="21"/>
        <v>-6.4624716451134212E-2</v>
      </c>
      <c r="H369" s="3">
        <f t="shared" si="22"/>
        <v>-6.6310685083055709E-2</v>
      </c>
      <c r="I369" s="3">
        <f t="shared" si="23"/>
        <v>-1.569123263479355E-2</v>
      </c>
    </row>
    <row r="370" spans="1:9" x14ac:dyDescent="0.3">
      <c r="A370" s="1">
        <v>42248</v>
      </c>
      <c r="B370">
        <v>1920.03</v>
      </c>
      <c r="D370">
        <f t="shared" si="20"/>
        <v>7.5600960898997585</v>
      </c>
      <c r="E370">
        <v>369</v>
      </c>
      <c r="G370" s="3">
        <f t="shared" si="21"/>
        <v>-2.6798718987715908E-2</v>
      </c>
      <c r="H370" s="3">
        <f t="shared" si="22"/>
        <v>-7.1873742157184672E-2</v>
      </c>
      <c r="I370" s="3">
        <f t="shared" si="23"/>
        <v>-2.6854493274262481E-2</v>
      </c>
    </row>
    <row r="371" spans="1:9" x14ac:dyDescent="0.3">
      <c r="A371" s="1">
        <v>42278</v>
      </c>
      <c r="B371">
        <v>2079.36</v>
      </c>
      <c r="D371">
        <f t="shared" si="20"/>
        <v>7.6398154330406811</v>
      </c>
      <c r="E371">
        <v>370</v>
      </c>
      <c r="G371" s="3">
        <f t="shared" si="21"/>
        <v>7.971934314092266E-2</v>
      </c>
      <c r="H371" s="3">
        <f t="shared" si="22"/>
        <v>-1.170409229792746E-2</v>
      </c>
      <c r="I371" s="3">
        <f t="shared" si="23"/>
        <v>2.9928455427134182E-2</v>
      </c>
    </row>
    <row r="372" spans="1:9" x14ac:dyDescent="0.3">
      <c r="A372" s="1">
        <v>42309</v>
      </c>
      <c r="B372">
        <v>2080.41</v>
      </c>
      <c r="D372">
        <f t="shared" si="20"/>
        <v>7.6403202686552945</v>
      </c>
      <c r="E372">
        <v>371</v>
      </c>
      <c r="G372" s="3">
        <f t="shared" si="21"/>
        <v>5.0483561461334148E-4</v>
      </c>
      <c r="H372" s="3">
        <f t="shared" si="22"/>
        <v>5.3425459767820094E-2</v>
      </c>
      <c r="I372" s="3">
        <f t="shared" si="23"/>
        <v>6.1958216223088058E-3</v>
      </c>
    </row>
    <row r="373" spans="1:9" x14ac:dyDescent="0.3">
      <c r="A373" s="1">
        <v>42339</v>
      </c>
      <c r="B373">
        <v>2043.94</v>
      </c>
      <c r="D373">
        <f t="shared" si="20"/>
        <v>7.6226345966853151</v>
      </c>
      <c r="E373">
        <v>372</v>
      </c>
      <c r="G373" s="3">
        <f t="shared" si="21"/>
        <v>-1.7685671969979389E-2</v>
      </c>
      <c r="H373" s="3">
        <f t="shared" si="22"/>
        <v>6.2538506785556613E-2</v>
      </c>
      <c r="I373" s="3">
        <f t="shared" si="23"/>
        <v>-7.2925418973834866E-3</v>
      </c>
    </row>
    <row r="374" spans="1:9" x14ac:dyDescent="0.3">
      <c r="A374" s="1">
        <v>42370</v>
      </c>
      <c r="B374">
        <v>1940.24</v>
      </c>
      <c r="D374">
        <f t="shared" si="20"/>
        <v>7.5705669557459636</v>
      </c>
      <c r="E374">
        <v>373</v>
      </c>
      <c r="G374" s="3">
        <f t="shared" si="21"/>
        <v>-5.2067640939351456E-2</v>
      </c>
      <c r="H374" s="3">
        <f t="shared" si="22"/>
        <v>-6.9248477294717503E-2</v>
      </c>
      <c r="I374" s="3">
        <f t="shared" si="23"/>
        <v>-2.7827361034109543E-2</v>
      </c>
    </row>
    <row r="375" spans="1:9" x14ac:dyDescent="0.3">
      <c r="A375" s="1">
        <v>42401</v>
      </c>
      <c r="B375">
        <v>1932.23</v>
      </c>
      <c r="D375">
        <f t="shared" si="20"/>
        <v>7.5664300553059052</v>
      </c>
      <c r="E375">
        <v>374</v>
      </c>
      <c r="G375" s="3">
        <f t="shared" si="21"/>
        <v>-4.136900440058433E-3</v>
      </c>
      <c r="H375" s="3">
        <f t="shared" si="22"/>
        <v>-7.3890213349389278E-2</v>
      </c>
      <c r="I375" s="3">
        <f t="shared" si="23"/>
        <v>-8.5403132904720458E-2</v>
      </c>
    </row>
    <row r="376" spans="1:9" x14ac:dyDescent="0.3">
      <c r="A376" s="1">
        <v>42430</v>
      </c>
      <c r="B376">
        <v>2059.7399999999998</v>
      </c>
      <c r="D376">
        <f t="shared" si="20"/>
        <v>7.6303350402257877</v>
      </c>
      <c r="E376">
        <v>375</v>
      </c>
      <c r="G376" s="3">
        <f t="shared" si="21"/>
        <v>6.3904984919882502E-2</v>
      </c>
      <c r="H376" s="3">
        <f t="shared" si="22"/>
        <v>7.7004435404726124E-3</v>
      </c>
      <c r="I376" s="3">
        <f t="shared" si="23"/>
        <v>-3.9490024984525363E-3</v>
      </c>
    </row>
    <row r="377" spans="1:9" x14ac:dyDescent="0.3">
      <c r="A377" s="1">
        <v>42461</v>
      </c>
      <c r="B377">
        <v>2065.3000000000002</v>
      </c>
      <c r="D377">
        <f t="shared" si="20"/>
        <v>7.633030773293604</v>
      </c>
      <c r="E377">
        <v>376</v>
      </c>
      <c r="G377" s="3">
        <f t="shared" si="21"/>
        <v>2.6957330678163416E-3</v>
      </c>
      <c r="H377" s="3">
        <f t="shared" si="22"/>
        <v>6.246381754764041E-2</v>
      </c>
      <c r="I377" s="3">
        <f t="shared" si="23"/>
        <v>-9.7379353450861572E-3</v>
      </c>
    </row>
    <row r="378" spans="1:9" x14ac:dyDescent="0.3">
      <c r="A378" s="1">
        <v>42491</v>
      </c>
      <c r="B378">
        <v>2096.9499999999998</v>
      </c>
      <c r="D378">
        <f t="shared" si="20"/>
        <v>7.6482391870315816</v>
      </c>
      <c r="E378">
        <v>377</v>
      </c>
      <c r="G378" s="3">
        <f t="shared" si="21"/>
        <v>1.5208413737977544E-2</v>
      </c>
      <c r="H378" s="3">
        <f t="shared" si="22"/>
        <v>8.1809131725676387E-2</v>
      </c>
      <c r="I378" s="3">
        <f t="shared" si="23"/>
        <v>-4.9663069389485059E-3</v>
      </c>
    </row>
    <row r="379" spans="1:9" x14ac:dyDescent="0.3">
      <c r="A379" s="1">
        <v>42522</v>
      </c>
      <c r="B379">
        <v>2098.86</v>
      </c>
      <c r="D379">
        <f t="shared" si="20"/>
        <v>7.6491496191683712</v>
      </c>
      <c r="E379">
        <v>378</v>
      </c>
      <c r="G379" s="3">
        <f t="shared" si="21"/>
        <v>9.1043213678965174E-4</v>
      </c>
      <c r="H379" s="3">
        <f t="shared" si="22"/>
        <v>1.8814578942583537E-2</v>
      </c>
      <c r="I379" s="3">
        <f t="shared" si="23"/>
        <v>1.7179787111428091E-2</v>
      </c>
    </row>
    <row r="380" spans="1:9" x14ac:dyDescent="0.3">
      <c r="A380" s="1">
        <v>42552</v>
      </c>
      <c r="B380">
        <v>2173.6</v>
      </c>
      <c r="D380">
        <f t="shared" si="20"/>
        <v>7.6841400581121375</v>
      </c>
      <c r="E380">
        <v>379</v>
      </c>
      <c r="G380" s="3">
        <f t="shared" si="21"/>
        <v>3.49904389437663E-2</v>
      </c>
      <c r="H380" s="3">
        <f t="shared" si="22"/>
        <v>5.1109284818533496E-2</v>
      </c>
      <c r="I380" s="3">
        <f t="shared" si="23"/>
        <v>3.2620532773528943E-2</v>
      </c>
    </row>
    <row r="381" spans="1:9" x14ac:dyDescent="0.3">
      <c r="A381" s="1">
        <v>42583</v>
      </c>
      <c r="B381">
        <v>2170.9499999999998</v>
      </c>
      <c r="D381">
        <f t="shared" si="20"/>
        <v>7.6829201387517232</v>
      </c>
      <c r="E381">
        <v>380</v>
      </c>
      <c r="G381" s="3">
        <f t="shared" si="21"/>
        <v>-1.2199193604143233E-3</v>
      </c>
      <c r="H381" s="3">
        <f t="shared" si="22"/>
        <v>3.4680951720141628E-2</v>
      </c>
      <c r="I381" s="3">
        <f t="shared" si="23"/>
        <v>9.6025329864248832E-2</v>
      </c>
    </row>
    <row r="382" spans="1:9" x14ac:dyDescent="0.3">
      <c r="A382" s="1">
        <v>42614</v>
      </c>
      <c r="B382">
        <v>2168.27</v>
      </c>
      <c r="D382">
        <f t="shared" si="20"/>
        <v>7.6816848935506181</v>
      </c>
      <c r="E382">
        <v>381</v>
      </c>
      <c r="G382" s="3">
        <f t="shared" si="21"/>
        <v>-1.235245201105073E-3</v>
      </c>
      <c r="H382" s="3">
        <f t="shared" si="22"/>
        <v>3.2535274382246904E-2</v>
      </c>
      <c r="I382" s="3">
        <f t="shared" si="23"/>
        <v>0.12158880365085967</v>
      </c>
    </row>
    <row r="383" spans="1:9" x14ac:dyDescent="0.3">
      <c r="A383" s="1">
        <v>42644</v>
      </c>
      <c r="B383">
        <v>2126.15</v>
      </c>
      <c r="D383">
        <f t="shared" si="20"/>
        <v>7.6620681114459295</v>
      </c>
      <c r="E383">
        <v>382</v>
      </c>
      <c r="G383" s="3">
        <f t="shared" si="21"/>
        <v>-1.9616782104688646E-2</v>
      </c>
      <c r="H383" s="3">
        <f t="shared" si="22"/>
        <v>-2.2071946666208042E-2</v>
      </c>
      <c r="I383" s="3">
        <f t="shared" si="23"/>
        <v>2.2252678405248361E-2</v>
      </c>
    </row>
    <row r="384" spans="1:9" x14ac:dyDescent="0.3">
      <c r="A384" s="1">
        <v>42675</v>
      </c>
      <c r="B384">
        <v>2198.81</v>
      </c>
      <c r="D384">
        <f t="shared" si="20"/>
        <v>7.6956715839114009</v>
      </c>
      <c r="E384">
        <v>383</v>
      </c>
      <c r="G384" s="3">
        <f t="shared" si="21"/>
        <v>3.3603472465471462E-2</v>
      </c>
      <c r="H384" s="3">
        <f t="shared" si="22"/>
        <v>1.2751445159677743E-2</v>
      </c>
      <c r="I384" s="3">
        <f t="shared" si="23"/>
        <v>5.5351315256106481E-2</v>
      </c>
    </row>
    <row r="385" spans="1:9" x14ac:dyDescent="0.3">
      <c r="A385" s="1">
        <v>42705</v>
      </c>
      <c r="B385">
        <v>2238.83</v>
      </c>
      <c r="D385">
        <f t="shared" si="20"/>
        <v>7.7137086869631579</v>
      </c>
      <c r="E385">
        <v>384</v>
      </c>
      <c r="G385" s="3">
        <f t="shared" si="21"/>
        <v>1.8037103051756986E-2</v>
      </c>
      <c r="H385" s="3">
        <f t="shared" si="22"/>
        <v>3.2023793412539803E-2</v>
      </c>
      <c r="I385" s="3">
        <f t="shared" si="23"/>
        <v>9.1074090277842856E-2</v>
      </c>
    </row>
    <row r="386" spans="1:9" x14ac:dyDescent="0.3">
      <c r="A386" s="1">
        <v>42736</v>
      </c>
      <c r="B386">
        <v>2278.87</v>
      </c>
      <c r="D386">
        <f t="shared" si="20"/>
        <v>7.7314349850561683</v>
      </c>
      <c r="E386">
        <v>385</v>
      </c>
      <c r="G386" s="3">
        <f t="shared" si="21"/>
        <v>1.7726298093010406E-2</v>
      </c>
      <c r="H386" s="3">
        <f t="shared" si="22"/>
        <v>6.9366873610238855E-2</v>
      </c>
      <c r="I386" s="3">
        <f t="shared" si="23"/>
        <v>0.16086802931020472</v>
      </c>
    </row>
    <row r="387" spans="1:9" x14ac:dyDescent="0.3">
      <c r="A387" s="1">
        <v>42767</v>
      </c>
      <c r="B387">
        <v>2363.64</v>
      </c>
      <c r="D387">
        <f t="shared" ref="D387:D450" si="24">LN(B387)</f>
        <v>7.7679580826656034</v>
      </c>
      <c r="E387">
        <v>386</v>
      </c>
      <c r="G387" s="3">
        <f t="shared" si="21"/>
        <v>3.6523097609435062E-2</v>
      </c>
      <c r="H387" s="3">
        <f t="shared" si="22"/>
        <v>7.2286498754202455E-2</v>
      </c>
      <c r="I387" s="3">
        <f t="shared" si="23"/>
        <v>0.20152802735969821</v>
      </c>
    </row>
    <row r="388" spans="1:9" x14ac:dyDescent="0.3">
      <c r="A388" s="1">
        <v>42795</v>
      </c>
      <c r="B388">
        <v>2362.7199999999998</v>
      </c>
      <c r="D388">
        <f t="shared" si="24"/>
        <v>7.7675687767254633</v>
      </c>
      <c r="E388">
        <v>387</v>
      </c>
      <c r="G388" s="3">
        <f t="shared" ref="G388:G451" si="25">D388-D387</f>
        <v>-3.8930594014008335E-4</v>
      </c>
      <c r="H388" s="3">
        <f t="shared" si="22"/>
        <v>5.3860089762305385E-2</v>
      </c>
      <c r="I388" s="3">
        <f t="shared" si="23"/>
        <v>0.13723373649967563</v>
      </c>
    </row>
    <row r="389" spans="1:9" x14ac:dyDescent="0.3">
      <c r="A389" s="1">
        <v>42826</v>
      </c>
      <c r="B389">
        <v>2384.1999999999998</v>
      </c>
      <c r="D389">
        <f t="shared" si="24"/>
        <v>7.7766189172839013</v>
      </c>
      <c r="E389">
        <v>388</v>
      </c>
      <c r="G389" s="3">
        <f t="shared" si="25"/>
        <v>9.0501405584380024E-3</v>
      </c>
      <c r="H389" s="3">
        <f t="shared" ref="H389:H452" si="26">D389-D386</f>
        <v>4.5183932227732981E-2</v>
      </c>
      <c r="I389" s="3">
        <f t="shared" si="23"/>
        <v>0.14358814399029729</v>
      </c>
    </row>
    <row r="390" spans="1:9" x14ac:dyDescent="0.3">
      <c r="A390" s="1">
        <v>42856</v>
      </c>
      <c r="B390">
        <v>2411.8000000000002</v>
      </c>
      <c r="D390">
        <f t="shared" si="24"/>
        <v>7.7881286356694925</v>
      </c>
      <c r="E390">
        <v>389</v>
      </c>
      <c r="G390" s="3">
        <f t="shared" si="25"/>
        <v>1.1509718385591228E-2</v>
      </c>
      <c r="H390" s="3">
        <f t="shared" si="26"/>
        <v>2.0170553003889147E-2</v>
      </c>
      <c r="I390" s="3">
        <f t="shared" si="23"/>
        <v>0.13988944863791097</v>
      </c>
    </row>
    <row r="391" spans="1:9" x14ac:dyDescent="0.3">
      <c r="A391" s="1">
        <v>42887</v>
      </c>
      <c r="B391">
        <v>2423.41</v>
      </c>
      <c r="D391">
        <f t="shared" si="24"/>
        <v>7.7929309182228446</v>
      </c>
      <c r="E391">
        <v>390</v>
      </c>
      <c r="G391" s="3">
        <f t="shared" si="25"/>
        <v>4.8022825533520219E-3</v>
      </c>
      <c r="H391" s="3">
        <f t="shared" si="26"/>
        <v>2.5362141497381252E-2</v>
      </c>
      <c r="I391" s="3">
        <f t="shared" si="23"/>
        <v>0.14378129905447334</v>
      </c>
    </row>
    <row r="392" spans="1:9" x14ac:dyDescent="0.3">
      <c r="A392" s="1">
        <v>42917</v>
      </c>
      <c r="B392">
        <v>2470.3000000000002</v>
      </c>
      <c r="D392">
        <f t="shared" si="24"/>
        <v>7.8120948797365379</v>
      </c>
      <c r="E392">
        <v>391</v>
      </c>
      <c r="G392" s="3">
        <f t="shared" si="25"/>
        <v>1.9163961513693373E-2</v>
      </c>
      <c r="H392" s="3">
        <f t="shared" si="26"/>
        <v>3.5475962452636622E-2</v>
      </c>
      <c r="I392" s="3">
        <f t="shared" si="23"/>
        <v>0.12795482162440042</v>
      </c>
    </row>
    <row r="393" spans="1:9" x14ac:dyDescent="0.3">
      <c r="A393" s="1">
        <v>42948</v>
      </c>
      <c r="B393">
        <v>2471.65</v>
      </c>
      <c r="D393">
        <f t="shared" si="24"/>
        <v>7.8126412227928537</v>
      </c>
      <c r="E393">
        <v>392</v>
      </c>
      <c r="G393" s="3">
        <f t="shared" si="25"/>
        <v>5.4634305631573454E-4</v>
      </c>
      <c r="H393" s="3">
        <f t="shared" si="26"/>
        <v>2.4512587123361129E-2</v>
      </c>
      <c r="I393" s="3">
        <f t="shared" si="23"/>
        <v>0.12972108404113047</v>
      </c>
    </row>
    <row r="394" spans="1:9" x14ac:dyDescent="0.3">
      <c r="A394" s="1">
        <v>42979</v>
      </c>
      <c r="B394">
        <v>2519.36</v>
      </c>
      <c r="D394">
        <f t="shared" si="24"/>
        <v>7.8317601799961025</v>
      </c>
      <c r="E394">
        <v>393</v>
      </c>
      <c r="G394" s="3">
        <f t="shared" si="25"/>
        <v>1.9118957203248854E-2</v>
      </c>
      <c r="H394" s="3">
        <f t="shared" si="26"/>
        <v>3.8829261773257961E-2</v>
      </c>
      <c r="I394" s="3">
        <f t="shared" si="23"/>
        <v>0.1500752864454844</v>
      </c>
    </row>
    <row r="395" spans="1:9" x14ac:dyDescent="0.3">
      <c r="A395" s="1">
        <v>43009</v>
      </c>
      <c r="B395">
        <v>2575.2600000000002</v>
      </c>
      <c r="D395">
        <f t="shared" si="24"/>
        <v>7.8537057788744074</v>
      </c>
      <c r="E395">
        <v>394</v>
      </c>
      <c r="G395" s="3">
        <f t="shared" si="25"/>
        <v>2.1945598878304828E-2</v>
      </c>
      <c r="H395" s="3">
        <f t="shared" si="26"/>
        <v>4.1610899137869417E-2</v>
      </c>
      <c r="I395" s="3">
        <f t="shared" si="23"/>
        <v>0.19163766742847788</v>
      </c>
    </row>
    <row r="396" spans="1:9" x14ac:dyDescent="0.3">
      <c r="A396" s="1">
        <v>43040</v>
      </c>
      <c r="B396">
        <v>2647.58</v>
      </c>
      <c r="D396">
        <f t="shared" si="24"/>
        <v>7.8814012942050562</v>
      </c>
      <c r="E396">
        <v>395</v>
      </c>
      <c r="G396" s="3">
        <f t="shared" si="25"/>
        <v>2.7695515330648846E-2</v>
      </c>
      <c r="H396" s="3">
        <f t="shared" si="26"/>
        <v>6.8760071412202528E-2</v>
      </c>
      <c r="I396" s="3">
        <f t="shared" si="23"/>
        <v>0.18572971029365526</v>
      </c>
    </row>
    <row r="397" spans="1:9" x14ac:dyDescent="0.3">
      <c r="A397" s="1">
        <v>43070</v>
      </c>
      <c r="B397">
        <v>2673.61</v>
      </c>
      <c r="D397">
        <f t="shared" si="24"/>
        <v>7.8911848981094188</v>
      </c>
      <c r="E397">
        <v>396</v>
      </c>
      <c r="G397" s="3">
        <f t="shared" si="25"/>
        <v>9.7836039043626144E-3</v>
      </c>
      <c r="H397" s="3">
        <f t="shared" si="26"/>
        <v>5.9424718113316288E-2</v>
      </c>
      <c r="I397" s="3">
        <f t="shared" si="23"/>
        <v>0.17747621114626089</v>
      </c>
    </row>
    <row r="398" spans="1:9" x14ac:dyDescent="0.3">
      <c r="A398" s="1">
        <v>43101</v>
      </c>
      <c r="B398">
        <v>2823.81</v>
      </c>
      <c r="D398">
        <f t="shared" si="24"/>
        <v>7.945842315896444</v>
      </c>
      <c r="E398">
        <v>397</v>
      </c>
      <c r="G398" s="3">
        <f t="shared" si="25"/>
        <v>5.4657417787025153E-2</v>
      </c>
      <c r="H398" s="3">
        <f t="shared" si="26"/>
        <v>9.2136537022036613E-2</v>
      </c>
      <c r="I398" s="3">
        <f t="shared" si="23"/>
        <v>0.21440733084027563</v>
      </c>
    </row>
    <row r="399" spans="1:9" x14ac:dyDescent="0.3">
      <c r="A399" s="1">
        <v>43132</v>
      </c>
      <c r="B399">
        <v>2713.83</v>
      </c>
      <c r="D399">
        <f t="shared" si="24"/>
        <v>7.9061162002605228</v>
      </c>
      <c r="E399">
        <v>398</v>
      </c>
      <c r="G399" s="3">
        <f t="shared" si="25"/>
        <v>-3.9726115635921211E-2</v>
      </c>
      <c r="H399" s="3">
        <f t="shared" si="26"/>
        <v>2.4714906055466557E-2</v>
      </c>
      <c r="I399" s="3">
        <f t="shared" ref="I399:I462" si="27">D399-D387</f>
        <v>0.13815811759491936</v>
      </c>
    </row>
    <row r="400" spans="1:9" x14ac:dyDescent="0.3">
      <c r="A400" s="1">
        <v>43160</v>
      </c>
      <c r="B400">
        <v>2640.87</v>
      </c>
      <c r="D400">
        <f t="shared" si="24"/>
        <v>7.8788636873067306</v>
      </c>
      <c r="E400">
        <v>399</v>
      </c>
      <c r="G400" s="3">
        <f t="shared" si="25"/>
        <v>-2.7252512953792163E-2</v>
      </c>
      <c r="H400" s="3">
        <f t="shared" si="26"/>
        <v>-1.2321210802688221E-2</v>
      </c>
      <c r="I400" s="3">
        <f t="shared" si="27"/>
        <v>0.11129491058126728</v>
      </c>
    </row>
    <row r="401" spans="1:9" x14ac:dyDescent="0.3">
      <c r="A401" s="1">
        <v>43191</v>
      </c>
      <c r="B401">
        <v>2648.05</v>
      </c>
      <c r="D401">
        <f t="shared" si="24"/>
        <v>7.8815787990538597</v>
      </c>
      <c r="E401">
        <v>400</v>
      </c>
      <c r="G401" s="3">
        <f t="shared" si="25"/>
        <v>2.7151117471291286E-3</v>
      </c>
      <c r="H401" s="3">
        <f t="shared" si="26"/>
        <v>-6.4263516842584245E-2</v>
      </c>
      <c r="I401" s="3">
        <f t="shared" si="27"/>
        <v>0.10495988176995841</v>
      </c>
    </row>
    <row r="402" spans="1:9" x14ac:dyDescent="0.3">
      <c r="A402" s="1">
        <v>43221</v>
      </c>
      <c r="B402">
        <v>2705.27</v>
      </c>
      <c r="D402">
        <f t="shared" si="24"/>
        <v>7.9029570014564969</v>
      </c>
      <c r="E402">
        <v>401</v>
      </c>
      <c r="G402" s="3">
        <f t="shared" si="25"/>
        <v>2.1378202402637214E-2</v>
      </c>
      <c r="H402" s="3">
        <f t="shared" si="26"/>
        <v>-3.1591988040258201E-3</v>
      </c>
      <c r="I402" s="3">
        <f t="shared" si="27"/>
        <v>0.11482836578700439</v>
      </c>
    </row>
    <row r="403" spans="1:9" x14ac:dyDescent="0.3">
      <c r="A403" s="1">
        <v>43252</v>
      </c>
      <c r="B403">
        <v>2718.37</v>
      </c>
      <c r="D403">
        <f t="shared" si="24"/>
        <v>7.9077877149532991</v>
      </c>
      <c r="E403">
        <v>402</v>
      </c>
      <c r="G403" s="3">
        <f t="shared" si="25"/>
        <v>4.830713496802197E-3</v>
      </c>
      <c r="H403" s="3">
        <f t="shared" si="26"/>
        <v>2.892402764656854E-2</v>
      </c>
      <c r="I403" s="3">
        <f t="shared" si="27"/>
        <v>0.11485679673045457</v>
      </c>
    </row>
    <row r="404" spans="1:9" x14ac:dyDescent="0.3">
      <c r="A404" s="1">
        <v>43282</v>
      </c>
      <c r="B404">
        <v>2816.29</v>
      </c>
      <c r="D404">
        <f t="shared" si="24"/>
        <v>7.9431756949300985</v>
      </c>
      <c r="E404">
        <v>403</v>
      </c>
      <c r="G404" s="3">
        <f t="shared" si="25"/>
        <v>3.5387979976799322E-2</v>
      </c>
      <c r="H404" s="3">
        <f t="shared" si="26"/>
        <v>6.1596895876238733E-2</v>
      </c>
      <c r="I404" s="3">
        <f t="shared" si="27"/>
        <v>0.13108081519356052</v>
      </c>
    </row>
    <row r="405" spans="1:9" x14ac:dyDescent="0.3">
      <c r="A405" s="1">
        <v>43313</v>
      </c>
      <c r="B405">
        <v>2901.52</v>
      </c>
      <c r="D405">
        <f t="shared" si="24"/>
        <v>7.9729900165932932</v>
      </c>
      <c r="E405">
        <v>404</v>
      </c>
      <c r="G405" s="3">
        <f t="shared" si="25"/>
        <v>2.9814321663194754E-2</v>
      </c>
      <c r="H405" s="3">
        <f t="shared" si="26"/>
        <v>7.0033015136796273E-2</v>
      </c>
      <c r="I405" s="3">
        <f t="shared" si="27"/>
        <v>0.16034879380043954</v>
      </c>
    </row>
    <row r="406" spans="1:9" x14ac:dyDescent="0.3">
      <c r="A406" s="1">
        <v>43344</v>
      </c>
      <c r="B406">
        <v>2913.98</v>
      </c>
      <c r="D406">
        <f t="shared" si="24"/>
        <v>7.977275123313615</v>
      </c>
      <c r="E406">
        <v>405</v>
      </c>
      <c r="G406" s="3">
        <f t="shared" si="25"/>
        <v>4.2851067203217852E-3</v>
      </c>
      <c r="H406" s="3">
        <f t="shared" si="26"/>
        <v>6.9487408360315861E-2</v>
      </c>
      <c r="I406" s="3">
        <f t="shared" si="27"/>
        <v>0.14551494331751247</v>
      </c>
    </row>
    <row r="407" spans="1:9" x14ac:dyDescent="0.3">
      <c r="A407" s="1">
        <v>43374</v>
      </c>
      <c r="B407">
        <v>2711.74</v>
      </c>
      <c r="D407">
        <f t="shared" si="24"/>
        <v>7.9053457742579543</v>
      </c>
      <c r="E407">
        <v>406</v>
      </c>
      <c r="G407" s="3">
        <f t="shared" si="25"/>
        <v>-7.192934905566073E-2</v>
      </c>
      <c r="H407" s="3">
        <f t="shared" si="26"/>
        <v>-3.7829920672144191E-2</v>
      </c>
      <c r="I407" s="3">
        <f t="shared" si="27"/>
        <v>5.1639995383546911E-2</v>
      </c>
    </row>
    <row r="408" spans="1:9" x14ac:dyDescent="0.3">
      <c r="A408" s="1">
        <v>43405</v>
      </c>
      <c r="B408">
        <v>2760.17</v>
      </c>
      <c r="D408">
        <f t="shared" si="24"/>
        <v>7.9230475510172491</v>
      </c>
      <c r="E408">
        <v>407</v>
      </c>
      <c r="G408" s="3">
        <f t="shared" si="25"/>
        <v>1.7701776759294852E-2</v>
      </c>
      <c r="H408" s="3">
        <f t="shared" si="26"/>
        <v>-4.9942465576044093E-2</v>
      </c>
      <c r="I408" s="3">
        <f t="shared" si="27"/>
        <v>4.1646256812192917E-2</v>
      </c>
    </row>
    <row r="409" spans="1:9" x14ac:dyDescent="0.3">
      <c r="A409" s="1">
        <v>43435</v>
      </c>
      <c r="B409">
        <v>2506.85</v>
      </c>
      <c r="D409">
        <f t="shared" si="24"/>
        <v>7.8267822638991733</v>
      </c>
      <c r="E409">
        <v>408</v>
      </c>
      <c r="G409" s="3">
        <f t="shared" si="25"/>
        <v>-9.6265287118075804E-2</v>
      </c>
      <c r="H409" s="3">
        <f t="shared" si="26"/>
        <v>-0.15049285941444168</v>
      </c>
      <c r="I409" s="3">
        <f t="shared" si="27"/>
        <v>-6.4402634210245502E-2</v>
      </c>
    </row>
    <row r="410" spans="1:9" x14ac:dyDescent="0.3">
      <c r="A410" s="1">
        <v>43466</v>
      </c>
      <c r="B410">
        <v>2704.1</v>
      </c>
      <c r="D410">
        <f t="shared" si="24"/>
        <v>7.9025244187275492</v>
      </c>
      <c r="E410">
        <v>409</v>
      </c>
      <c r="G410" s="3">
        <f t="shared" si="25"/>
        <v>7.5742154828375874E-2</v>
      </c>
      <c r="H410" s="3">
        <f t="shared" si="26"/>
        <v>-2.8213555304050786E-3</v>
      </c>
      <c r="I410" s="3">
        <f t="shared" si="27"/>
        <v>-4.3317897168894781E-2</v>
      </c>
    </row>
    <row r="411" spans="1:9" x14ac:dyDescent="0.3">
      <c r="A411" s="1">
        <v>43497</v>
      </c>
      <c r="B411">
        <v>2784.49</v>
      </c>
      <c r="D411">
        <f t="shared" si="24"/>
        <v>7.9318200117142421</v>
      </c>
      <c r="E411">
        <v>410</v>
      </c>
      <c r="G411" s="3">
        <f t="shared" si="25"/>
        <v>2.9295592986692931E-2</v>
      </c>
      <c r="H411" s="3">
        <f t="shared" si="26"/>
        <v>8.7724606969930008E-3</v>
      </c>
      <c r="I411" s="3">
        <f t="shared" si="27"/>
        <v>2.5703811453719361E-2</v>
      </c>
    </row>
    <row r="412" spans="1:9" x14ac:dyDescent="0.3">
      <c r="A412" s="1">
        <v>43525</v>
      </c>
      <c r="B412">
        <v>2834.4</v>
      </c>
      <c r="D412">
        <f t="shared" si="24"/>
        <v>7.9495855535512625</v>
      </c>
      <c r="E412">
        <v>411</v>
      </c>
      <c r="G412" s="3">
        <f t="shared" si="25"/>
        <v>1.7765541837020393E-2</v>
      </c>
      <c r="H412" s="3">
        <f t="shared" si="26"/>
        <v>0.1228032896520892</v>
      </c>
      <c r="I412" s="3">
        <f t="shared" si="27"/>
        <v>7.0721866244531917E-2</v>
      </c>
    </row>
    <row r="413" spans="1:9" x14ac:dyDescent="0.3">
      <c r="A413" s="1">
        <v>43556</v>
      </c>
      <c r="B413">
        <v>2945.83</v>
      </c>
      <c r="D413">
        <f t="shared" si="24"/>
        <v>7.9881458899943523</v>
      </c>
      <c r="E413">
        <v>412</v>
      </c>
      <c r="G413" s="3">
        <f t="shared" si="25"/>
        <v>3.856033644308976E-2</v>
      </c>
      <c r="H413" s="3">
        <f t="shared" si="26"/>
        <v>8.5621471266803084E-2</v>
      </c>
      <c r="I413" s="3">
        <f t="shared" si="27"/>
        <v>0.10656709094049255</v>
      </c>
    </row>
    <row r="414" spans="1:9" x14ac:dyDescent="0.3">
      <c r="A414" s="1">
        <v>43586</v>
      </c>
      <c r="B414">
        <v>2752.06</v>
      </c>
      <c r="D414">
        <f t="shared" si="24"/>
        <v>7.920105001141148</v>
      </c>
      <c r="E414">
        <v>413</v>
      </c>
      <c r="G414" s="3">
        <f t="shared" si="25"/>
        <v>-6.8040888853204251E-2</v>
      </c>
      <c r="H414" s="3">
        <f t="shared" si="26"/>
        <v>-1.1715010573094098E-2</v>
      </c>
      <c r="I414" s="3">
        <f t="shared" si="27"/>
        <v>1.7147999684651083E-2</v>
      </c>
    </row>
    <row r="415" spans="1:9" x14ac:dyDescent="0.3">
      <c r="A415" s="1">
        <v>43617</v>
      </c>
      <c r="B415">
        <v>2941.76</v>
      </c>
      <c r="D415">
        <f t="shared" si="24"/>
        <v>7.9867633206753901</v>
      </c>
      <c r="E415">
        <v>414</v>
      </c>
      <c r="G415" s="3">
        <f t="shared" si="25"/>
        <v>6.6658319534242061E-2</v>
      </c>
      <c r="H415" s="3">
        <f t="shared" si="26"/>
        <v>3.717776712412757E-2</v>
      </c>
      <c r="I415" s="3">
        <f t="shared" si="27"/>
        <v>7.8975605722090947E-2</v>
      </c>
    </row>
    <row r="416" spans="1:9" x14ac:dyDescent="0.3">
      <c r="A416" s="1">
        <v>43647</v>
      </c>
      <c r="B416">
        <v>2980.38</v>
      </c>
      <c r="D416">
        <f t="shared" si="24"/>
        <v>7.9998060881484001</v>
      </c>
      <c r="E416">
        <v>415</v>
      </c>
      <c r="G416" s="3">
        <f t="shared" si="25"/>
        <v>1.3042767473010031E-2</v>
      </c>
      <c r="H416" s="3">
        <f t="shared" si="26"/>
        <v>1.1660198154047841E-2</v>
      </c>
      <c r="I416" s="3">
        <f t="shared" si="27"/>
        <v>5.6630393218301656E-2</v>
      </c>
    </row>
    <row r="417" spans="1:9" x14ac:dyDescent="0.3">
      <c r="A417" s="1">
        <v>43678</v>
      </c>
      <c r="B417">
        <v>2926.46</v>
      </c>
      <c r="D417">
        <f t="shared" si="24"/>
        <v>7.981548780433525</v>
      </c>
      <c r="E417">
        <v>416</v>
      </c>
      <c r="G417" s="3">
        <f t="shared" si="25"/>
        <v>-1.8257307714875104E-2</v>
      </c>
      <c r="H417" s="3">
        <f t="shared" si="26"/>
        <v>6.1443779292376988E-2</v>
      </c>
      <c r="I417" s="3">
        <f t="shared" si="27"/>
        <v>8.5587638402317978E-3</v>
      </c>
    </row>
    <row r="418" spans="1:9" x14ac:dyDescent="0.3">
      <c r="A418" s="1">
        <v>43709</v>
      </c>
      <c r="B418">
        <v>2976.74</v>
      </c>
      <c r="D418">
        <f t="shared" si="24"/>
        <v>7.9985840209572032</v>
      </c>
      <c r="E418">
        <v>417</v>
      </c>
      <c r="G418" s="3">
        <f t="shared" si="25"/>
        <v>1.7035240523678219E-2</v>
      </c>
      <c r="H418" s="3">
        <f t="shared" si="26"/>
        <v>1.1820700281813146E-2</v>
      </c>
      <c r="I418" s="3">
        <f t="shared" si="27"/>
        <v>2.1308897643588232E-2</v>
      </c>
    </row>
    <row r="419" spans="1:9" x14ac:dyDescent="0.3">
      <c r="A419" s="1">
        <v>43739</v>
      </c>
      <c r="B419">
        <v>3037.56</v>
      </c>
      <c r="D419">
        <f t="shared" si="24"/>
        <v>8.0188098405401345</v>
      </c>
      <c r="E419">
        <v>418</v>
      </c>
      <c r="G419" s="3">
        <f t="shared" si="25"/>
        <v>2.0225819582931237E-2</v>
      </c>
      <c r="H419" s="3">
        <f t="shared" si="26"/>
        <v>1.9003752391734352E-2</v>
      </c>
      <c r="I419" s="3">
        <f t="shared" si="27"/>
        <v>0.1134640662821802</v>
      </c>
    </row>
    <row r="420" spans="1:9" x14ac:dyDescent="0.3">
      <c r="A420" s="1">
        <v>43770</v>
      </c>
      <c r="B420">
        <v>3140.98</v>
      </c>
      <c r="D420">
        <f t="shared" si="24"/>
        <v>8.0522901321194578</v>
      </c>
      <c r="E420">
        <v>419</v>
      </c>
      <c r="G420" s="3">
        <f t="shared" si="25"/>
        <v>3.3480291579323307E-2</v>
      </c>
      <c r="H420" s="3">
        <f t="shared" si="26"/>
        <v>7.0741351685932763E-2</v>
      </c>
      <c r="I420" s="3">
        <f t="shared" si="27"/>
        <v>0.12924258110220865</v>
      </c>
    </row>
    <row r="421" spans="1:9" x14ac:dyDescent="0.3">
      <c r="A421" s="1">
        <v>43800</v>
      </c>
      <c r="B421">
        <v>3230.78</v>
      </c>
      <c r="D421">
        <f t="shared" si="24"/>
        <v>8.0804788731317458</v>
      </c>
      <c r="E421">
        <v>420</v>
      </c>
      <c r="G421" s="3">
        <f t="shared" si="25"/>
        <v>2.8188741012288077E-2</v>
      </c>
      <c r="H421" s="3">
        <f t="shared" si="26"/>
        <v>8.1894852174542621E-2</v>
      </c>
      <c r="I421" s="3">
        <f t="shared" si="27"/>
        <v>0.25369660923257253</v>
      </c>
    </row>
    <row r="422" spans="1:9" x14ac:dyDescent="0.3">
      <c r="A422" s="1">
        <v>43831</v>
      </c>
      <c r="B422">
        <v>3225.52</v>
      </c>
      <c r="D422">
        <f t="shared" si="24"/>
        <v>8.0788494565421285</v>
      </c>
      <c r="E422">
        <v>421</v>
      </c>
      <c r="G422" s="3">
        <f t="shared" si="25"/>
        <v>-1.6294165896173496E-3</v>
      </c>
      <c r="H422" s="3">
        <f t="shared" si="26"/>
        <v>6.0039616001994034E-2</v>
      </c>
      <c r="I422" s="3">
        <f t="shared" si="27"/>
        <v>0.17632503781457931</v>
      </c>
    </row>
    <row r="423" spans="1:9" x14ac:dyDescent="0.3">
      <c r="A423" s="1">
        <v>43862</v>
      </c>
      <c r="B423">
        <v>2954.22</v>
      </c>
      <c r="D423">
        <f t="shared" si="24"/>
        <v>7.9909899356059242</v>
      </c>
      <c r="E423">
        <v>422</v>
      </c>
      <c r="G423" s="3">
        <f t="shared" si="25"/>
        <v>-8.7859520936204305E-2</v>
      </c>
      <c r="H423" s="3">
        <f t="shared" si="26"/>
        <v>-6.1300196513533578E-2</v>
      </c>
      <c r="I423" s="3">
        <f t="shared" si="27"/>
        <v>5.9169923891682075E-2</v>
      </c>
    </row>
    <row r="424" spans="1:9" x14ac:dyDescent="0.3">
      <c r="A424" s="1">
        <v>43891</v>
      </c>
      <c r="B424">
        <v>2584.59</v>
      </c>
      <c r="D424">
        <f t="shared" si="24"/>
        <v>7.8573221670129572</v>
      </c>
      <c r="E424">
        <v>423</v>
      </c>
      <c r="G424" s="3">
        <f t="shared" si="25"/>
        <v>-0.13366776859296703</v>
      </c>
      <c r="H424" s="3">
        <f t="shared" si="26"/>
        <v>-0.22315670611878868</v>
      </c>
      <c r="I424" s="3">
        <f t="shared" si="27"/>
        <v>-9.2263386538305348E-2</v>
      </c>
    </row>
    <row r="425" spans="1:9" x14ac:dyDescent="0.3">
      <c r="A425" s="1">
        <v>43922</v>
      </c>
      <c r="B425">
        <v>2912.43</v>
      </c>
      <c r="D425">
        <f t="shared" si="24"/>
        <v>7.9767430632503631</v>
      </c>
      <c r="E425">
        <v>424</v>
      </c>
      <c r="G425" s="3">
        <f t="shared" si="25"/>
        <v>0.11942089623740593</v>
      </c>
      <c r="H425" s="3">
        <f t="shared" si="26"/>
        <v>-0.10210639329176541</v>
      </c>
      <c r="I425" s="3">
        <f t="shared" si="27"/>
        <v>-1.1402826743989181E-2</v>
      </c>
    </row>
    <row r="426" spans="1:9" x14ac:dyDescent="0.3">
      <c r="A426" s="1">
        <v>43952</v>
      </c>
      <c r="B426">
        <v>3044.31</v>
      </c>
      <c r="D426">
        <f t="shared" si="24"/>
        <v>8.0210295534808935</v>
      </c>
      <c r="E426">
        <v>425</v>
      </c>
      <c r="G426" s="3">
        <f t="shared" si="25"/>
        <v>4.428649023053044E-2</v>
      </c>
      <c r="H426" s="3">
        <f t="shared" si="26"/>
        <v>3.0039617874969338E-2</v>
      </c>
      <c r="I426" s="3">
        <f t="shared" si="27"/>
        <v>0.10092455233974551</v>
      </c>
    </row>
    <row r="427" spans="1:9" x14ac:dyDescent="0.3">
      <c r="A427" s="1">
        <v>43983</v>
      </c>
      <c r="B427">
        <v>3100.29</v>
      </c>
      <c r="D427">
        <f t="shared" si="24"/>
        <v>8.0392509344849561</v>
      </c>
      <c r="E427">
        <v>426</v>
      </c>
      <c r="G427" s="3">
        <f t="shared" si="25"/>
        <v>1.8221381004062565E-2</v>
      </c>
      <c r="H427" s="3">
        <f t="shared" si="26"/>
        <v>0.18192876747199893</v>
      </c>
      <c r="I427" s="3">
        <f t="shared" si="27"/>
        <v>5.2487613809566014E-2</v>
      </c>
    </row>
    <row r="428" spans="1:9" x14ac:dyDescent="0.3">
      <c r="A428" s="1">
        <v>44013</v>
      </c>
      <c r="B428">
        <v>3271.12</v>
      </c>
      <c r="D428">
        <f t="shared" si="24"/>
        <v>8.0928877128942052</v>
      </c>
      <c r="E428">
        <v>427</v>
      </c>
      <c r="G428" s="3">
        <f t="shared" si="25"/>
        <v>5.3636778409249075E-2</v>
      </c>
      <c r="H428" s="3">
        <f t="shared" si="26"/>
        <v>0.11614464964384208</v>
      </c>
      <c r="I428" s="3">
        <f t="shared" si="27"/>
        <v>9.3081624745805058E-2</v>
      </c>
    </row>
    <row r="429" spans="1:9" x14ac:dyDescent="0.3">
      <c r="A429" s="1">
        <v>44044</v>
      </c>
      <c r="B429">
        <v>3500.31</v>
      </c>
      <c r="D429">
        <f t="shared" si="24"/>
        <v>8.1606068149838595</v>
      </c>
      <c r="E429">
        <v>428</v>
      </c>
      <c r="G429" s="3">
        <f t="shared" si="25"/>
        <v>6.7719102089654371E-2</v>
      </c>
      <c r="H429" s="3">
        <f t="shared" si="26"/>
        <v>0.13957726150296601</v>
      </c>
      <c r="I429" s="3">
        <f t="shared" si="27"/>
        <v>0.17905803455033453</v>
      </c>
    </row>
    <row r="430" spans="1:9" x14ac:dyDescent="0.3">
      <c r="A430" s="1">
        <v>44075</v>
      </c>
      <c r="B430">
        <v>3363</v>
      </c>
      <c r="D430">
        <f t="shared" si="24"/>
        <v>8.12058871174027</v>
      </c>
      <c r="E430">
        <v>429</v>
      </c>
      <c r="G430" s="3">
        <f t="shared" si="25"/>
        <v>-4.0018103243589564E-2</v>
      </c>
      <c r="H430" s="3">
        <f t="shared" si="26"/>
        <v>8.1337777255313881E-2</v>
      </c>
      <c r="I430" s="3">
        <f t="shared" si="27"/>
        <v>0.12200469078306675</v>
      </c>
    </row>
    <row r="431" spans="1:9" x14ac:dyDescent="0.3">
      <c r="A431" s="1">
        <v>44105</v>
      </c>
      <c r="B431">
        <v>3269.96</v>
      </c>
      <c r="D431">
        <f t="shared" si="24"/>
        <v>8.0925330314005812</v>
      </c>
      <c r="E431">
        <v>430</v>
      </c>
      <c r="G431" s="3">
        <f t="shared" si="25"/>
        <v>-2.8055680339688749E-2</v>
      </c>
      <c r="H431" s="3">
        <f t="shared" si="26"/>
        <v>-3.5468149362394286E-4</v>
      </c>
      <c r="I431" s="3">
        <f t="shared" si="27"/>
        <v>7.3723190860446763E-2</v>
      </c>
    </row>
    <row r="432" spans="1:9" x14ac:dyDescent="0.3">
      <c r="A432" s="1">
        <v>44136</v>
      </c>
      <c r="B432">
        <v>3621.63</v>
      </c>
      <c r="D432">
        <f t="shared" si="24"/>
        <v>8.1946794797189835</v>
      </c>
      <c r="E432">
        <v>431</v>
      </c>
      <c r="G432" s="3">
        <f t="shared" si="25"/>
        <v>0.10214644831840225</v>
      </c>
      <c r="H432" s="3">
        <f t="shared" si="26"/>
        <v>3.4072664735123936E-2</v>
      </c>
      <c r="I432" s="3">
        <f t="shared" si="27"/>
        <v>0.14238934759952571</v>
      </c>
    </row>
    <row r="433" spans="1:9" x14ac:dyDescent="0.3">
      <c r="A433" s="1">
        <v>44166</v>
      </c>
      <c r="B433">
        <v>3756.07</v>
      </c>
      <c r="D433">
        <f t="shared" si="24"/>
        <v>8.2311284770021995</v>
      </c>
      <c r="E433">
        <v>432</v>
      </c>
      <c r="G433" s="3">
        <f t="shared" si="25"/>
        <v>3.6448997283216045E-2</v>
      </c>
      <c r="H433" s="3">
        <f t="shared" si="26"/>
        <v>0.11053976526192955</v>
      </c>
      <c r="I433" s="3">
        <f t="shared" si="27"/>
        <v>0.15064960387045367</v>
      </c>
    </row>
    <row r="434" spans="1:9" x14ac:dyDescent="0.3">
      <c r="A434" s="1">
        <v>44197</v>
      </c>
      <c r="B434">
        <v>3714.24</v>
      </c>
      <c r="D434">
        <f t="shared" si="24"/>
        <v>8.2199293601802577</v>
      </c>
      <c r="E434">
        <v>433</v>
      </c>
      <c r="G434" s="3">
        <f t="shared" si="25"/>
        <v>-1.1199116821941857E-2</v>
      </c>
      <c r="H434" s="3">
        <f t="shared" si="26"/>
        <v>0.12739632877967644</v>
      </c>
      <c r="I434" s="3">
        <f t="shared" si="27"/>
        <v>0.14107990363812917</v>
      </c>
    </row>
    <row r="435" spans="1:9" x14ac:dyDescent="0.3">
      <c r="A435" s="1">
        <v>44228</v>
      </c>
      <c r="B435">
        <v>3811.15</v>
      </c>
      <c r="D435">
        <f t="shared" si="24"/>
        <v>8.2456862598473837</v>
      </c>
      <c r="E435">
        <v>434</v>
      </c>
      <c r="G435" s="3">
        <f t="shared" si="25"/>
        <v>2.5756899667126021E-2</v>
      </c>
      <c r="H435" s="3">
        <f t="shared" si="26"/>
        <v>5.1006780128400209E-2</v>
      </c>
      <c r="I435" s="3">
        <f t="shared" si="27"/>
        <v>0.25469632424145949</v>
      </c>
    </row>
    <row r="436" spans="1:9" x14ac:dyDescent="0.3">
      <c r="A436" s="1">
        <v>44256</v>
      </c>
      <c r="B436">
        <v>3972.89</v>
      </c>
      <c r="D436">
        <f t="shared" si="24"/>
        <v>8.2872490685448259</v>
      </c>
      <c r="E436">
        <v>435</v>
      </c>
      <c r="G436" s="3">
        <f t="shared" si="25"/>
        <v>4.1562808697442222E-2</v>
      </c>
      <c r="H436" s="3">
        <f t="shared" si="26"/>
        <v>5.6120591542626386E-2</v>
      </c>
      <c r="I436" s="3">
        <f t="shared" si="27"/>
        <v>0.42992690153186874</v>
      </c>
    </row>
    <row r="437" spans="1:9" x14ac:dyDescent="0.3">
      <c r="A437" s="1">
        <v>44287</v>
      </c>
      <c r="B437">
        <v>4181.17</v>
      </c>
      <c r="D437">
        <f t="shared" si="24"/>
        <v>8.3383463906591206</v>
      </c>
      <c r="E437">
        <v>436</v>
      </c>
      <c r="G437" s="3">
        <f t="shared" si="25"/>
        <v>5.1097322114294741E-2</v>
      </c>
      <c r="H437" s="3">
        <f t="shared" si="26"/>
        <v>0.11841703047886298</v>
      </c>
      <c r="I437" s="3">
        <f t="shared" si="27"/>
        <v>0.36160332740875756</v>
      </c>
    </row>
    <row r="438" spans="1:9" x14ac:dyDescent="0.3">
      <c r="A438" s="1">
        <v>44317</v>
      </c>
      <c r="B438">
        <v>4204.1099999999997</v>
      </c>
      <c r="D438">
        <f t="shared" si="24"/>
        <v>8.3438178972111423</v>
      </c>
      <c r="E438">
        <v>437</v>
      </c>
      <c r="G438" s="3">
        <f t="shared" si="25"/>
        <v>5.4715065520216655E-3</v>
      </c>
      <c r="H438" s="3">
        <f t="shared" si="26"/>
        <v>9.8131637363758628E-2</v>
      </c>
      <c r="I438" s="3">
        <f t="shared" si="27"/>
        <v>0.32278834373024878</v>
      </c>
    </row>
    <row r="439" spans="1:9" x14ac:dyDescent="0.3">
      <c r="A439" s="1">
        <v>44348</v>
      </c>
      <c r="B439">
        <v>4297.5</v>
      </c>
      <c r="D439">
        <f t="shared" si="24"/>
        <v>8.3657887372570041</v>
      </c>
      <c r="E439">
        <v>438</v>
      </c>
      <c r="G439" s="3">
        <f t="shared" si="25"/>
        <v>2.1970840045861806E-2</v>
      </c>
      <c r="H439" s="3">
        <f t="shared" si="26"/>
        <v>7.8539668712178212E-2</v>
      </c>
      <c r="I439" s="3">
        <f t="shared" si="27"/>
        <v>0.32653780277204802</v>
      </c>
    </row>
    <row r="440" spans="1:9" x14ac:dyDescent="0.3">
      <c r="A440" s="1">
        <v>44378</v>
      </c>
      <c r="B440">
        <v>4395.26</v>
      </c>
      <c r="D440">
        <f t="shared" si="24"/>
        <v>8.3882819665037474</v>
      </c>
      <c r="E440">
        <v>439</v>
      </c>
      <c r="G440" s="3">
        <f t="shared" si="25"/>
        <v>2.249322924674324E-2</v>
      </c>
      <c r="H440" s="3">
        <f t="shared" si="26"/>
        <v>4.9935575844626712E-2</v>
      </c>
      <c r="I440" s="3">
        <f t="shared" si="27"/>
        <v>0.29539425360954219</v>
      </c>
    </row>
    <row r="441" spans="1:9" x14ac:dyDescent="0.3">
      <c r="A441" s="1">
        <v>44409</v>
      </c>
      <c r="B441">
        <v>4522.68</v>
      </c>
      <c r="D441">
        <f t="shared" si="24"/>
        <v>8.4168600174724357</v>
      </c>
      <c r="E441">
        <v>440</v>
      </c>
      <c r="G441" s="3">
        <f t="shared" si="25"/>
        <v>2.8578050968688373E-2</v>
      </c>
      <c r="H441" s="3">
        <f t="shared" si="26"/>
        <v>7.304212026129342E-2</v>
      </c>
      <c r="I441" s="3">
        <f t="shared" si="27"/>
        <v>0.25625320248857619</v>
      </c>
    </row>
    <row r="442" spans="1:9" x14ac:dyDescent="0.3">
      <c r="A442" s="1">
        <v>44440</v>
      </c>
      <c r="B442">
        <v>4307.54</v>
      </c>
      <c r="D442">
        <f t="shared" si="24"/>
        <v>8.3681222544878135</v>
      </c>
      <c r="E442">
        <v>441</v>
      </c>
      <c r="G442" s="3">
        <f t="shared" si="25"/>
        <v>-4.8737762984622179E-2</v>
      </c>
      <c r="H442" s="3">
        <f t="shared" si="26"/>
        <v>2.3335172308094343E-3</v>
      </c>
      <c r="I442" s="3">
        <f t="shared" si="27"/>
        <v>0.24753354274754358</v>
      </c>
    </row>
    <row r="443" spans="1:9" x14ac:dyDescent="0.3">
      <c r="A443" s="1">
        <v>44470</v>
      </c>
      <c r="B443">
        <v>4605.38</v>
      </c>
      <c r="D443">
        <f t="shared" si="24"/>
        <v>8.4349804642859869</v>
      </c>
      <c r="E443">
        <v>442</v>
      </c>
      <c r="G443" s="3">
        <f t="shared" si="25"/>
        <v>6.6858209798173363E-2</v>
      </c>
      <c r="H443" s="3">
        <f t="shared" si="26"/>
        <v>4.6698497782239556E-2</v>
      </c>
      <c r="I443" s="3">
        <f t="shared" si="27"/>
        <v>0.34244743288540569</v>
      </c>
    </row>
    <row r="444" spans="1:9" x14ac:dyDescent="0.3">
      <c r="A444" s="1">
        <v>44501</v>
      </c>
      <c r="B444">
        <v>4567</v>
      </c>
      <c r="D444">
        <f t="shared" si="24"/>
        <v>8.4266118131849996</v>
      </c>
      <c r="E444">
        <v>443</v>
      </c>
      <c r="G444" s="3">
        <f t="shared" si="25"/>
        <v>-8.3686511009872788E-3</v>
      </c>
      <c r="H444" s="3">
        <f t="shared" si="26"/>
        <v>9.7517957125639043E-3</v>
      </c>
      <c r="I444" s="3">
        <f t="shared" si="27"/>
        <v>0.23193233346601616</v>
      </c>
    </row>
    <row r="445" spans="1:9" x14ac:dyDescent="0.3">
      <c r="A445" s="1">
        <v>44531</v>
      </c>
      <c r="B445">
        <v>4766.18</v>
      </c>
      <c r="D445">
        <f t="shared" si="24"/>
        <v>8.4693004244654464</v>
      </c>
      <c r="E445">
        <v>444</v>
      </c>
      <c r="G445" s="3">
        <f t="shared" si="25"/>
        <v>4.2688611280446764E-2</v>
      </c>
      <c r="H445" s="3">
        <f t="shared" si="26"/>
        <v>0.10117816997763285</v>
      </c>
      <c r="I445" s="3">
        <f t="shared" si="27"/>
        <v>0.23817194746324688</v>
      </c>
    </row>
    <row r="446" spans="1:9" x14ac:dyDescent="0.3">
      <c r="A446" s="1">
        <v>44562</v>
      </c>
      <c r="B446">
        <v>4515.55</v>
      </c>
      <c r="D446">
        <f t="shared" si="24"/>
        <v>8.4152822746004272</v>
      </c>
      <c r="E446">
        <v>445</v>
      </c>
      <c r="G446" s="3">
        <f t="shared" si="25"/>
        <v>-5.4018149865019183E-2</v>
      </c>
      <c r="H446" s="3">
        <f t="shared" si="26"/>
        <v>-1.9698189685559697E-2</v>
      </c>
      <c r="I446" s="3">
        <f t="shared" si="27"/>
        <v>0.19535291442016955</v>
      </c>
    </row>
    <row r="447" spans="1:9" x14ac:dyDescent="0.3">
      <c r="A447" s="1">
        <v>44593</v>
      </c>
      <c r="B447">
        <v>4373.9399999999996</v>
      </c>
      <c r="D447">
        <f t="shared" si="24"/>
        <v>8.3834194837215037</v>
      </c>
      <c r="E447">
        <v>446</v>
      </c>
      <c r="G447" s="3">
        <f t="shared" si="25"/>
        <v>-3.1862790878923519E-2</v>
      </c>
      <c r="H447" s="3">
        <f t="shared" si="26"/>
        <v>-4.3192329463495938E-2</v>
      </c>
      <c r="I447" s="3">
        <f t="shared" si="27"/>
        <v>0.13773322387412001</v>
      </c>
    </row>
    <row r="448" spans="1:9" x14ac:dyDescent="0.3">
      <c r="A448" s="1">
        <v>44621</v>
      </c>
      <c r="B448">
        <v>4530.41</v>
      </c>
      <c r="D448">
        <f t="shared" si="24"/>
        <v>8.4185677221077722</v>
      </c>
      <c r="E448">
        <v>447</v>
      </c>
      <c r="G448" s="3">
        <f t="shared" si="25"/>
        <v>3.514823838626846E-2</v>
      </c>
      <c r="H448" s="3">
        <f t="shared" si="26"/>
        <v>-5.0732702357674242E-2</v>
      </c>
      <c r="I448" s="3">
        <f t="shared" si="27"/>
        <v>0.13131865356294625</v>
      </c>
    </row>
    <row r="449" spans="1:9" x14ac:dyDescent="0.3">
      <c r="A449" s="1">
        <v>44652</v>
      </c>
      <c r="B449">
        <v>4131.93</v>
      </c>
      <c r="D449">
        <f t="shared" si="24"/>
        <v>8.3264998891473372</v>
      </c>
      <c r="E449">
        <v>448</v>
      </c>
      <c r="G449" s="3">
        <f t="shared" si="25"/>
        <v>-9.206783296043497E-2</v>
      </c>
      <c r="H449" s="3">
        <f t="shared" si="26"/>
        <v>-8.8782385453090029E-2</v>
      </c>
      <c r="I449" s="3">
        <f t="shared" si="27"/>
        <v>-1.1846501511783458E-2</v>
      </c>
    </row>
    <row r="450" spans="1:9" x14ac:dyDescent="0.3">
      <c r="A450" s="1">
        <v>44682</v>
      </c>
      <c r="B450">
        <v>4132.1499999999996</v>
      </c>
      <c r="D450">
        <f t="shared" si="24"/>
        <v>8.3265531316135402</v>
      </c>
      <c r="E450">
        <v>449</v>
      </c>
      <c r="G450" s="3">
        <f t="shared" si="25"/>
        <v>5.3242466202974015E-5</v>
      </c>
      <c r="H450" s="3">
        <f t="shared" si="26"/>
        <v>-5.6866352107963536E-2</v>
      </c>
      <c r="I450" s="3">
        <f t="shared" si="27"/>
        <v>-1.726476559760215E-2</v>
      </c>
    </row>
    <row r="451" spans="1:9" x14ac:dyDescent="0.3">
      <c r="A451" s="1">
        <v>44713</v>
      </c>
      <c r="B451">
        <v>3785.38</v>
      </c>
      <c r="D451">
        <f t="shared" ref="D451:D485" si="28">LN(B451)</f>
        <v>8.2389015571333672</v>
      </c>
      <c r="E451">
        <v>450</v>
      </c>
      <c r="G451" s="3">
        <f t="shared" si="25"/>
        <v>-8.7651574480172911E-2</v>
      </c>
      <c r="H451" s="3">
        <f t="shared" si="26"/>
        <v>-0.17966616497440491</v>
      </c>
      <c r="I451" s="3">
        <f t="shared" si="27"/>
        <v>-0.12688718012363687</v>
      </c>
    </row>
    <row r="452" spans="1:9" x14ac:dyDescent="0.3">
      <c r="A452" s="1">
        <v>44743</v>
      </c>
      <c r="B452">
        <v>4130.29</v>
      </c>
      <c r="D452">
        <f t="shared" si="28"/>
        <v>8.3261029014075909</v>
      </c>
      <c r="E452">
        <v>451</v>
      </c>
      <c r="G452" s="3">
        <f t="shared" ref="G452:G485" si="29">D452-D451</f>
        <v>8.7201344274223658E-2</v>
      </c>
      <c r="H452" s="3">
        <f t="shared" si="26"/>
        <v>-3.9698773974627954E-4</v>
      </c>
      <c r="I452" s="3">
        <f t="shared" si="27"/>
        <v>-6.2179065096156449E-2</v>
      </c>
    </row>
    <row r="453" spans="1:9" x14ac:dyDescent="0.3">
      <c r="A453" s="1">
        <v>44774</v>
      </c>
      <c r="B453">
        <v>3955</v>
      </c>
      <c r="D453">
        <f t="shared" si="28"/>
        <v>8.2827358802017539</v>
      </c>
      <c r="E453">
        <v>452</v>
      </c>
      <c r="G453" s="3">
        <f t="shared" si="29"/>
        <v>-4.336702120583702E-2</v>
      </c>
      <c r="H453" s="3">
        <f t="shared" ref="H453:H516" si="30">D453-D450</f>
        <v>-4.3817251411786273E-2</v>
      </c>
      <c r="I453" s="3">
        <f t="shared" si="27"/>
        <v>-0.13412413727068184</v>
      </c>
    </row>
    <row r="454" spans="1:9" x14ac:dyDescent="0.3">
      <c r="A454" s="1">
        <v>44805</v>
      </c>
      <c r="B454">
        <v>3585.62</v>
      </c>
      <c r="D454">
        <f t="shared" si="28"/>
        <v>8.18468668089813</v>
      </c>
      <c r="E454">
        <v>453</v>
      </c>
      <c r="G454" s="3">
        <f t="shared" si="29"/>
        <v>-9.804919930362388E-2</v>
      </c>
      <c r="H454" s="3">
        <f t="shared" si="30"/>
        <v>-5.4214876235237242E-2</v>
      </c>
      <c r="I454" s="3">
        <f t="shared" si="27"/>
        <v>-0.18343557358968354</v>
      </c>
    </row>
    <row r="455" spans="1:9" x14ac:dyDescent="0.3">
      <c r="A455" s="1">
        <v>44835</v>
      </c>
      <c r="B455">
        <v>3871.98</v>
      </c>
      <c r="D455">
        <f t="shared" si="28"/>
        <v>8.261521283093872</v>
      </c>
      <c r="E455">
        <v>454</v>
      </c>
      <c r="G455" s="3">
        <f t="shared" si="29"/>
        <v>7.6834602195742008E-2</v>
      </c>
      <c r="H455" s="3">
        <f t="shared" si="30"/>
        <v>-6.4581618313718891E-2</v>
      </c>
      <c r="I455" s="3">
        <f t="shared" si="27"/>
        <v>-0.1734591811921149</v>
      </c>
    </row>
    <row r="456" spans="1:9" x14ac:dyDescent="0.3">
      <c r="A456" s="1">
        <v>44866</v>
      </c>
      <c r="B456">
        <v>4080.11</v>
      </c>
      <c r="D456">
        <f t="shared" si="28"/>
        <v>8.3138792278190863</v>
      </c>
      <c r="E456">
        <v>455</v>
      </c>
      <c r="G456" s="3">
        <f t="shared" si="29"/>
        <v>5.2357944725214267E-2</v>
      </c>
      <c r="H456" s="3">
        <f t="shared" si="30"/>
        <v>3.1143347617332395E-2</v>
      </c>
      <c r="I456" s="3">
        <f t="shared" si="27"/>
        <v>-0.11273258536591335</v>
      </c>
    </row>
    <row r="457" spans="1:9" x14ac:dyDescent="0.3">
      <c r="A457" s="1">
        <v>44896</v>
      </c>
      <c r="B457">
        <v>3839.5</v>
      </c>
      <c r="D457">
        <f t="shared" si="28"/>
        <v>8.253097428770598</v>
      </c>
      <c r="E457">
        <v>456</v>
      </c>
      <c r="G457" s="3">
        <f t="shared" si="29"/>
        <v>-6.0781799048488239E-2</v>
      </c>
      <c r="H457" s="3">
        <f t="shared" si="30"/>
        <v>6.8410747872468036E-2</v>
      </c>
      <c r="I457" s="3">
        <f t="shared" si="27"/>
        <v>-0.21620299569484835</v>
      </c>
    </row>
    <row r="458" spans="1:9" x14ac:dyDescent="0.3">
      <c r="A458" s="1">
        <v>44927</v>
      </c>
      <c r="B458">
        <v>4076.6</v>
      </c>
      <c r="D458">
        <f t="shared" si="28"/>
        <v>8.3130185866496298</v>
      </c>
      <c r="E458">
        <v>457</v>
      </c>
      <c r="G458" s="3">
        <f t="shared" si="29"/>
        <v>5.9921157879031739E-2</v>
      </c>
      <c r="H458" s="3">
        <f t="shared" si="30"/>
        <v>5.1497303555757767E-2</v>
      </c>
      <c r="I458" s="3">
        <f t="shared" si="27"/>
        <v>-0.10226368795079743</v>
      </c>
    </row>
    <row r="459" spans="1:9" x14ac:dyDescent="0.3">
      <c r="A459" s="1">
        <v>44958</v>
      </c>
      <c r="B459">
        <v>3970.15</v>
      </c>
      <c r="D459">
        <f t="shared" si="28"/>
        <v>8.2865591563427774</v>
      </c>
      <c r="E459">
        <v>458</v>
      </c>
      <c r="G459" s="3">
        <f t="shared" si="29"/>
        <v>-2.6459430306852383E-2</v>
      </c>
      <c r="H459" s="3">
        <f t="shared" si="30"/>
        <v>-2.7320071476308883E-2</v>
      </c>
      <c r="I459" s="3">
        <f t="shared" si="27"/>
        <v>-9.6860327378726296E-2</v>
      </c>
    </row>
    <row r="460" spans="1:9" x14ac:dyDescent="0.3">
      <c r="A460" s="1">
        <v>44986</v>
      </c>
      <c r="B460">
        <v>4109.3100000000004</v>
      </c>
      <c r="D460">
        <f t="shared" si="28"/>
        <v>8.3210104101846376</v>
      </c>
      <c r="E460">
        <v>459</v>
      </c>
      <c r="G460" s="3">
        <f t="shared" si="29"/>
        <v>3.4451253841860208E-2</v>
      </c>
      <c r="H460" s="3">
        <f t="shared" si="30"/>
        <v>6.7912981414039564E-2</v>
      </c>
      <c r="I460" s="3">
        <f t="shared" si="27"/>
        <v>-9.7557311923134549E-2</v>
      </c>
    </row>
    <row r="461" spans="1:9" x14ac:dyDescent="0.3">
      <c r="A461" s="1">
        <v>45017</v>
      </c>
      <c r="B461">
        <v>4169.4799999999996</v>
      </c>
      <c r="D461">
        <f t="shared" si="28"/>
        <v>8.3355466067773172</v>
      </c>
      <c r="E461">
        <v>460</v>
      </c>
      <c r="G461" s="3">
        <f t="shared" si="29"/>
        <v>1.4536196592679573E-2</v>
      </c>
      <c r="H461" s="3">
        <f t="shared" si="30"/>
        <v>2.2528020127687398E-2</v>
      </c>
      <c r="I461" s="3">
        <f t="shared" si="27"/>
        <v>9.0467176299799945E-3</v>
      </c>
    </row>
    <row r="462" spans="1:9" x14ac:dyDescent="0.3">
      <c r="A462" s="1">
        <v>45047</v>
      </c>
      <c r="B462">
        <v>4179.83</v>
      </c>
      <c r="D462">
        <f t="shared" si="28"/>
        <v>8.3380258548353012</v>
      </c>
      <c r="E462">
        <v>461</v>
      </c>
      <c r="G462" s="3">
        <f t="shared" si="29"/>
        <v>2.4792480579840515E-3</v>
      </c>
      <c r="H462" s="3">
        <f t="shared" si="30"/>
        <v>5.1466698492523832E-2</v>
      </c>
      <c r="I462" s="3">
        <f t="shared" si="27"/>
        <v>1.1472723221761072E-2</v>
      </c>
    </row>
    <row r="463" spans="1:9" x14ac:dyDescent="0.3">
      <c r="A463" s="1">
        <v>45078</v>
      </c>
      <c r="B463">
        <v>4450.38</v>
      </c>
      <c r="D463">
        <f t="shared" si="28"/>
        <v>8.4007447647729165</v>
      </c>
      <c r="E463">
        <v>462</v>
      </c>
      <c r="G463" s="3">
        <f t="shared" si="29"/>
        <v>6.2718909937615308E-2</v>
      </c>
      <c r="H463" s="3">
        <f t="shared" si="30"/>
        <v>7.9734354588278933E-2</v>
      </c>
      <c r="I463" s="3">
        <f t="shared" ref="I463:I485" si="31">D463-D451</f>
        <v>0.16184320763954929</v>
      </c>
    </row>
    <row r="464" spans="1:9" x14ac:dyDescent="0.3">
      <c r="A464" s="1">
        <v>45108</v>
      </c>
      <c r="B464">
        <v>4588.96</v>
      </c>
      <c r="D464">
        <f t="shared" si="28"/>
        <v>8.431408697860876</v>
      </c>
      <c r="E464">
        <v>463</v>
      </c>
      <c r="G464" s="3">
        <f t="shared" si="29"/>
        <v>3.066393308795945E-2</v>
      </c>
      <c r="H464" s="3">
        <f t="shared" si="30"/>
        <v>9.5862091083558809E-2</v>
      </c>
      <c r="I464" s="3">
        <f t="shared" si="31"/>
        <v>0.10530579645328508</v>
      </c>
    </row>
    <row r="465" spans="1:9" x14ac:dyDescent="0.3">
      <c r="A465" s="1">
        <v>45139</v>
      </c>
      <c r="B465">
        <v>4507.66</v>
      </c>
      <c r="D465">
        <f t="shared" si="28"/>
        <v>8.4135334508423885</v>
      </c>
      <c r="E465">
        <v>464</v>
      </c>
      <c r="G465" s="3">
        <f t="shared" si="29"/>
        <v>-1.7875247018487528E-2</v>
      </c>
      <c r="H465" s="3">
        <f t="shared" si="30"/>
        <v>7.550759600708723E-2</v>
      </c>
      <c r="I465" s="3">
        <f t="shared" si="31"/>
        <v>0.13079757064063458</v>
      </c>
    </row>
    <row r="466" spans="1:9" x14ac:dyDescent="0.3">
      <c r="A466" s="1">
        <v>45170</v>
      </c>
      <c r="B466">
        <v>4288.05</v>
      </c>
      <c r="D466">
        <f t="shared" si="28"/>
        <v>8.3635873631304172</v>
      </c>
      <c r="E466">
        <v>465</v>
      </c>
      <c r="G466" s="3">
        <f t="shared" si="29"/>
        <v>-4.9946087711971288E-2</v>
      </c>
      <c r="H466" s="3">
        <f t="shared" si="30"/>
        <v>-3.7157401642499366E-2</v>
      </c>
      <c r="I466" s="3">
        <f t="shared" si="31"/>
        <v>0.17890068223228717</v>
      </c>
    </row>
    <row r="467" spans="1:9" x14ac:dyDescent="0.3">
      <c r="A467" s="1">
        <v>45200</v>
      </c>
      <c r="B467">
        <v>4193.8</v>
      </c>
      <c r="D467">
        <f t="shared" si="28"/>
        <v>8.3413625231526449</v>
      </c>
      <c r="E467">
        <v>466</v>
      </c>
      <c r="G467" s="3">
        <f t="shared" si="29"/>
        <v>-2.2224839977772248E-2</v>
      </c>
      <c r="H467" s="3">
        <f t="shared" si="30"/>
        <v>-9.0046174708231064E-2</v>
      </c>
      <c r="I467" s="3">
        <f t="shared" si="31"/>
        <v>7.9841240058772911E-2</v>
      </c>
    </row>
    <row r="468" spans="1:9" x14ac:dyDescent="0.3">
      <c r="A468" s="1">
        <v>45231</v>
      </c>
      <c r="B468">
        <v>4567.8</v>
      </c>
      <c r="D468">
        <f t="shared" si="28"/>
        <v>8.4267869675402221</v>
      </c>
      <c r="E468">
        <v>467</v>
      </c>
      <c r="G468" s="3">
        <f t="shared" si="29"/>
        <v>8.5424444387577125E-2</v>
      </c>
      <c r="H468" s="3">
        <f t="shared" si="30"/>
        <v>1.3253516697833589E-2</v>
      </c>
      <c r="I468" s="3">
        <f t="shared" si="31"/>
        <v>0.11290773972113577</v>
      </c>
    </row>
    <row r="469" spans="1:9" x14ac:dyDescent="0.3">
      <c r="A469" s="1">
        <v>45261</v>
      </c>
      <c r="B469">
        <v>4769.83</v>
      </c>
      <c r="D469">
        <f t="shared" si="28"/>
        <v>8.4700659438342907</v>
      </c>
      <c r="E469">
        <v>468</v>
      </c>
      <c r="G469" s="3">
        <f t="shared" si="29"/>
        <v>4.3278976294068627E-2</v>
      </c>
      <c r="H469" s="3">
        <f t="shared" si="30"/>
        <v>0.1064785807038735</v>
      </c>
      <c r="I469" s="3">
        <f t="shared" si="31"/>
        <v>0.21696851506369264</v>
      </c>
    </row>
    <row r="470" spans="1:9" x14ac:dyDescent="0.3">
      <c r="A470" s="1">
        <v>45292</v>
      </c>
      <c r="B470">
        <v>4845.6499999999996</v>
      </c>
      <c r="D470">
        <f t="shared" si="28"/>
        <v>8.4858366742530915</v>
      </c>
      <c r="E470">
        <v>469</v>
      </c>
      <c r="G470" s="3">
        <f t="shared" si="29"/>
        <v>1.5770730418800838E-2</v>
      </c>
      <c r="H470" s="3">
        <f t="shared" si="30"/>
        <v>0.14447415110044659</v>
      </c>
      <c r="I470" s="3">
        <f t="shared" si="31"/>
        <v>0.17281808760346173</v>
      </c>
    </row>
    <row r="471" spans="1:9" x14ac:dyDescent="0.3">
      <c r="A471" s="1">
        <v>45323</v>
      </c>
      <c r="B471">
        <v>5096.2700000000004</v>
      </c>
      <c r="D471">
        <f t="shared" si="28"/>
        <v>8.5362641785800175</v>
      </c>
      <c r="E471">
        <v>470</v>
      </c>
      <c r="G471" s="3">
        <f t="shared" si="29"/>
        <v>5.0427504326925998E-2</v>
      </c>
      <c r="H471" s="3">
        <f t="shared" si="30"/>
        <v>0.10947721103979546</v>
      </c>
      <c r="I471" s="3">
        <f t="shared" si="31"/>
        <v>0.24970502223724012</v>
      </c>
    </row>
    <row r="472" spans="1:9" x14ac:dyDescent="0.3">
      <c r="A472" s="1">
        <v>45352</v>
      </c>
      <c r="B472">
        <v>5254.35</v>
      </c>
      <c r="D472">
        <f t="shared" si="28"/>
        <v>8.5668115839384296</v>
      </c>
      <c r="E472">
        <v>471</v>
      </c>
      <c r="G472" s="3">
        <f t="shared" si="29"/>
        <v>3.054740535841205E-2</v>
      </c>
      <c r="H472" s="3">
        <f t="shared" si="30"/>
        <v>9.6745640104138886E-2</v>
      </c>
      <c r="I472" s="3">
        <f t="shared" si="31"/>
        <v>0.24580117375379196</v>
      </c>
    </row>
    <row r="473" spans="1:9" x14ac:dyDescent="0.3">
      <c r="A473" s="1">
        <v>45383</v>
      </c>
      <c r="B473">
        <v>5035.6899999999996</v>
      </c>
      <c r="D473">
        <f t="shared" si="28"/>
        <v>8.5243058364784368</v>
      </c>
      <c r="E473">
        <v>472</v>
      </c>
      <c r="G473" s="3">
        <f t="shared" si="29"/>
        <v>-4.2505747459992804E-2</v>
      </c>
      <c r="H473" s="3">
        <f t="shared" si="30"/>
        <v>3.8469162225345244E-2</v>
      </c>
      <c r="I473" s="3">
        <f t="shared" si="31"/>
        <v>0.18875922970111958</v>
      </c>
    </row>
    <row r="474" spans="1:9" x14ac:dyDescent="0.3">
      <c r="A474" s="1">
        <v>45413</v>
      </c>
      <c r="B474">
        <v>5277.51</v>
      </c>
      <c r="D474">
        <f t="shared" si="28"/>
        <v>8.5712096745572506</v>
      </c>
      <c r="E474">
        <v>473</v>
      </c>
      <c r="G474" s="3">
        <f t="shared" si="29"/>
        <v>4.690383807881382E-2</v>
      </c>
      <c r="H474" s="3">
        <f t="shared" si="30"/>
        <v>3.4945495977233065E-2</v>
      </c>
      <c r="I474" s="3">
        <f t="shared" si="31"/>
        <v>0.23318381972194935</v>
      </c>
    </row>
    <row r="475" spans="1:9" x14ac:dyDescent="0.3">
      <c r="A475" s="1">
        <v>45444</v>
      </c>
      <c r="B475">
        <v>5460.48</v>
      </c>
      <c r="D475">
        <f t="shared" si="28"/>
        <v>8.6052919769628211</v>
      </c>
      <c r="E475">
        <v>474</v>
      </c>
      <c r="G475" s="3">
        <f t="shared" si="29"/>
        <v>3.408230240557053E-2</v>
      </c>
      <c r="H475" s="3">
        <f t="shared" si="30"/>
        <v>3.8480393024391546E-2</v>
      </c>
      <c r="I475" s="3">
        <f t="shared" si="31"/>
        <v>0.20454721218990457</v>
      </c>
    </row>
    <row r="476" spans="1:9" x14ac:dyDescent="0.3">
      <c r="A476" s="1">
        <v>45474</v>
      </c>
      <c r="B476">
        <v>5522.3</v>
      </c>
      <c r="D476">
        <f t="shared" si="28"/>
        <v>8.6165497191563567</v>
      </c>
      <c r="E476">
        <v>475</v>
      </c>
      <c r="G476" s="3">
        <f t="shared" si="29"/>
        <v>1.1257742193535591E-2</v>
      </c>
      <c r="H476" s="3">
        <f t="shared" si="30"/>
        <v>9.2243882677919942E-2</v>
      </c>
      <c r="I476" s="3">
        <f t="shared" si="31"/>
        <v>0.18514102129548071</v>
      </c>
    </row>
    <row r="477" spans="1:9" x14ac:dyDescent="0.3">
      <c r="A477" s="1">
        <v>45505</v>
      </c>
      <c r="B477">
        <v>5648.4</v>
      </c>
      <c r="D477">
        <f t="shared" si="28"/>
        <v>8.6391275981950972</v>
      </c>
      <c r="E477">
        <v>476</v>
      </c>
      <c r="G477" s="3">
        <f t="shared" si="29"/>
        <v>2.2577879038740534E-2</v>
      </c>
      <c r="H477" s="3">
        <f t="shared" si="30"/>
        <v>6.7917923637846656E-2</v>
      </c>
      <c r="I477" s="3">
        <f t="shared" si="31"/>
        <v>0.22559414735270877</v>
      </c>
    </row>
    <row r="478" spans="1:9" x14ac:dyDescent="0.3">
      <c r="A478" s="1">
        <v>45536</v>
      </c>
      <c r="B478">
        <v>5762.48</v>
      </c>
      <c r="D478">
        <f t="shared" si="28"/>
        <v>8.6591232165830458</v>
      </c>
      <c r="E478">
        <v>477</v>
      </c>
      <c r="G478" s="3">
        <f t="shared" si="29"/>
        <v>1.999561838794861E-2</v>
      </c>
      <c r="H478" s="3">
        <f t="shared" si="30"/>
        <v>5.3831239620224736E-2</v>
      </c>
      <c r="I478" s="3">
        <f t="shared" si="31"/>
        <v>0.29553585345262867</v>
      </c>
    </row>
    <row r="479" spans="1:9" x14ac:dyDescent="0.3">
      <c r="A479" s="1">
        <v>45566</v>
      </c>
      <c r="B479">
        <v>5705.45</v>
      </c>
      <c r="D479">
        <f t="shared" si="28"/>
        <v>8.6491771373624946</v>
      </c>
      <c r="E479">
        <v>478</v>
      </c>
      <c r="G479" s="3">
        <f t="shared" si="29"/>
        <v>-9.9460792205512405E-3</v>
      </c>
      <c r="H479" s="3">
        <f t="shared" si="30"/>
        <v>3.2627418206137904E-2</v>
      </c>
      <c r="I479" s="3">
        <f t="shared" si="31"/>
        <v>0.30781461420984968</v>
      </c>
    </row>
    <row r="480" spans="1:9" x14ac:dyDescent="0.3">
      <c r="A480" s="1">
        <v>45597</v>
      </c>
      <c r="B480">
        <v>6032.38</v>
      </c>
      <c r="D480">
        <f t="shared" si="28"/>
        <v>8.7048969050510223</v>
      </c>
      <c r="E480">
        <v>479</v>
      </c>
      <c r="G480" s="3">
        <f t="shared" si="29"/>
        <v>5.571976768852771E-2</v>
      </c>
      <c r="H480" s="3">
        <f t="shared" si="30"/>
        <v>6.576930685592508E-2</v>
      </c>
      <c r="I480" s="3">
        <f t="shared" si="31"/>
        <v>0.27810993751080026</v>
      </c>
    </row>
    <row r="481" spans="1:9" x14ac:dyDescent="0.3">
      <c r="A481" s="1">
        <v>45627</v>
      </c>
      <c r="B481">
        <v>5881.63</v>
      </c>
      <c r="D481">
        <f t="shared" si="28"/>
        <v>8.6795892133611883</v>
      </c>
      <c r="E481">
        <v>480</v>
      </c>
      <c r="G481" s="3">
        <f t="shared" si="29"/>
        <v>-2.5307691689834044E-2</v>
      </c>
      <c r="H481" s="3">
        <f t="shared" si="30"/>
        <v>2.0465996778142426E-2</v>
      </c>
      <c r="I481" s="3">
        <f t="shared" si="31"/>
        <v>0.20952326952689759</v>
      </c>
    </row>
    <row r="482" spans="1:9" x14ac:dyDescent="0.3">
      <c r="A482" s="1">
        <v>45658</v>
      </c>
      <c r="B482">
        <v>6040.53</v>
      </c>
      <c r="D482">
        <f t="shared" si="28"/>
        <v>8.706247035423571</v>
      </c>
      <c r="E482">
        <v>481</v>
      </c>
      <c r="G482" s="3">
        <f t="shared" si="29"/>
        <v>2.6657822062382763E-2</v>
      </c>
      <c r="H482" s="3">
        <f t="shared" si="30"/>
        <v>5.7069898061076429E-2</v>
      </c>
      <c r="I482" s="3">
        <f t="shared" si="31"/>
        <v>0.22041036117047952</v>
      </c>
    </row>
    <row r="483" spans="1:9" x14ac:dyDescent="0.3">
      <c r="A483" s="1">
        <v>45689</v>
      </c>
      <c r="B483">
        <v>5954.5</v>
      </c>
      <c r="D483">
        <f t="shared" si="28"/>
        <v>8.6919025152080511</v>
      </c>
      <c r="E483">
        <v>482</v>
      </c>
      <c r="G483" s="3">
        <f t="shared" si="29"/>
        <v>-1.4344520215519907E-2</v>
      </c>
      <c r="H483" s="3">
        <f t="shared" si="30"/>
        <v>-1.2994389842971188E-2</v>
      </c>
      <c r="I483" s="3">
        <f t="shared" si="31"/>
        <v>0.15563833662803361</v>
      </c>
    </row>
    <row r="484" spans="1:9" x14ac:dyDescent="0.3">
      <c r="A484" s="1">
        <v>45717</v>
      </c>
      <c r="B484">
        <v>5611.85</v>
      </c>
      <c r="D484">
        <f t="shared" si="28"/>
        <v>8.6326357124260813</v>
      </c>
      <c r="E484">
        <v>483</v>
      </c>
      <c r="G484" s="3">
        <f t="shared" si="29"/>
        <v>-5.926680278196983E-2</v>
      </c>
      <c r="H484" s="3">
        <f t="shared" si="30"/>
        <v>-4.6953500935106973E-2</v>
      </c>
      <c r="I484" s="3">
        <f t="shared" si="31"/>
        <v>6.5824128487651734E-2</v>
      </c>
    </row>
    <row r="485" spans="1:9" x14ac:dyDescent="0.3">
      <c r="A485" s="1">
        <v>45748</v>
      </c>
      <c r="B485">
        <v>5282.7</v>
      </c>
      <c r="D485">
        <f t="shared" si="28"/>
        <v>8.5721926096348415</v>
      </c>
      <c r="E485">
        <v>484</v>
      </c>
      <c r="G485" s="3">
        <f t="shared" si="29"/>
        <v>-6.0443102791239767E-2</v>
      </c>
      <c r="H485" s="3">
        <f t="shared" si="30"/>
        <v>-0.1340544257887295</v>
      </c>
      <c r="I485" s="3">
        <f t="shared" si="31"/>
        <v>4.7886773156404772E-2</v>
      </c>
    </row>
    <row r="486" spans="1:9" x14ac:dyDescent="0.3">
      <c r="H4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2DA-2CEE-41AC-A5EE-08B1DC766F27}">
  <dimension ref="A1:Y485"/>
  <sheetViews>
    <sheetView topLeftCell="F1" workbookViewId="0">
      <selection activeCell="W1" sqref="W1:Y1"/>
    </sheetView>
  </sheetViews>
  <sheetFormatPr defaultRowHeight="14.4" x14ac:dyDescent="0.3"/>
  <cols>
    <col min="1" max="1" width="9.5546875" bestFit="1" customWidth="1"/>
    <col min="23" max="23" width="9.5546875" bestFit="1" customWidth="1"/>
  </cols>
  <sheetData>
    <row r="1" spans="1:25" x14ac:dyDescent="0.3">
      <c r="A1" t="str">
        <f>Data!A1</f>
        <v>Date</v>
      </c>
      <c r="B1" t="str">
        <f>Data!B1</f>
        <v>Adj Close</v>
      </c>
      <c r="D1" t="str">
        <f>Data!D1</f>
        <v>LN S&amp;P</v>
      </c>
      <c r="E1" t="s">
        <v>3</v>
      </c>
      <c r="W1" t="str">
        <f>A1</f>
        <v>Date</v>
      </c>
      <c r="X1" t="s">
        <v>17</v>
      </c>
      <c r="Y1" t="str">
        <f>D1</f>
        <v>LN S&amp;P</v>
      </c>
    </row>
    <row r="2" spans="1:25" x14ac:dyDescent="0.3">
      <c r="A2" s="1">
        <f>Data!A2</f>
        <v>31048</v>
      </c>
      <c r="B2">
        <f>Data!B2</f>
        <v>179.63</v>
      </c>
      <c r="D2">
        <f>Data!D2</f>
        <v>5.190899179780744</v>
      </c>
      <c r="E2">
        <f>Data!E2</f>
        <v>1</v>
      </c>
      <c r="W2" s="1">
        <f>A2</f>
        <v>31048</v>
      </c>
      <c r="X2">
        <f>$H$22+$G$22*E2</f>
        <v>5.5421163163445577</v>
      </c>
      <c r="Y2">
        <f>D2</f>
        <v>5.190899179780744</v>
      </c>
    </row>
    <row r="3" spans="1:25" x14ac:dyDescent="0.3">
      <c r="A3" s="1">
        <f>Data!A3</f>
        <v>31079</v>
      </c>
      <c r="B3">
        <f>Data!B3</f>
        <v>181.18</v>
      </c>
      <c r="D3">
        <f>Data!D3</f>
        <v>5.1994910122411415</v>
      </c>
      <c r="E3">
        <f>Data!E3</f>
        <v>2</v>
      </c>
      <c r="W3" s="1">
        <f t="shared" ref="W3:W66" si="0">A3</f>
        <v>31079</v>
      </c>
      <c r="X3">
        <f t="shared" ref="X3:X66" si="1">$H$22+$G$22*E3</f>
        <v>5.5481356224715874</v>
      </c>
      <c r="Y3">
        <f t="shared" ref="Y3:Y66" si="2">D3</f>
        <v>5.1994910122411415</v>
      </c>
    </row>
    <row r="4" spans="1:25" x14ac:dyDescent="0.3">
      <c r="A4" s="1">
        <f>Data!A4</f>
        <v>31107</v>
      </c>
      <c r="B4">
        <f>Data!B4</f>
        <v>180.66</v>
      </c>
      <c r="D4">
        <f>Data!D4</f>
        <v>5.1966168117216975</v>
      </c>
      <c r="E4">
        <f>Data!E4</f>
        <v>3</v>
      </c>
      <c r="W4" s="1">
        <f t="shared" si="0"/>
        <v>31107</v>
      </c>
      <c r="X4">
        <f t="shared" si="1"/>
        <v>5.554154928598618</v>
      </c>
      <c r="Y4">
        <f t="shared" si="2"/>
        <v>5.1966168117216975</v>
      </c>
    </row>
    <row r="5" spans="1:25" x14ac:dyDescent="0.3">
      <c r="A5" s="1">
        <f>Data!A5</f>
        <v>31138</v>
      </c>
      <c r="B5">
        <f>Data!B5</f>
        <v>179.83</v>
      </c>
      <c r="D5">
        <f>Data!D5</f>
        <v>5.1920119601771058</v>
      </c>
      <c r="E5">
        <f>Data!E5</f>
        <v>4</v>
      </c>
      <c r="W5" s="1">
        <f t="shared" si="0"/>
        <v>31138</v>
      </c>
      <c r="X5">
        <f t="shared" si="1"/>
        <v>5.5601742347256478</v>
      </c>
      <c r="Y5">
        <f t="shared" si="2"/>
        <v>5.1920119601771058</v>
      </c>
    </row>
    <row r="6" spans="1:25" x14ac:dyDescent="0.3">
      <c r="A6" s="1">
        <f>Data!A6</f>
        <v>31168</v>
      </c>
      <c r="B6">
        <f>Data!B6</f>
        <v>189.55</v>
      </c>
      <c r="D6">
        <f>Data!D6</f>
        <v>5.2446528419623437</v>
      </c>
      <c r="E6">
        <f>Data!E6</f>
        <v>5</v>
      </c>
      <c r="W6" s="1">
        <f t="shared" si="0"/>
        <v>31168</v>
      </c>
      <c r="X6">
        <f t="shared" si="1"/>
        <v>5.5661935408526784</v>
      </c>
      <c r="Y6">
        <f t="shared" si="2"/>
        <v>5.2446528419623437</v>
      </c>
    </row>
    <row r="7" spans="1:25" x14ac:dyDescent="0.3">
      <c r="A7" s="1">
        <f>Data!A7</f>
        <v>31199</v>
      </c>
      <c r="B7">
        <f>Data!B7</f>
        <v>191.85</v>
      </c>
      <c r="D7">
        <f>Data!D7</f>
        <v>5.2567138166929617</v>
      </c>
      <c r="E7">
        <f>Data!E7</f>
        <v>6</v>
      </c>
      <c r="W7" s="1">
        <f t="shared" si="0"/>
        <v>31199</v>
      </c>
      <c r="X7">
        <f t="shared" si="1"/>
        <v>5.5722128469797081</v>
      </c>
      <c r="Y7">
        <f t="shared" si="2"/>
        <v>5.2567138166929617</v>
      </c>
    </row>
    <row r="8" spans="1:25" x14ac:dyDescent="0.3">
      <c r="A8" s="1">
        <f>Data!A8</f>
        <v>31229</v>
      </c>
      <c r="B8">
        <f>Data!B8</f>
        <v>190.92</v>
      </c>
      <c r="D8">
        <f>Data!D8</f>
        <v>5.2518544921376957</v>
      </c>
      <c r="E8">
        <f>Data!E8</f>
        <v>7</v>
      </c>
      <c r="W8" s="1">
        <f t="shared" si="0"/>
        <v>31229</v>
      </c>
      <c r="X8">
        <f t="shared" si="1"/>
        <v>5.5782321531067387</v>
      </c>
      <c r="Y8">
        <f t="shared" si="2"/>
        <v>5.2518544921376957</v>
      </c>
    </row>
    <row r="9" spans="1:25" x14ac:dyDescent="0.3">
      <c r="A9" s="1">
        <f>Data!A9</f>
        <v>31260</v>
      </c>
      <c r="B9">
        <f>Data!B9</f>
        <v>188.63</v>
      </c>
      <c r="D9">
        <f>Data!D9</f>
        <v>5.2397874243576332</v>
      </c>
      <c r="E9">
        <f>Data!E9</f>
        <v>8</v>
      </c>
      <c r="W9" s="1">
        <f t="shared" si="0"/>
        <v>31260</v>
      </c>
      <c r="X9">
        <f t="shared" si="1"/>
        <v>5.5842514592337684</v>
      </c>
      <c r="Y9">
        <f t="shared" si="2"/>
        <v>5.2397874243576332</v>
      </c>
    </row>
    <row r="10" spans="1:25" x14ac:dyDescent="0.3">
      <c r="A10" s="1">
        <f>Data!A10</f>
        <v>31291</v>
      </c>
      <c r="B10">
        <f>Data!B10</f>
        <v>182.08</v>
      </c>
      <c r="D10">
        <f>Data!D10</f>
        <v>5.204446150937966</v>
      </c>
      <c r="E10">
        <f>Data!E10</f>
        <v>9</v>
      </c>
      <c r="W10" s="1">
        <f t="shared" si="0"/>
        <v>31291</v>
      </c>
      <c r="X10">
        <f t="shared" si="1"/>
        <v>5.590270765360799</v>
      </c>
      <c r="Y10">
        <f t="shared" si="2"/>
        <v>5.204446150937966</v>
      </c>
    </row>
    <row r="11" spans="1:25" x14ac:dyDescent="0.3">
      <c r="A11" s="1">
        <f>Data!A11</f>
        <v>31321</v>
      </c>
      <c r="B11">
        <f>Data!B11</f>
        <v>189.82</v>
      </c>
      <c r="D11">
        <f>Data!D11</f>
        <v>5.2460762547023458</v>
      </c>
      <c r="E11">
        <f>Data!E11</f>
        <v>10</v>
      </c>
      <c r="W11" s="1">
        <f t="shared" si="0"/>
        <v>31321</v>
      </c>
      <c r="X11">
        <f t="shared" si="1"/>
        <v>5.5962900714878288</v>
      </c>
      <c r="Y11">
        <f t="shared" si="2"/>
        <v>5.2460762547023458</v>
      </c>
    </row>
    <row r="12" spans="1:25" x14ac:dyDescent="0.3">
      <c r="A12" s="1">
        <f>Data!A12</f>
        <v>31352</v>
      </c>
      <c r="B12">
        <f>Data!B12</f>
        <v>202.17</v>
      </c>
      <c r="D12">
        <f>Data!D12</f>
        <v>5.3091089276262355</v>
      </c>
      <c r="E12">
        <f>Data!E12</f>
        <v>11</v>
      </c>
      <c r="W12" s="1">
        <f t="shared" si="0"/>
        <v>31352</v>
      </c>
      <c r="X12">
        <f t="shared" si="1"/>
        <v>5.6023093776148594</v>
      </c>
      <c r="Y12">
        <f t="shared" si="2"/>
        <v>5.3091089276262355</v>
      </c>
    </row>
    <row r="13" spans="1:25" x14ac:dyDescent="0.3">
      <c r="A13" s="1">
        <f>Data!A13</f>
        <v>31382</v>
      </c>
      <c r="B13">
        <f>Data!B13</f>
        <v>211.28</v>
      </c>
      <c r="D13">
        <f>Data!D13</f>
        <v>5.353184267988877</v>
      </c>
      <c r="E13">
        <f>Data!E13</f>
        <v>12</v>
      </c>
      <c r="W13" s="1">
        <f t="shared" si="0"/>
        <v>31382</v>
      </c>
      <c r="X13">
        <f t="shared" si="1"/>
        <v>5.6083286837418891</v>
      </c>
      <c r="Y13">
        <f t="shared" si="2"/>
        <v>5.353184267988877</v>
      </c>
    </row>
    <row r="14" spans="1:25" x14ac:dyDescent="0.3">
      <c r="A14" s="1">
        <f>Data!A14</f>
        <v>31413</v>
      </c>
      <c r="B14">
        <f>Data!B14</f>
        <v>211.78</v>
      </c>
      <c r="D14">
        <f>Data!D14</f>
        <v>5.3555480000023081</v>
      </c>
      <c r="E14">
        <f>Data!E14</f>
        <v>13</v>
      </c>
      <c r="W14" s="1">
        <f t="shared" si="0"/>
        <v>31413</v>
      </c>
      <c r="X14">
        <f t="shared" si="1"/>
        <v>5.6143479898689197</v>
      </c>
      <c r="Y14">
        <f t="shared" si="2"/>
        <v>5.3555480000023081</v>
      </c>
    </row>
    <row r="15" spans="1:25" x14ac:dyDescent="0.3">
      <c r="A15" s="1">
        <f>Data!A15</f>
        <v>31444</v>
      </c>
      <c r="B15">
        <f>Data!B15</f>
        <v>226.92</v>
      </c>
      <c r="D15">
        <f>Data!D15</f>
        <v>5.4245975324583666</v>
      </c>
      <c r="E15">
        <f>Data!E15</f>
        <v>14</v>
      </c>
      <c r="W15" s="1">
        <f t="shared" si="0"/>
        <v>31444</v>
      </c>
      <c r="X15">
        <f t="shared" si="1"/>
        <v>5.6203672959959494</v>
      </c>
      <c r="Y15">
        <f t="shared" si="2"/>
        <v>5.4245975324583666</v>
      </c>
    </row>
    <row r="16" spans="1:25" x14ac:dyDescent="0.3">
      <c r="A16" s="1">
        <f>Data!A16</f>
        <v>31472</v>
      </c>
      <c r="B16">
        <f>Data!B16</f>
        <v>238.9</v>
      </c>
      <c r="D16">
        <f>Data!D16</f>
        <v>5.476045054331764</v>
      </c>
      <c r="E16">
        <f>Data!E16</f>
        <v>15</v>
      </c>
      <c r="W16" s="1">
        <f t="shared" si="0"/>
        <v>31472</v>
      </c>
      <c r="X16">
        <f t="shared" si="1"/>
        <v>5.62638660212298</v>
      </c>
      <c r="Y16">
        <f t="shared" si="2"/>
        <v>5.476045054331764</v>
      </c>
    </row>
    <row r="17" spans="1:25" x14ac:dyDescent="0.3">
      <c r="A17" s="1">
        <f>Data!A17</f>
        <v>31503</v>
      </c>
      <c r="B17">
        <f>Data!B17</f>
        <v>235.52</v>
      </c>
      <c r="D17">
        <f>Data!D17</f>
        <v>5.4617958355405118</v>
      </c>
      <c r="E17">
        <f>Data!E17</f>
        <v>16</v>
      </c>
      <c r="W17" s="1">
        <f t="shared" si="0"/>
        <v>31503</v>
      </c>
      <c r="X17">
        <f t="shared" si="1"/>
        <v>5.6324059082500106</v>
      </c>
      <c r="Y17">
        <f t="shared" si="2"/>
        <v>5.4617958355405118</v>
      </c>
    </row>
    <row r="18" spans="1:25" x14ac:dyDescent="0.3">
      <c r="A18" s="1">
        <f>Data!A18</f>
        <v>31533</v>
      </c>
      <c r="B18">
        <f>Data!B18</f>
        <v>247.35</v>
      </c>
      <c r="D18">
        <f>Data!D18</f>
        <v>5.5108043376737177</v>
      </c>
      <c r="E18">
        <f>Data!E18</f>
        <v>17</v>
      </c>
      <c r="W18" s="1">
        <f t="shared" si="0"/>
        <v>31533</v>
      </c>
      <c r="X18">
        <f t="shared" si="1"/>
        <v>5.6384252143770404</v>
      </c>
      <c r="Y18">
        <f t="shared" si="2"/>
        <v>5.5108043376737177</v>
      </c>
    </row>
    <row r="19" spans="1:25" x14ac:dyDescent="0.3">
      <c r="A19" s="1">
        <f>Data!A19</f>
        <v>31564</v>
      </c>
      <c r="B19">
        <f>Data!B19</f>
        <v>250.84</v>
      </c>
      <c r="D19">
        <f>Data!D19</f>
        <v>5.5248152856748201</v>
      </c>
      <c r="E19">
        <f>Data!E19</f>
        <v>18</v>
      </c>
      <c r="W19" s="1">
        <f t="shared" si="0"/>
        <v>31564</v>
      </c>
      <c r="X19">
        <f t="shared" si="1"/>
        <v>5.644444520504071</v>
      </c>
      <c r="Y19">
        <f t="shared" si="2"/>
        <v>5.5248152856748201</v>
      </c>
    </row>
    <row r="20" spans="1:25" x14ac:dyDescent="0.3">
      <c r="A20" s="1">
        <f>Data!A20</f>
        <v>31594</v>
      </c>
      <c r="B20">
        <f>Data!B20</f>
        <v>236.12</v>
      </c>
      <c r="D20">
        <f>Data!D20</f>
        <v>5.4643401503724887</v>
      </c>
      <c r="E20">
        <f>Data!E20</f>
        <v>19</v>
      </c>
      <c r="G20" t="s">
        <v>7</v>
      </c>
      <c r="W20" s="1">
        <f t="shared" si="0"/>
        <v>31594</v>
      </c>
      <c r="X20">
        <f t="shared" si="1"/>
        <v>5.6504638266311007</v>
      </c>
      <c r="Y20">
        <f t="shared" si="2"/>
        <v>5.4643401503724887</v>
      </c>
    </row>
    <row r="21" spans="1:25" x14ac:dyDescent="0.3">
      <c r="A21" s="1">
        <f>Data!A21</f>
        <v>31625</v>
      </c>
      <c r="B21">
        <f>Data!B21</f>
        <v>252.93</v>
      </c>
      <c r="D21">
        <f>Data!D21</f>
        <v>5.5331127706026937</v>
      </c>
      <c r="E21">
        <f>Data!E21</f>
        <v>20</v>
      </c>
      <c r="G21" t="s">
        <v>8</v>
      </c>
      <c r="H21" t="s">
        <v>9</v>
      </c>
      <c r="W21" s="1">
        <f t="shared" si="0"/>
        <v>31625</v>
      </c>
      <c r="X21">
        <f t="shared" si="1"/>
        <v>5.6564831327581313</v>
      </c>
      <c r="Y21">
        <f t="shared" si="2"/>
        <v>5.5331127706026937</v>
      </c>
    </row>
    <row r="22" spans="1:25" x14ac:dyDescent="0.3">
      <c r="A22" s="1">
        <f>Data!A22</f>
        <v>31656</v>
      </c>
      <c r="B22">
        <f>Data!B22</f>
        <v>231.32</v>
      </c>
      <c r="D22">
        <f>Data!D22</f>
        <v>5.4438020332900177</v>
      </c>
      <c r="E22">
        <f>Data!E22</f>
        <v>21</v>
      </c>
      <c r="G22" cm="1">
        <f t="array" ref="G22:H26">LINEST(D2:D485,E2:E485,TRUE,TRUE)</f>
        <v>6.0193061270301974E-3</v>
      </c>
      <c r="H22">
        <v>5.5360970102175271</v>
      </c>
      <c r="W22" s="1">
        <f t="shared" si="0"/>
        <v>31656</v>
      </c>
      <c r="X22">
        <f t="shared" si="1"/>
        <v>5.662502438885161</v>
      </c>
      <c r="Y22">
        <f t="shared" si="2"/>
        <v>5.4438020332900177</v>
      </c>
    </row>
    <row r="23" spans="1:25" x14ac:dyDescent="0.3">
      <c r="A23" s="1">
        <f>Data!A23</f>
        <v>31686</v>
      </c>
      <c r="B23">
        <f>Data!B23</f>
        <v>243.98</v>
      </c>
      <c r="D23">
        <f>Data!D23</f>
        <v>5.4970862547205916</v>
      </c>
      <c r="E23">
        <f>Data!E23</f>
        <v>22</v>
      </c>
      <c r="F23" t="s">
        <v>10</v>
      </c>
      <c r="G23">
        <v>7.8822839784478392E-5</v>
      </c>
      <c r="H23">
        <v>2.2060188036715899E-2</v>
      </c>
      <c r="I23" t="s">
        <v>10</v>
      </c>
      <c r="W23" s="1">
        <f t="shared" si="0"/>
        <v>31686</v>
      </c>
      <c r="X23">
        <f t="shared" si="1"/>
        <v>5.6685217450121916</v>
      </c>
      <c r="Y23">
        <f t="shared" si="2"/>
        <v>5.4970862547205916</v>
      </c>
    </row>
    <row r="24" spans="1:25" x14ac:dyDescent="0.3">
      <c r="A24" s="1">
        <f>Data!A24</f>
        <v>31717</v>
      </c>
      <c r="B24">
        <f>Data!B24</f>
        <v>249.22</v>
      </c>
      <c r="D24">
        <f>Data!D24</f>
        <v>5.5183360405147219</v>
      </c>
      <c r="E24">
        <f>Data!E24</f>
        <v>23</v>
      </c>
      <c r="F24" t="s">
        <v>11</v>
      </c>
      <c r="G24">
        <v>0.9236570268527946</v>
      </c>
      <c r="H24">
        <v>0.2422861393347612</v>
      </c>
      <c r="I24" t="s">
        <v>16</v>
      </c>
      <c r="W24" s="1">
        <f t="shared" si="0"/>
        <v>31717</v>
      </c>
      <c r="X24">
        <f t="shared" si="1"/>
        <v>5.6745410511392214</v>
      </c>
      <c r="Y24">
        <f t="shared" si="2"/>
        <v>5.5183360405147219</v>
      </c>
    </row>
    <row r="25" spans="1:25" x14ac:dyDescent="0.3">
      <c r="A25" s="1">
        <f>Data!A25</f>
        <v>31747</v>
      </c>
      <c r="B25">
        <f>Data!B25</f>
        <v>242.17</v>
      </c>
      <c r="D25">
        <f>Data!D25</f>
        <v>5.4896399588724103</v>
      </c>
      <c r="E25">
        <f>Data!E25</f>
        <v>24</v>
      </c>
      <c r="F25" t="s">
        <v>12</v>
      </c>
      <c r="G25">
        <v>5831.6131608419564</v>
      </c>
      <c r="H25">
        <v>482</v>
      </c>
      <c r="I25" t="s">
        <v>14</v>
      </c>
      <c r="W25" s="1">
        <f t="shared" si="0"/>
        <v>31747</v>
      </c>
      <c r="X25">
        <f t="shared" si="1"/>
        <v>5.680560357266252</v>
      </c>
      <c r="Y25">
        <f t="shared" si="2"/>
        <v>5.4896399588724103</v>
      </c>
    </row>
    <row r="26" spans="1:25" x14ac:dyDescent="0.3">
      <c r="A26" s="1">
        <f>Data!A26</f>
        <v>31778</v>
      </c>
      <c r="B26">
        <f>Data!B26</f>
        <v>274.08</v>
      </c>
      <c r="D26">
        <f>Data!D26</f>
        <v>5.6134200345758094</v>
      </c>
      <c r="E26">
        <f>Data!E26</f>
        <v>25</v>
      </c>
      <c r="F26" t="s">
        <v>13</v>
      </c>
      <c r="G26">
        <v>342.33069911171532</v>
      </c>
      <c r="H26">
        <v>28.29464033722428</v>
      </c>
      <c r="I26" t="s">
        <v>15</v>
      </c>
      <c r="W26" s="1">
        <f t="shared" si="0"/>
        <v>31778</v>
      </c>
      <c r="X26">
        <f t="shared" si="1"/>
        <v>5.6865796633932817</v>
      </c>
      <c r="Y26">
        <f t="shared" si="2"/>
        <v>5.6134200345758094</v>
      </c>
    </row>
    <row r="27" spans="1:25" x14ac:dyDescent="0.3">
      <c r="A27" s="1">
        <f>Data!A27</f>
        <v>31809</v>
      </c>
      <c r="B27">
        <f>Data!B27</f>
        <v>284.2</v>
      </c>
      <c r="D27">
        <f>Data!D27</f>
        <v>5.6496782156630001</v>
      </c>
      <c r="E27">
        <f>Data!E27</f>
        <v>26</v>
      </c>
      <c r="W27" s="1">
        <f t="shared" si="0"/>
        <v>31809</v>
      </c>
      <c r="X27">
        <f t="shared" si="1"/>
        <v>5.6925989695203123</v>
      </c>
      <c r="Y27">
        <f t="shared" si="2"/>
        <v>5.6496782156630001</v>
      </c>
    </row>
    <row r="28" spans="1:25" x14ac:dyDescent="0.3">
      <c r="A28" s="1">
        <f>Data!A28</f>
        <v>31837</v>
      </c>
      <c r="B28">
        <f>Data!B28</f>
        <v>291.7</v>
      </c>
      <c r="D28">
        <f>Data!D28</f>
        <v>5.6757258768736758</v>
      </c>
      <c r="E28">
        <f>Data!E28</f>
        <v>27</v>
      </c>
      <c r="W28" s="1">
        <f t="shared" si="0"/>
        <v>31837</v>
      </c>
      <c r="X28">
        <f t="shared" si="1"/>
        <v>5.698618275647342</v>
      </c>
      <c r="Y28">
        <f t="shared" si="2"/>
        <v>5.6757258768736758</v>
      </c>
    </row>
    <row r="29" spans="1:25" x14ac:dyDescent="0.3">
      <c r="A29" s="1">
        <f>Data!A29</f>
        <v>31868</v>
      </c>
      <c r="B29">
        <f>Data!B29</f>
        <v>288.36</v>
      </c>
      <c r="D29">
        <f>Data!D29</f>
        <v>5.6642096995363778</v>
      </c>
      <c r="E29">
        <f>Data!E29</f>
        <v>28</v>
      </c>
      <c r="W29" s="1">
        <f t="shared" si="0"/>
        <v>31868</v>
      </c>
      <c r="X29">
        <f t="shared" si="1"/>
        <v>5.7046375817743726</v>
      </c>
      <c r="Y29">
        <f t="shared" si="2"/>
        <v>5.6642096995363778</v>
      </c>
    </row>
    <row r="30" spans="1:25" x14ac:dyDescent="0.3">
      <c r="A30" s="1">
        <f>Data!A30</f>
        <v>31898</v>
      </c>
      <c r="B30">
        <f>Data!B30</f>
        <v>290.10000000000002</v>
      </c>
      <c r="D30">
        <f>Data!D30</f>
        <v>5.6702256911273583</v>
      </c>
      <c r="E30">
        <f>Data!E30</f>
        <v>29</v>
      </c>
      <c r="W30" s="1">
        <f t="shared" si="0"/>
        <v>31898</v>
      </c>
      <c r="X30">
        <f t="shared" si="1"/>
        <v>5.7106568879014032</v>
      </c>
      <c r="Y30">
        <f t="shared" si="2"/>
        <v>5.6702256911273583</v>
      </c>
    </row>
    <row r="31" spans="1:25" x14ac:dyDescent="0.3">
      <c r="A31" s="1">
        <f>Data!A31</f>
        <v>31929</v>
      </c>
      <c r="B31">
        <f>Data!B31</f>
        <v>304</v>
      </c>
      <c r="D31">
        <f>Data!D31</f>
        <v>5.7170277014062219</v>
      </c>
      <c r="E31">
        <f>Data!E31</f>
        <v>30</v>
      </c>
      <c r="W31" s="1">
        <f t="shared" si="0"/>
        <v>31929</v>
      </c>
      <c r="X31">
        <f t="shared" si="1"/>
        <v>5.716676194028433</v>
      </c>
      <c r="Y31">
        <f t="shared" si="2"/>
        <v>5.7170277014062219</v>
      </c>
    </row>
    <row r="32" spans="1:25" x14ac:dyDescent="0.3">
      <c r="A32" s="1">
        <f>Data!A32</f>
        <v>31959</v>
      </c>
      <c r="B32">
        <f>Data!B32</f>
        <v>318.66000000000003</v>
      </c>
      <c r="D32">
        <f>Data!D32</f>
        <v>5.7641247036623628</v>
      </c>
      <c r="E32">
        <f>Data!E32</f>
        <v>31</v>
      </c>
      <c r="W32" s="1">
        <f t="shared" si="0"/>
        <v>31959</v>
      </c>
      <c r="X32">
        <f t="shared" si="1"/>
        <v>5.7226955001554636</v>
      </c>
      <c r="Y32">
        <f t="shared" si="2"/>
        <v>5.7641247036623628</v>
      </c>
    </row>
    <row r="33" spans="1:25" x14ac:dyDescent="0.3">
      <c r="A33" s="1">
        <f>Data!A33</f>
        <v>31990</v>
      </c>
      <c r="B33">
        <f>Data!B33</f>
        <v>329.8</v>
      </c>
      <c r="D33">
        <f>Data!D33</f>
        <v>5.7984864101254985</v>
      </c>
      <c r="E33">
        <f>Data!E33</f>
        <v>32</v>
      </c>
      <c r="W33" s="1">
        <f t="shared" si="0"/>
        <v>31990</v>
      </c>
      <c r="X33">
        <f t="shared" si="1"/>
        <v>5.7287148062824933</v>
      </c>
      <c r="Y33">
        <f t="shared" si="2"/>
        <v>5.7984864101254985</v>
      </c>
    </row>
    <row r="34" spans="1:25" x14ac:dyDescent="0.3">
      <c r="A34" s="1">
        <f>Data!A34</f>
        <v>32021</v>
      </c>
      <c r="B34">
        <f>Data!B34</f>
        <v>321.83</v>
      </c>
      <c r="D34">
        <f>Data!D34</f>
        <v>5.7740234558190124</v>
      </c>
      <c r="E34">
        <f>Data!E34</f>
        <v>33</v>
      </c>
      <c r="W34" s="1">
        <f t="shared" si="0"/>
        <v>32021</v>
      </c>
      <c r="X34">
        <f t="shared" si="1"/>
        <v>5.7347341124095239</v>
      </c>
      <c r="Y34">
        <f t="shared" si="2"/>
        <v>5.7740234558190124</v>
      </c>
    </row>
    <row r="35" spans="1:25" x14ac:dyDescent="0.3">
      <c r="A35" s="1">
        <f>Data!A35</f>
        <v>32051</v>
      </c>
      <c r="B35">
        <f>Data!B35</f>
        <v>251.79</v>
      </c>
      <c r="D35">
        <f>Data!D35</f>
        <v>5.5285954067628458</v>
      </c>
      <c r="E35">
        <f>Data!E35</f>
        <v>34</v>
      </c>
      <c r="W35" s="1">
        <f t="shared" si="0"/>
        <v>32051</v>
      </c>
      <c r="X35">
        <f t="shared" si="1"/>
        <v>5.7407534185365536</v>
      </c>
      <c r="Y35">
        <f t="shared" si="2"/>
        <v>5.5285954067628458</v>
      </c>
    </row>
    <row r="36" spans="1:25" x14ac:dyDescent="0.3">
      <c r="A36" s="1">
        <f>Data!A36</f>
        <v>32082</v>
      </c>
      <c r="B36">
        <f>Data!B36</f>
        <v>230.3</v>
      </c>
      <c r="D36">
        <f>Data!D36</f>
        <v>5.4393828068266394</v>
      </c>
      <c r="E36">
        <f>Data!E36</f>
        <v>35</v>
      </c>
      <c r="W36" s="1">
        <f t="shared" si="0"/>
        <v>32082</v>
      </c>
      <c r="X36">
        <f t="shared" si="1"/>
        <v>5.7467727246635842</v>
      </c>
      <c r="Y36">
        <f t="shared" si="2"/>
        <v>5.4393828068266394</v>
      </c>
    </row>
    <row r="37" spans="1:25" x14ac:dyDescent="0.3">
      <c r="A37" s="1">
        <f>Data!A37</f>
        <v>32112</v>
      </c>
      <c r="B37">
        <f>Data!B37</f>
        <v>247.08</v>
      </c>
      <c r="D37">
        <f>Data!D37</f>
        <v>5.5097121708276982</v>
      </c>
      <c r="E37">
        <f>Data!E37</f>
        <v>36</v>
      </c>
      <c r="W37" s="1">
        <f t="shared" si="0"/>
        <v>32112</v>
      </c>
      <c r="X37">
        <f t="shared" si="1"/>
        <v>5.752792030790614</v>
      </c>
      <c r="Y37">
        <f t="shared" si="2"/>
        <v>5.5097121708276982</v>
      </c>
    </row>
    <row r="38" spans="1:25" x14ac:dyDescent="0.3">
      <c r="A38" s="1">
        <f>Data!A38</f>
        <v>32143</v>
      </c>
      <c r="B38">
        <f>Data!B38</f>
        <v>257.07</v>
      </c>
      <c r="D38">
        <f>Data!D38</f>
        <v>5.5493484213491371</v>
      </c>
      <c r="E38">
        <f>Data!E38</f>
        <v>37</v>
      </c>
      <c r="W38" s="1">
        <f t="shared" si="0"/>
        <v>32143</v>
      </c>
      <c r="X38">
        <f t="shared" si="1"/>
        <v>5.7588113369176446</v>
      </c>
      <c r="Y38">
        <f t="shared" si="2"/>
        <v>5.5493484213491371</v>
      </c>
    </row>
    <row r="39" spans="1:25" x14ac:dyDescent="0.3">
      <c r="A39" s="1">
        <f>Data!A39</f>
        <v>32174</v>
      </c>
      <c r="B39">
        <f>Data!B39</f>
        <v>267.82</v>
      </c>
      <c r="D39">
        <f>Data!D39</f>
        <v>5.5903151130674198</v>
      </c>
      <c r="E39">
        <f>Data!E39</f>
        <v>38</v>
      </c>
      <c r="W39" s="1">
        <f t="shared" si="0"/>
        <v>32174</v>
      </c>
      <c r="X39">
        <f t="shared" si="1"/>
        <v>5.7648306430446743</v>
      </c>
      <c r="Y39">
        <f t="shared" si="2"/>
        <v>5.5903151130674198</v>
      </c>
    </row>
    <row r="40" spans="1:25" x14ac:dyDescent="0.3">
      <c r="A40" s="1">
        <f>Data!A40</f>
        <v>32203</v>
      </c>
      <c r="B40">
        <f>Data!B40</f>
        <v>258.89</v>
      </c>
      <c r="D40">
        <f>Data!D40</f>
        <v>5.5564032610598106</v>
      </c>
      <c r="E40">
        <f>Data!E40</f>
        <v>39</v>
      </c>
      <c r="W40" s="1">
        <f t="shared" si="0"/>
        <v>32203</v>
      </c>
      <c r="X40">
        <f t="shared" si="1"/>
        <v>5.7708499491717049</v>
      </c>
      <c r="Y40">
        <f t="shared" si="2"/>
        <v>5.5564032610598106</v>
      </c>
    </row>
    <row r="41" spans="1:25" x14ac:dyDescent="0.3">
      <c r="A41" s="1">
        <f>Data!A41</f>
        <v>32234</v>
      </c>
      <c r="B41">
        <f>Data!B41</f>
        <v>261.33</v>
      </c>
      <c r="D41">
        <f>Data!D41</f>
        <v>5.5657839764989099</v>
      </c>
      <c r="E41">
        <f>Data!E41</f>
        <v>40</v>
      </c>
      <c r="W41" s="1">
        <f t="shared" si="0"/>
        <v>32234</v>
      </c>
      <c r="X41">
        <f t="shared" si="1"/>
        <v>5.7768692552987346</v>
      </c>
      <c r="Y41">
        <f t="shared" si="2"/>
        <v>5.5657839764989099</v>
      </c>
    </row>
    <row r="42" spans="1:25" x14ac:dyDescent="0.3">
      <c r="A42" s="1">
        <f>Data!A42</f>
        <v>32264</v>
      </c>
      <c r="B42">
        <f>Data!B42</f>
        <v>262.16000000000003</v>
      </c>
      <c r="D42">
        <f>Data!D42</f>
        <v>5.5689550043905589</v>
      </c>
      <c r="E42">
        <f>Data!E42</f>
        <v>41</v>
      </c>
      <c r="W42" s="1">
        <f t="shared" si="0"/>
        <v>32264</v>
      </c>
      <c r="X42">
        <f t="shared" si="1"/>
        <v>5.7828885614257652</v>
      </c>
      <c r="Y42">
        <f t="shared" si="2"/>
        <v>5.5689550043905589</v>
      </c>
    </row>
    <row r="43" spans="1:25" x14ac:dyDescent="0.3">
      <c r="A43" s="1">
        <f>Data!A43</f>
        <v>32295</v>
      </c>
      <c r="B43">
        <f>Data!B43</f>
        <v>273.5</v>
      </c>
      <c r="D43">
        <f>Data!D43</f>
        <v>5.6113016218620357</v>
      </c>
      <c r="E43">
        <f>Data!E43</f>
        <v>42</v>
      </c>
      <c r="W43" s="1">
        <f t="shared" si="0"/>
        <v>32295</v>
      </c>
      <c r="X43">
        <f t="shared" si="1"/>
        <v>5.7889078675527958</v>
      </c>
      <c r="Y43">
        <f t="shared" si="2"/>
        <v>5.6113016218620357</v>
      </c>
    </row>
    <row r="44" spans="1:25" x14ac:dyDescent="0.3">
      <c r="A44" s="1">
        <f>Data!A44</f>
        <v>32325</v>
      </c>
      <c r="B44">
        <f>Data!B44</f>
        <v>272.02</v>
      </c>
      <c r="D44">
        <f>Data!D44</f>
        <v>5.6058755930046074</v>
      </c>
      <c r="E44">
        <f>Data!E44</f>
        <v>43</v>
      </c>
      <c r="W44" s="1">
        <f t="shared" si="0"/>
        <v>32325</v>
      </c>
      <c r="X44">
        <f t="shared" si="1"/>
        <v>5.7949271736798256</v>
      </c>
      <c r="Y44">
        <f t="shared" si="2"/>
        <v>5.6058755930046074</v>
      </c>
    </row>
    <row r="45" spans="1:25" x14ac:dyDescent="0.3">
      <c r="A45" s="1">
        <f>Data!A45</f>
        <v>32356</v>
      </c>
      <c r="B45">
        <f>Data!B45</f>
        <v>261.52</v>
      </c>
      <c r="D45">
        <f>Data!D45</f>
        <v>5.5665107624159553</v>
      </c>
      <c r="E45">
        <f>Data!E45</f>
        <v>44</v>
      </c>
      <c r="W45" s="1">
        <f t="shared" si="0"/>
        <v>32356</v>
      </c>
      <c r="X45">
        <f t="shared" si="1"/>
        <v>5.8009464798068562</v>
      </c>
      <c r="Y45">
        <f t="shared" si="2"/>
        <v>5.5665107624159553</v>
      </c>
    </row>
    <row r="46" spans="1:25" x14ac:dyDescent="0.3">
      <c r="A46" s="1">
        <f>Data!A46</f>
        <v>32387</v>
      </c>
      <c r="B46">
        <f>Data!B46</f>
        <v>271.91000000000003</v>
      </c>
      <c r="D46">
        <f>Data!D46</f>
        <v>5.6054711291894117</v>
      </c>
      <c r="E46">
        <f>Data!E46</f>
        <v>45</v>
      </c>
      <c r="W46" s="1">
        <f t="shared" si="0"/>
        <v>32387</v>
      </c>
      <c r="X46">
        <f t="shared" si="1"/>
        <v>5.8069657859338859</v>
      </c>
      <c r="Y46">
        <f t="shared" si="2"/>
        <v>5.6054711291894117</v>
      </c>
    </row>
    <row r="47" spans="1:25" x14ac:dyDescent="0.3">
      <c r="A47" s="1">
        <f>Data!A47</f>
        <v>32417</v>
      </c>
      <c r="B47">
        <f>Data!B47</f>
        <v>278.97000000000003</v>
      </c>
      <c r="D47">
        <f>Data!D47</f>
        <v>5.6311042491582155</v>
      </c>
      <c r="E47">
        <f>Data!E47</f>
        <v>46</v>
      </c>
      <c r="W47" s="1">
        <f t="shared" si="0"/>
        <v>32417</v>
      </c>
      <c r="X47">
        <f t="shared" si="1"/>
        <v>5.8129850920609165</v>
      </c>
      <c r="Y47">
        <f t="shared" si="2"/>
        <v>5.6311042491582155</v>
      </c>
    </row>
    <row r="48" spans="1:25" x14ac:dyDescent="0.3">
      <c r="A48" s="1">
        <f>Data!A48</f>
        <v>32448</v>
      </c>
      <c r="B48">
        <f>Data!B48</f>
        <v>273.7</v>
      </c>
      <c r="D48">
        <f>Data!D48</f>
        <v>5.6120326160466334</v>
      </c>
      <c r="E48">
        <f>Data!E48</f>
        <v>47</v>
      </c>
      <c r="W48" s="1">
        <f t="shared" si="0"/>
        <v>32448</v>
      </c>
      <c r="X48">
        <f t="shared" si="1"/>
        <v>5.8190043981879462</v>
      </c>
      <c r="Y48">
        <f t="shared" si="2"/>
        <v>5.6120326160466334</v>
      </c>
    </row>
    <row r="49" spans="1:25" x14ac:dyDescent="0.3">
      <c r="A49" s="1">
        <f>Data!A49</f>
        <v>32478</v>
      </c>
      <c r="B49">
        <f>Data!B49</f>
        <v>277.72000000000003</v>
      </c>
      <c r="D49">
        <f>Data!D49</f>
        <v>5.6266134118850726</v>
      </c>
      <c r="E49">
        <f>Data!E49</f>
        <v>48</v>
      </c>
      <c r="W49" s="1">
        <f t="shared" si="0"/>
        <v>32478</v>
      </c>
      <c r="X49">
        <f t="shared" si="1"/>
        <v>5.8250237043149768</v>
      </c>
      <c r="Y49">
        <f t="shared" si="2"/>
        <v>5.6266134118850726</v>
      </c>
    </row>
    <row r="50" spans="1:25" x14ac:dyDescent="0.3">
      <c r="A50" s="1">
        <f>Data!A50</f>
        <v>32509</v>
      </c>
      <c r="B50">
        <f>Data!B50</f>
        <v>297.47000000000003</v>
      </c>
      <c r="D50">
        <f>Data!D50</f>
        <v>5.6953133795648219</v>
      </c>
      <c r="E50">
        <f>Data!E50</f>
        <v>49</v>
      </c>
      <c r="W50" s="1">
        <f t="shared" si="0"/>
        <v>32509</v>
      </c>
      <c r="X50">
        <f t="shared" si="1"/>
        <v>5.8310430104420066</v>
      </c>
      <c r="Y50">
        <f t="shared" si="2"/>
        <v>5.6953133795648219</v>
      </c>
    </row>
    <row r="51" spans="1:25" x14ac:dyDescent="0.3">
      <c r="A51" s="1">
        <f>Data!A51</f>
        <v>32540</v>
      </c>
      <c r="B51">
        <f>Data!B51</f>
        <v>288.86</v>
      </c>
      <c r="D51">
        <f>Data!D51</f>
        <v>5.6659421416730211</v>
      </c>
      <c r="E51">
        <f>Data!E51</f>
        <v>50</v>
      </c>
      <c r="W51" s="1">
        <f t="shared" si="0"/>
        <v>32540</v>
      </c>
      <c r="X51">
        <f t="shared" si="1"/>
        <v>5.8370623165690372</v>
      </c>
      <c r="Y51">
        <f t="shared" si="2"/>
        <v>5.6659421416730211</v>
      </c>
    </row>
    <row r="52" spans="1:25" x14ac:dyDescent="0.3">
      <c r="A52" s="1">
        <f>Data!A52</f>
        <v>32568</v>
      </c>
      <c r="B52">
        <f>Data!B52</f>
        <v>294.87</v>
      </c>
      <c r="D52">
        <f>Data!D52</f>
        <v>5.6865345812466481</v>
      </c>
      <c r="E52">
        <f>Data!E52</f>
        <v>51</v>
      </c>
      <c r="W52" s="1">
        <f t="shared" si="0"/>
        <v>32568</v>
      </c>
      <c r="X52">
        <f t="shared" si="1"/>
        <v>5.8430816226960669</v>
      </c>
      <c r="Y52">
        <f t="shared" si="2"/>
        <v>5.6865345812466481</v>
      </c>
    </row>
    <row r="53" spans="1:25" x14ac:dyDescent="0.3">
      <c r="A53" s="1">
        <f>Data!A53</f>
        <v>32599</v>
      </c>
      <c r="B53">
        <f>Data!B53</f>
        <v>309.64</v>
      </c>
      <c r="D53">
        <f>Data!D53</f>
        <v>5.7354103323365129</v>
      </c>
      <c r="E53">
        <f>Data!E53</f>
        <v>52</v>
      </c>
      <c r="W53" s="1">
        <f t="shared" si="0"/>
        <v>32599</v>
      </c>
      <c r="X53">
        <f t="shared" si="1"/>
        <v>5.8491009288230975</v>
      </c>
      <c r="Y53">
        <f t="shared" si="2"/>
        <v>5.7354103323365129</v>
      </c>
    </row>
    <row r="54" spans="1:25" x14ac:dyDescent="0.3">
      <c r="A54" s="1">
        <f>Data!A54</f>
        <v>32629</v>
      </c>
      <c r="B54">
        <f>Data!B54</f>
        <v>320.52</v>
      </c>
      <c r="D54">
        <f>Data!D54</f>
        <v>5.7699446769098701</v>
      </c>
      <c r="E54">
        <f>Data!E54</f>
        <v>53</v>
      </c>
      <c r="W54" s="1">
        <f t="shared" si="0"/>
        <v>32629</v>
      </c>
      <c r="X54">
        <f t="shared" si="1"/>
        <v>5.8551202349501272</v>
      </c>
      <c r="Y54">
        <f t="shared" si="2"/>
        <v>5.7699446769098701</v>
      </c>
    </row>
    <row r="55" spans="1:25" x14ac:dyDescent="0.3">
      <c r="A55" s="1">
        <f>Data!A55</f>
        <v>32660</v>
      </c>
      <c r="B55">
        <f>Data!B55</f>
        <v>317.98</v>
      </c>
      <c r="D55">
        <f>Data!D55</f>
        <v>5.7619884877205632</v>
      </c>
      <c r="E55">
        <f>Data!E55</f>
        <v>54</v>
      </c>
      <c r="W55" s="1">
        <f t="shared" si="0"/>
        <v>32660</v>
      </c>
      <c r="X55">
        <f t="shared" si="1"/>
        <v>5.8611395410771578</v>
      </c>
      <c r="Y55">
        <f t="shared" si="2"/>
        <v>5.7619884877205632</v>
      </c>
    </row>
    <row r="56" spans="1:25" x14ac:dyDescent="0.3">
      <c r="A56" s="1">
        <f>Data!A56</f>
        <v>32690</v>
      </c>
      <c r="B56">
        <f>Data!B56</f>
        <v>346.08</v>
      </c>
      <c r="D56">
        <f>Data!D56</f>
        <v>5.8466699622047482</v>
      </c>
      <c r="E56">
        <f>Data!E56</f>
        <v>55</v>
      </c>
      <c r="W56" s="1">
        <f t="shared" si="0"/>
        <v>32690</v>
      </c>
      <c r="X56">
        <f t="shared" si="1"/>
        <v>5.8671588472041876</v>
      </c>
      <c r="Y56">
        <f t="shared" si="2"/>
        <v>5.8466699622047482</v>
      </c>
    </row>
    <row r="57" spans="1:25" x14ac:dyDescent="0.3">
      <c r="A57" s="1">
        <f>Data!A57</f>
        <v>32721</v>
      </c>
      <c r="B57">
        <f>Data!B57</f>
        <v>351.45</v>
      </c>
      <c r="D57">
        <f>Data!D57</f>
        <v>5.8620674536219139</v>
      </c>
      <c r="E57">
        <f>Data!E57</f>
        <v>56</v>
      </c>
      <c r="W57" s="1">
        <f t="shared" si="0"/>
        <v>32721</v>
      </c>
      <c r="X57">
        <f t="shared" si="1"/>
        <v>5.8731781533312182</v>
      </c>
      <c r="Y57">
        <f t="shared" si="2"/>
        <v>5.8620674536219139</v>
      </c>
    </row>
    <row r="58" spans="1:25" x14ac:dyDescent="0.3">
      <c r="A58" s="1">
        <f>Data!A58</f>
        <v>32752</v>
      </c>
      <c r="B58">
        <f>Data!B58</f>
        <v>349.15</v>
      </c>
      <c r="D58">
        <f>Data!D58</f>
        <v>5.8555016292920445</v>
      </c>
      <c r="E58">
        <f>Data!E58</f>
        <v>57</v>
      </c>
      <c r="W58" s="1">
        <f t="shared" si="0"/>
        <v>32752</v>
      </c>
      <c r="X58">
        <f t="shared" si="1"/>
        <v>5.8791974594582488</v>
      </c>
      <c r="Y58">
        <f t="shared" si="2"/>
        <v>5.8555016292920445</v>
      </c>
    </row>
    <row r="59" spans="1:25" x14ac:dyDescent="0.3">
      <c r="A59" s="1">
        <f>Data!A59</f>
        <v>32782</v>
      </c>
      <c r="B59">
        <f>Data!B59</f>
        <v>340.36</v>
      </c>
      <c r="D59">
        <f>Data!D59</f>
        <v>5.8300038809813568</v>
      </c>
      <c r="E59">
        <f>Data!E59</f>
        <v>58</v>
      </c>
      <c r="W59" s="1">
        <f t="shared" si="0"/>
        <v>32782</v>
      </c>
      <c r="X59">
        <f t="shared" si="1"/>
        <v>5.8852167655852785</v>
      </c>
      <c r="Y59">
        <f t="shared" si="2"/>
        <v>5.8300038809813568</v>
      </c>
    </row>
    <row r="60" spans="1:25" x14ac:dyDescent="0.3">
      <c r="A60" s="1">
        <f>Data!A60</f>
        <v>32813</v>
      </c>
      <c r="B60">
        <f>Data!B60</f>
        <v>345.99</v>
      </c>
      <c r="D60">
        <f>Data!D60</f>
        <v>5.8464098729059568</v>
      </c>
      <c r="E60">
        <f>Data!E60</f>
        <v>59</v>
      </c>
      <c r="W60" s="1">
        <f t="shared" si="0"/>
        <v>32813</v>
      </c>
      <c r="X60">
        <f t="shared" si="1"/>
        <v>5.8912360717123091</v>
      </c>
      <c r="Y60">
        <f t="shared" si="2"/>
        <v>5.8464098729059568</v>
      </c>
    </row>
    <row r="61" spans="1:25" x14ac:dyDescent="0.3">
      <c r="A61" s="1">
        <f>Data!A61</f>
        <v>32843</v>
      </c>
      <c r="B61">
        <f>Data!B61</f>
        <v>353.4</v>
      </c>
      <c r="D61">
        <f>Data!D61</f>
        <v>5.867600559885596</v>
      </c>
      <c r="E61">
        <f>Data!E61</f>
        <v>60</v>
      </c>
      <c r="W61" s="1">
        <f t="shared" si="0"/>
        <v>32843</v>
      </c>
      <c r="X61">
        <f t="shared" si="1"/>
        <v>5.8972553778393388</v>
      </c>
      <c r="Y61">
        <f t="shared" si="2"/>
        <v>5.867600559885596</v>
      </c>
    </row>
    <row r="62" spans="1:25" x14ac:dyDescent="0.3">
      <c r="A62" s="1">
        <f>Data!A62</f>
        <v>32874</v>
      </c>
      <c r="B62">
        <f>Data!B62</f>
        <v>329.08</v>
      </c>
      <c r="D62">
        <f>Data!D62</f>
        <v>5.7963008823007298</v>
      </c>
      <c r="E62">
        <f>Data!E62</f>
        <v>61</v>
      </c>
      <c r="W62" s="1">
        <f t="shared" si="0"/>
        <v>32874</v>
      </c>
      <c r="X62">
        <f t="shared" si="1"/>
        <v>5.9032746839663695</v>
      </c>
      <c r="Y62">
        <f t="shared" si="2"/>
        <v>5.7963008823007298</v>
      </c>
    </row>
    <row r="63" spans="1:25" x14ac:dyDescent="0.3">
      <c r="A63" s="1">
        <f>Data!A63</f>
        <v>32905</v>
      </c>
      <c r="B63">
        <f>Data!B63</f>
        <v>331.89</v>
      </c>
      <c r="D63">
        <f>Data!D63</f>
        <v>5.804803588714929</v>
      </c>
      <c r="E63">
        <f>Data!E63</f>
        <v>62</v>
      </c>
      <c r="W63" s="1">
        <f t="shared" si="0"/>
        <v>32905</v>
      </c>
      <c r="X63">
        <f t="shared" si="1"/>
        <v>5.9092939900933992</v>
      </c>
      <c r="Y63">
        <f t="shared" si="2"/>
        <v>5.804803588714929</v>
      </c>
    </row>
    <row r="64" spans="1:25" x14ac:dyDescent="0.3">
      <c r="A64" s="1">
        <f>Data!A64</f>
        <v>32933</v>
      </c>
      <c r="B64">
        <f>Data!B64</f>
        <v>339.94</v>
      </c>
      <c r="D64">
        <f>Data!D64</f>
        <v>5.8287691314492056</v>
      </c>
      <c r="E64">
        <f>Data!E64</f>
        <v>63</v>
      </c>
      <c r="W64" s="1">
        <f t="shared" si="0"/>
        <v>32933</v>
      </c>
      <c r="X64">
        <f t="shared" si="1"/>
        <v>5.9153132962204298</v>
      </c>
      <c r="Y64">
        <f t="shared" si="2"/>
        <v>5.8287691314492056</v>
      </c>
    </row>
    <row r="65" spans="1:25" x14ac:dyDescent="0.3">
      <c r="A65" s="1">
        <f>Data!A65</f>
        <v>32964</v>
      </c>
      <c r="B65">
        <f>Data!B65</f>
        <v>330.8</v>
      </c>
      <c r="D65">
        <f>Data!D65</f>
        <v>5.801513963149536</v>
      </c>
      <c r="E65">
        <f>Data!E65</f>
        <v>64</v>
      </c>
      <c r="W65" s="1">
        <f t="shared" si="0"/>
        <v>32964</v>
      </c>
      <c r="X65">
        <f t="shared" si="1"/>
        <v>5.9213326023474595</v>
      </c>
      <c r="Y65">
        <f t="shared" si="2"/>
        <v>5.801513963149536</v>
      </c>
    </row>
    <row r="66" spans="1:25" x14ac:dyDescent="0.3">
      <c r="A66" s="1">
        <f>Data!A66</f>
        <v>32994</v>
      </c>
      <c r="B66">
        <f>Data!B66</f>
        <v>361.23</v>
      </c>
      <c r="D66">
        <f>Data!D66</f>
        <v>5.889514874572237</v>
      </c>
      <c r="E66">
        <f>Data!E66</f>
        <v>65</v>
      </c>
      <c r="W66" s="1">
        <f t="shared" si="0"/>
        <v>32994</v>
      </c>
      <c r="X66">
        <f t="shared" si="1"/>
        <v>5.9273519084744901</v>
      </c>
      <c r="Y66">
        <f t="shared" si="2"/>
        <v>5.889514874572237</v>
      </c>
    </row>
    <row r="67" spans="1:25" x14ac:dyDescent="0.3">
      <c r="A67" s="1">
        <f>Data!A67</f>
        <v>33025</v>
      </c>
      <c r="B67">
        <f>Data!B67</f>
        <v>358.02</v>
      </c>
      <c r="D67">
        <f>Data!D67</f>
        <v>5.8805888507620452</v>
      </c>
      <c r="E67">
        <f>Data!E67</f>
        <v>66</v>
      </c>
      <c r="W67" s="1">
        <f t="shared" ref="W67:W130" si="3">A67</f>
        <v>33025</v>
      </c>
      <c r="X67">
        <f t="shared" ref="X67:X130" si="4">$H$22+$G$22*E67</f>
        <v>5.9333712146015198</v>
      </c>
      <c r="Y67">
        <f t="shared" ref="Y67:Y130" si="5">D67</f>
        <v>5.8805888507620452</v>
      </c>
    </row>
    <row r="68" spans="1:25" x14ac:dyDescent="0.3">
      <c r="A68" s="1">
        <f>Data!A68</f>
        <v>33055</v>
      </c>
      <c r="B68">
        <f>Data!B68</f>
        <v>356.15</v>
      </c>
      <c r="D68">
        <f>Data!D68</f>
        <v>5.8753519904243632</v>
      </c>
      <c r="E68">
        <f>Data!E68</f>
        <v>67</v>
      </c>
      <c r="W68" s="1">
        <f t="shared" si="3"/>
        <v>33055</v>
      </c>
      <c r="X68">
        <f t="shared" si="4"/>
        <v>5.9393905207285504</v>
      </c>
      <c r="Y68">
        <f t="shared" si="5"/>
        <v>5.8753519904243632</v>
      </c>
    </row>
    <row r="69" spans="1:25" x14ac:dyDescent="0.3">
      <c r="A69" s="1">
        <f>Data!A69</f>
        <v>33086</v>
      </c>
      <c r="B69">
        <f>Data!B69</f>
        <v>322.56</v>
      </c>
      <c r="D69">
        <f>Data!D69</f>
        <v>5.7762891654429493</v>
      </c>
      <c r="E69">
        <f>Data!E69</f>
        <v>68</v>
      </c>
      <c r="W69" s="1">
        <f t="shared" si="3"/>
        <v>33086</v>
      </c>
      <c r="X69">
        <f t="shared" si="4"/>
        <v>5.9454098268555802</v>
      </c>
      <c r="Y69">
        <f t="shared" si="5"/>
        <v>5.7762891654429493</v>
      </c>
    </row>
    <row r="70" spans="1:25" x14ac:dyDescent="0.3">
      <c r="A70" s="1">
        <f>Data!A70</f>
        <v>33117</v>
      </c>
      <c r="B70">
        <f>Data!B70</f>
        <v>306.05</v>
      </c>
      <c r="D70">
        <f>Data!D70</f>
        <v>5.7237484872970787</v>
      </c>
      <c r="E70">
        <f>Data!E70</f>
        <v>69</v>
      </c>
      <c r="W70" s="1">
        <f t="shared" si="3"/>
        <v>33117</v>
      </c>
      <c r="X70">
        <f t="shared" si="4"/>
        <v>5.9514291329826108</v>
      </c>
      <c r="Y70">
        <f t="shared" si="5"/>
        <v>5.7237484872970787</v>
      </c>
    </row>
    <row r="71" spans="1:25" x14ac:dyDescent="0.3">
      <c r="A71" s="1">
        <f>Data!A71</f>
        <v>33147</v>
      </c>
      <c r="B71">
        <f>Data!B71</f>
        <v>304</v>
      </c>
      <c r="D71">
        <f>Data!D71</f>
        <v>5.7170277014062219</v>
      </c>
      <c r="E71">
        <f>Data!E71</f>
        <v>70</v>
      </c>
      <c r="W71" s="1">
        <f t="shared" si="3"/>
        <v>33147</v>
      </c>
      <c r="X71">
        <f t="shared" si="4"/>
        <v>5.9574484391096405</v>
      </c>
      <c r="Y71">
        <f t="shared" si="5"/>
        <v>5.7170277014062219</v>
      </c>
    </row>
    <row r="72" spans="1:25" x14ac:dyDescent="0.3">
      <c r="A72" s="1">
        <f>Data!A72</f>
        <v>33178</v>
      </c>
      <c r="B72">
        <f>Data!B72</f>
        <v>322.22000000000003</v>
      </c>
      <c r="D72">
        <f>Data!D72</f>
        <v>5.775234542062841</v>
      </c>
      <c r="E72">
        <f>Data!E72</f>
        <v>71</v>
      </c>
      <c r="W72" s="1">
        <f t="shared" si="3"/>
        <v>33178</v>
      </c>
      <c r="X72">
        <f t="shared" si="4"/>
        <v>5.9634677452366711</v>
      </c>
      <c r="Y72">
        <f t="shared" si="5"/>
        <v>5.775234542062841</v>
      </c>
    </row>
    <row r="73" spans="1:25" x14ac:dyDescent="0.3">
      <c r="A73" s="1">
        <f>Data!A73</f>
        <v>33208</v>
      </c>
      <c r="B73">
        <f>Data!B73</f>
        <v>330.22</v>
      </c>
      <c r="D73">
        <f>Data!D73</f>
        <v>5.7997590990036869</v>
      </c>
      <c r="E73">
        <f>Data!E73</f>
        <v>72</v>
      </c>
      <c r="W73" s="1">
        <f t="shared" si="3"/>
        <v>33208</v>
      </c>
      <c r="X73">
        <f t="shared" si="4"/>
        <v>5.9694870513637017</v>
      </c>
      <c r="Y73">
        <f t="shared" si="5"/>
        <v>5.7997590990036869</v>
      </c>
    </row>
    <row r="74" spans="1:25" x14ac:dyDescent="0.3">
      <c r="A74" s="1">
        <f>Data!A74</f>
        <v>33239</v>
      </c>
      <c r="B74">
        <f>Data!B74</f>
        <v>343.93</v>
      </c>
      <c r="D74">
        <f>Data!D74</f>
        <v>5.8404381482947372</v>
      </c>
      <c r="E74">
        <f>Data!E74</f>
        <v>73</v>
      </c>
      <c r="W74" s="1">
        <f t="shared" si="3"/>
        <v>33239</v>
      </c>
      <c r="X74">
        <f t="shared" si="4"/>
        <v>5.9755063574907314</v>
      </c>
      <c r="Y74">
        <f t="shared" si="5"/>
        <v>5.8404381482947372</v>
      </c>
    </row>
    <row r="75" spans="1:25" x14ac:dyDescent="0.3">
      <c r="A75" s="1">
        <f>Data!A75</f>
        <v>33270</v>
      </c>
      <c r="B75">
        <f>Data!B75</f>
        <v>367.07</v>
      </c>
      <c r="D75">
        <f>Data!D75</f>
        <v>5.9055525655616528</v>
      </c>
      <c r="E75">
        <f>Data!E75</f>
        <v>74</v>
      </c>
      <c r="W75" s="1">
        <f t="shared" si="3"/>
        <v>33270</v>
      </c>
      <c r="X75">
        <f t="shared" si="4"/>
        <v>5.9815256636177621</v>
      </c>
      <c r="Y75">
        <f t="shared" si="5"/>
        <v>5.9055525655616528</v>
      </c>
    </row>
    <row r="76" spans="1:25" x14ac:dyDescent="0.3">
      <c r="A76" s="1">
        <f>Data!A76</f>
        <v>33298</v>
      </c>
      <c r="B76">
        <f>Data!B76</f>
        <v>375.22</v>
      </c>
      <c r="D76">
        <f>Data!D76</f>
        <v>5.9275125206154646</v>
      </c>
      <c r="E76">
        <f>Data!E76</f>
        <v>75</v>
      </c>
      <c r="W76" s="1">
        <f t="shared" si="3"/>
        <v>33298</v>
      </c>
      <c r="X76">
        <f t="shared" si="4"/>
        <v>5.9875449697447918</v>
      </c>
      <c r="Y76">
        <f t="shared" si="5"/>
        <v>5.9275125206154646</v>
      </c>
    </row>
    <row r="77" spans="1:25" x14ac:dyDescent="0.3">
      <c r="A77" s="1">
        <f>Data!A77</f>
        <v>33329</v>
      </c>
      <c r="B77">
        <f>Data!B77</f>
        <v>375.34</v>
      </c>
      <c r="D77">
        <f>Data!D77</f>
        <v>5.9278322818631262</v>
      </c>
      <c r="E77">
        <f>Data!E77</f>
        <v>76</v>
      </c>
      <c r="W77" s="1">
        <f t="shared" si="3"/>
        <v>33329</v>
      </c>
      <c r="X77">
        <f t="shared" si="4"/>
        <v>5.9935642758718224</v>
      </c>
      <c r="Y77">
        <f t="shared" si="5"/>
        <v>5.9278322818631262</v>
      </c>
    </row>
    <row r="78" spans="1:25" x14ac:dyDescent="0.3">
      <c r="A78" s="1">
        <f>Data!A78</f>
        <v>33359</v>
      </c>
      <c r="B78">
        <f>Data!B78</f>
        <v>389.83</v>
      </c>
      <c r="D78">
        <f>Data!D78</f>
        <v>5.9657107466568906</v>
      </c>
      <c r="E78">
        <f>Data!E78</f>
        <v>77</v>
      </c>
      <c r="W78" s="1">
        <f t="shared" si="3"/>
        <v>33359</v>
      </c>
      <c r="X78">
        <f t="shared" si="4"/>
        <v>5.9995835819988521</v>
      </c>
      <c r="Y78">
        <f t="shared" si="5"/>
        <v>5.9657107466568906</v>
      </c>
    </row>
    <row r="79" spans="1:25" x14ac:dyDescent="0.3">
      <c r="A79" s="1">
        <f>Data!A79</f>
        <v>33390</v>
      </c>
      <c r="B79">
        <f>Data!B79</f>
        <v>371.16</v>
      </c>
      <c r="D79">
        <f>Data!D79</f>
        <v>5.9166332364849783</v>
      </c>
      <c r="E79">
        <f>Data!E79</f>
        <v>78</v>
      </c>
      <c r="W79" s="1">
        <f t="shared" si="3"/>
        <v>33390</v>
      </c>
      <c r="X79">
        <f t="shared" si="4"/>
        <v>6.0056028881258827</v>
      </c>
      <c r="Y79">
        <f t="shared" si="5"/>
        <v>5.9166332364849783</v>
      </c>
    </row>
    <row r="80" spans="1:25" x14ac:dyDescent="0.3">
      <c r="A80" s="1">
        <f>Data!A80</f>
        <v>33420</v>
      </c>
      <c r="B80">
        <f>Data!B80</f>
        <v>387.81</v>
      </c>
      <c r="D80">
        <f>Data!D80</f>
        <v>5.960515528963966</v>
      </c>
      <c r="E80">
        <f>Data!E80</f>
        <v>79</v>
      </c>
      <c r="W80" s="1">
        <f t="shared" si="3"/>
        <v>33420</v>
      </c>
      <c r="X80">
        <f t="shared" si="4"/>
        <v>6.0116221942529124</v>
      </c>
      <c r="Y80">
        <f t="shared" si="5"/>
        <v>5.960515528963966</v>
      </c>
    </row>
    <row r="81" spans="1:25" x14ac:dyDescent="0.3">
      <c r="A81" s="1">
        <f>Data!A81</f>
        <v>33451</v>
      </c>
      <c r="B81">
        <f>Data!B81</f>
        <v>395.43</v>
      </c>
      <c r="D81">
        <f>Data!D81</f>
        <v>5.9799737803924842</v>
      </c>
      <c r="E81">
        <f>Data!E81</f>
        <v>80</v>
      </c>
      <c r="W81" s="1">
        <f t="shared" si="3"/>
        <v>33451</v>
      </c>
      <c r="X81">
        <f t="shared" si="4"/>
        <v>6.0176415003799431</v>
      </c>
      <c r="Y81">
        <f t="shared" si="5"/>
        <v>5.9799737803924842</v>
      </c>
    </row>
    <row r="82" spans="1:25" x14ac:dyDescent="0.3">
      <c r="A82" s="1">
        <f>Data!A82</f>
        <v>33482</v>
      </c>
      <c r="B82">
        <f>Data!B82</f>
        <v>387.86</v>
      </c>
      <c r="D82">
        <f>Data!D82</f>
        <v>5.960644449768095</v>
      </c>
      <c r="E82">
        <f>Data!E82</f>
        <v>81</v>
      </c>
      <c r="W82" s="1">
        <f t="shared" si="3"/>
        <v>33482</v>
      </c>
      <c r="X82">
        <f t="shared" si="4"/>
        <v>6.0236608065069728</v>
      </c>
      <c r="Y82">
        <f t="shared" si="5"/>
        <v>5.960644449768095</v>
      </c>
    </row>
    <row r="83" spans="1:25" x14ac:dyDescent="0.3">
      <c r="A83" s="1">
        <f>Data!A83</f>
        <v>33512</v>
      </c>
      <c r="B83">
        <f>Data!B83</f>
        <v>392.45</v>
      </c>
      <c r="D83">
        <f>Data!D83</f>
        <v>5.9724091405728226</v>
      </c>
      <c r="E83">
        <f>Data!E83</f>
        <v>82</v>
      </c>
      <c r="W83" s="1">
        <f t="shared" si="3"/>
        <v>33512</v>
      </c>
      <c r="X83">
        <f t="shared" si="4"/>
        <v>6.0296801126340034</v>
      </c>
      <c r="Y83">
        <f t="shared" si="5"/>
        <v>5.9724091405728226</v>
      </c>
    </row>
    <row r="84" spans="1:25" x14ac:dyDescent="0.3">
      <c r="A84" s="1">
        <f>Data!A84</f>
        <v>33543</v>
      </c>
      <c r="B84">
        <f>Data!B84</f>
        <v>375.22</v>
      </c>
      <c r="D84">
        <f>Data!D84</f>
        <v>5.9275125206154646</v>
      </c>
      <c r="E84">
        <f>Data!E84</f>
        <v>83</v>
      </c>
      <c r="W84" s="1">
        <f t="shared" si="3"/>
        <v>33543</v>
      </c>
      <c r="X84">
        <f t="shared" si="4"/>
        <v>6.0356994187610331</v>
      </c>
      <c r="Y84">
        <f t="shared" si="5"/>
        <v>5.9275125206154646</v>
      </c>
    </row>
    <row r="85" spans="1:25" x14ac:dyDescent="0.3">
      <c r="A85" s="1">
        <f>Data!A85</f>
        <v>33573</v>
      </c>
      <c r="B85">
        <f>Data!B85</f>
        <v>417.09</v>
      </c>
      <c r="D85">
        <f>Data!D85</f>
        <v>6.0333020258495615</v>
      </c>
      <c r="E85">
        <f>Data!E85</f>
        <v>84</v>
      </c>
      <c r="W85" s="1">
        <f t="shared" si="3"/>
        <v>33573</v>
      </c>
      <c r="X85">
        <f t="shared" si="4"/>
        <v>6.0417187248880637</v>
      </c>
      <c r="Y85">
        <f t="shared" si="5"/>
        <v>6.0333020258495615</v>
      </c>
    </row>
    <row r="86" spans="1:25" x14ac:dyDescent="0.3">
      <c r="A86" s="1">
        <f>Data!A86</f>
        <v>33604</v>
      </c>
      <c r="B86">
        <f>Data!B86</f>
        <v>408.78</v>
      </c>
      <c r="D86">
        <f>Data!D86</f>
        <v>6.0131771140136321</v>
      </c>
      <c r="E86">
        <f>Data!E86</f>
        <v>85</v>
      </c>
      <c r="W86" s="1">
        <f t="shared" si="3"/>
        <v>33604</v>
      </c>
      <c r="X86">
        <f t="shared" si="4"/>
        <v>6.0477380310150934</v>
      </c>
      <c r="Y86">
        <f t="shared" si="5"/>
        <v>6.0131771140136321</v>
      </c>
    </row>
    <row r="87" spans="1:25" x14ac:dyDescent="0.3">
      <c r="A87" s="1">
        <f>Data!A87</f>
        <v>33635</v>
      </c>
      <c r="B87">
        <f>Data!B87</f>
        <v>412.7</v>
      </c>
      <c r="D87">
        <f>Data!D87</f>
        <v>6.0227209367585361</v>
      </c>
      <c r="E87">
        <f>Data!E87</f>
        <v>86</v>
      </c>
      <c r="W87" s="1">
        <f t="shared" si="3"/>
        <v>33635</v>
      </c>
      <c r="X87">
        <f t="shared" si="4"/>
        <v>6.0537573371421241</v>
      </c>
      <c r="Y87">
        <f t="shared" si="5"/>
        <v>6.0227209367585361</v>
      </c>
    </row>
    <row r="88" spans="1:25" x14ac:dyDescent="0.3">
      <c r="A88" s="1">
        <f>Data!A88</f>
        <v>33664</v>
      </c>
      <c r="B88">
        <f>Data!B88</f>
        <v>403.69</v>
      </c>
      <c r="D88">
        <f>Data!D88</f>
        <v>6.000647256682635</v>
      </c>
      <c r="E88">
        <f>Data!E88</f>
        <v>87</v>
      </c>
      <c r="W88" s="1">
        <f t="shared" si="3"/>
        <v>33664</v>
      </c>
      <c r="X88">
        <f t="shared" si="4"/>
        <v>6.0597766432691547</v>
      </c>
      <c r="Y88">
        <f t="shared" si="5"/>
        <v>6.000647256682635</v>
      </c>
    </row>
    <row r="89" spans="1:25" x14ac:dyDescent="0.3">
      <c r="A89" s="1">
        <f>Data!A89</f>
        <v>33695</v>
      </c>
      <c r="B89">
        <f>Data!B89</f>
        <v>414.95</v>
      </c>
      <c r="D89">
        <f>Data!D89</f>
        <v>6.0281580310444571</v>
      </c>
      <c r="E89">
        <f>Data!E89</f>
        <v>88</v>
      </c>
      <c r="W89" s="1">
        <f t="shared" si="3"/>
        <v>33695</v>
      </c>
      <c r="X89">
        <f t="shared" si="4"/>
        <v>6.0657959493961844</v>
      </c>
      <c r="Y89">
        <f t="shared" si="5"/>
        <v>6.0281580310444571</v>
      </c>
    </row>
    <row r="90" spans="1:25" x14ac:dyDescent="0.3">
      <c r="A90" s="1">
        <f>Data!A90</f>
        <v>33725</v>
      </c>
      <c r="B90">
        <f>Data!B90</f>
        <v>415.35</v>
      </c>
      <c r="D90">
        <f>Data!D90</f>
        <v>6.0291215382850805</v>
      </c>
      <c r="E90">
        <f>Data!E90</f>
        <v>89</v>
      </c>
      <c r="W90" s="1">
        <f t="shared" si="3"/>
        <v>33725</v>
      </c>
      <c r="X90">
        <f t="shared" si="4"/>
        <v>6.071815255523215</v>
      </c>
      <c r="Y90">
        <f t="shared" si="5"/>
        <v>6.0291215382850805</v>
      </c>
    </row>
    <row r="91" spans="1:25" x14ac:dyDescent="0.3">
      <c r="A91" s="1">
        <f>Data!A91</f>
        <v>33756</v>
      </c>
      <c r="B91">
        <f>Data!B91</f>
        <v>408.14</v>
      </c>
      <c r="D91">
        <f>Data!D91</f>
        <v>6.0116102528009394</v>
      </c>
      <c r="E91">
        <f>Data!E91</f>
        <v>90</v>
      </c>
      <c r="W91" s="1">
        <f t="shared" si="3"/>
        <v>33756</v>
      </c>
      <c r="X91">
        <f t="shared" si="4"/>
        <v>6.0778345616502447</v>
      </c>
      <c r="Y91">
        <f t="shared" si="5"/>
        <v>6.0116102528009394</v>
      </c>
    </row>
    <row r="92" spans="1:25" x14ac:dyDescent="0.3">
      <c r="A92" s="1">
        <f>Data!A92</f>
        <v>33786</v>
      </c>
      <c r="B92">
        <f>Data!B92</f>
        <v>424.21</v>
      </c>
      <c r="D92">
        <f>Data!D92</f>
        <v>6.0502286156386749</v>
      </c>
      <c r="E92">
        <f>Data!E92</f>
        <v>91</v>
      </c>
      <c r="W92" s="1">
        <f t="shared" si="3"/>
        <v>33786</v>
      </c>
      <c r="X92">
        <f t="shared" si="4"/>
        <v>6.0838538677772753</v>
      </c>
      <c r="Y92">
        <f t="shared" si="5"/>
        <v>6.0502286156386749</v>
      </c>
    </row>
    <row r="93" spans="1:25" x14ac:dyDescent="0.3">
      <c r="A93" s="1">
        <f>Data!A93</f>
        <v>33817</v>
      </c>
      <c r="B93">
        <f>Data!B93</f>
        <v>414.03</v>
      </c>
      <c r="D93">
        <f>Data!D93</f>
        <v>6.025938434968058</v>
      </c>
      <c r="E93">
        <f>Data!E93</f>
        <v>92</v>
      </c>
      <c r="W93" s="1">
        <f t="shared" si="3"/>
        <v>33817</v>
      </c>
      <c r="X93">
        <f t="shared" si="4"/>
        <v>6.089873173904305</v>
      </c>
      <c r="Y93">
        <f t="shared" si="5"/>
        <v>6.025938434968058</v>
      </c>
    </row>
    <row r="94" spans="1:25" x14ac:dyDescent="0.3">
      <c r="A94" s="1">
        <f>Data!A94</f>
        <v>33848</v>
      </c>
      <c r="B94">
        <f>Data!B94</f>
        <v>417.8</v>
      </c>
      <c r="D94">
        <f>Data!D94</f>
        <v>6.0350028491224652</v>
      </c>
      <c r="E94">
        <f>Data!E94</f>
        <v>93</v>
      </c>
      <c r="W94" s="1">
        <f t="shared" si="3"/>
        <v>33848</v>
      </c>
      <c r="X94">
        <f t="shared" si="4"/>
        <v>6.0958924800313357</v>
      </c>
      <c r="Y94">
        <f t="shared" si="5"/>
        <v>6.0350028491224652</v>
      </c>
    </row>
    <row r="95" spans="1:25" x14ac:dyDescent="0.3">
      <c r="A95" s="1">
        <f>Data!A95</f>
        <v>33878</v>
      </c>
      <c r="B95">
        <f>Data!B95</f>
        <v>418.68</v>
      </c>
      <c r="D95">
        <f>Data!D95</f>
        <v>6.0371069049866835</v>
      </c>
      <c r="E95">
        <f>Data!E95</f>
        <v>94</v>
      </c>
      <c r="W95" s="1">
        <f t="shared" si="3"/>
        <v>33878</v>
      </c>
      <c r="X95">
        <f t="shared" si="4"/>
        <v>6.1019117861583654</v>
      </c>
      <c r="Y95">
        <f t="shared" si="5"/>
        <v>6.0371069049866835</v>
      </c>
    </row>
    <row r="96" spans="1:25" x14ac:dyDescent="0.3">
      <c r="A96" s="1">
        <f>Data!A96</f>
        <v>33909</v>
      </c>
      <c r="B96">
        <f>Data!B96</f>
        <v>431.35</v>
      </c>
      <c r="D96">
        <f>Data!D96</f>
        <v>6.0669198255225876</v>
      </c>
      <c r="E96">
        <f>Data!E96</f>
        <v>95</v>
      </c>
      <c r="W96" s="1">
        <f t="shared" si="3"/>
        <v>33909</v>
      </c>
      <c r="X96">
        <f t="shared" si="4"/>
        <v>6.107931092285396</v>
      </c>
      <c r="Y96">
        <f t="shared" si="5"/>
        <v>6.0669198255225876</v>
      </c>
    </row>
    <row r="97" spans="1:25" x14ac:dyDescent="0.3">
      <c r="A97" s="1">
        <f>Data!A97</f>
        <v>33939</v>
      </c>
      <c r="B97">
        <f>Data!B97</f>
        <v>435.71</v>
      </c>
      <c r="D97">
        <f>Data!D97</f>
        <v>6.0769768844321961</v>
      </c>
      <c r="E97">
        <f>Data!E97</f>
        <v>96</v>
      </c>
      <c r="W97" s="1">
        <f t="shared" si="3"/>
        <v>33939</v>
      </c>
      <c r="X97">
        <f t="shared" si="4"/>
        <v>6.1139503984124257</v>
      </c>
      <c r="Y97">
        <f t="shared" si="5"/>
        <v>6.0769768844321961</v>
      </c>
    </row>
    <row r="98" spans="1:25" x14ac:dyDescent="0.3">
      <c r="A98" s="1">
        <f>Data!A98</f>
        <v>33970</v>
      </c>
      <c r="B98">
        <f>Data!B98</f>
        <v>438.78</v>
      </c>
      <c r="D98">
        <f>Data!D98</f>
        <v>6.0839981485109149</v>
      </c>
      <c r="E98">
        <f>Data!E98</f>
        <v>97</v>
      </c>
      <c r="W98" s="1">
        <f t="shared" si="3"/>
        <v>33970</v>
      </c>
      <c r="X98">
        <f t="shared" si="4"/>
        <v>6.1199697045394563</v>
      </c>
      <c r="Y98">
        <f t="shared" si="5"/>
        <v>6.0839981485109149</v>
      </c>
    </row>
    <row r="99" spans="1:25" x14ac:dyDescent="0.3">
      <c r="A99" s="1">
        <f>Data!A99</f>
        <v>34001</v>
      </c>
      <c r="B99">
        <f>Data!B99</f>
        <v>443.38</v>
      </c>
      <c r="D99">
        <f>Data!D99</f>
        <v>6.0944271901658071</v>
      </c>
      <c r="E99">
        <f>Data!E99</f>
        <v>98</v>
      </c>
      <c r="W99" s="1">
        <f t="shared" si="3"/>
        <v>34001</v>
      </c>
      <c r="X99">
        <f t="shared" si="4"/>
        <v>6.1259890106664869</v>
      </c>
      <c r="Y99">
        <f t="shared" si="5"/>
        <v>6.0944271901658071</v>
      </c>
    </row>
    <row r="100" spans="1:25" x14ac:dyDescent="0.3">
      <c r="A100" s="1">
        <f>Data!A100</f>
        <v>34029</v>
      </c>
      <c r="B100">
        <f>Data!B100</f>
        <v>451.67</v>
      </c>
      <c r="D100">
        <f>Data!D100</f>
        <v>6.1129518246922601</v>
      </c>
      <c r="E100">
        <f>Data!E100</f>
        <v>99</v>
      </c>
      <c r="W100" s="1">
        <f t="shared" si="3"/>
        <v>34029</v>
      </c>
      <c r="X100">
        <f t="shared" si="4"/>
        <v>6.1320083167935167</v>
      </c>
      <c r="Y100">
        <f t="shared" si="5"/>
        <v>6.1129518246922601</v>
      </c>
    </row>
    <row r="101" spans="1:25" x14ac:dyDescent="0.3">
      <c r="A101" s="1">
        <f>Data!A101</f>
        <v>34060</v>
      </c>
      <c r="B101">
        <f>Data!B101</f>
        <v>440.19</v>
      </c>
      <c r="D101">
        <f>Data!D101</f>
        <v>6.0872064518874849</v>
      </c>
      <c r="E101">
        <f>Data!E101</f>
        <v>100</v>
      </c>
      <c r="W101" s="1">
        <f t="shared" si="3"/>
        <v>34060</v>
      </c>
      <c r="X101">
        <f t="shared" si="4"/>
        <v>6.1380276229205464</v>
      </c>
      <c r="Y101">
        <f t="shared" si="5"/>
        <v>6.0872064518874849</v>
      </c>
    </row>
    <row r="102" spans="1:25" x14ac:dyDescent="0.3">
      <c r="A102" s="1">
        <f>Data!A102</f>
        <v>34090</v>
      </c>
      <c r="B102">
        <f>Data!B102</f>
        <v>450.19</v>
      </c>
      <c r="D102">
        <f>Data!D102</f>
        <v>6.1096697158758673</v>
      </c>
      <c r="E102">
        <f>Data!E102</f>
        <v>101</v>
      </c>
      <c r="W102" s="1">
        <f t="shared" si="3"/>
        <v>34090</v>
      </c>
      <c r="X102">
        <f t="shared" si="4"/>
        <v>6.144046929047577</v>
      </c>
      <c r="Y102">
        <f t="shared" si="5"/>
        <v>6.1096697158758673</v>
      </c>
    </row>
    <row r="103" spans="1:25" x14ac:dyDescent="0.3">
      <c r="A103" s="1">
        <f>Data!A103</f>
        <v>34121</v>
      </c>
      <c r="B103">
        <f>Data!B103</f>
        <v>450.53</v>
      </c>
      <c r="D103">
        <f>Data!D103</f>
        <v>6.1104246675060043</v>
      </c>
      <c r="E103">
        <f>Data!E103</f>
        <v>102</v>
      </c>
      <c r="W103" s="1">
        <f t="shared" si="3"/>
        <v>34121</v>
      </c>
      <c r="X103">
        <f t="shared" si="4"/>
        <v>6.1500662351746076</v>
      </c>
      <c r="Y103">
        <f t="shared" si="5"/>
        <v>6.1104246675060043</v>
      </c>
    </row>
    <row r="104" spans="1:25" x14ac:dyDescent="0.3">
      <c r="A104" s="1">
        <f>Data!A104</f>
        <v>34151</v>
      </c>
      <c r="B104">
        <f>Data!B104</f>
        <v>448.13</v>
      </c>
      <c r="D104">
        <f>Data!D104</f>
        <v>6.105083368892755</v>
      </c>
      <c r="E104">
        <f>Data!E104</f>
        <v>103</v>
      </c>
      <c r="W104" s="1">
        <f t="shared" si="3"/>
        <v>34151</v>
      </c>
      <c r="X104">
        <f t="shared" si="4"/>
        <v>6.1560855413016373</v>
      </c>
      <c r="Y104">
        <f t="shared" si="5"/>
        <v>6.105083368892755</v>
      </c>
    </row>
    <row r="105" spans="1:25" x14ac:dyDescent="0.3">
      <c r="A105" s="1">
        <f>Data!A105</f>
        <v>34182</v>
      </c>
      <c r="B105">
        <f>Data!B105</f>
        <v>463.56</v>
      </c>
      <c r="D105">
        <f>Data!D105</f>
        <v>6.1389358264661906</v>
      </c>
      <c r="E105">
        <f>Data!E105</f>
        <v>104</v>
      </c>
      <c r="W105" s="1">
        <f t="shared" si="3"/>
        <v>34182</v>
      </c>
      <c r="X105">
        <f t="shared" si="4"/>
        <v>6.1621048474286679</v>
      </c>
      <c r="Y105">
        <f t="shared" si="5"/>
        <v>6.1389358264661906</v>
      </c>
    </row>
    <row r="106" spans="1:25" x14ac:dyDescent="0.3">
      <c r="A106" s="1">
        <f>Data!A106</f>
        <v>34213</v>
      </c>
      <c r="B106">
        <f>Data!B106</f>
        <v>458.93</v>
      </c>
      <c r="D106">
        <f>Data!D106</f>
        <v>6.1288976929837844</v>
      </c>
      <c r="E106">
        <f>Data!E106</f>
        <v>105</v>
      </c>
      <c r="W106" s="1">
        <f t="shared" si="3"/>
        <v>34213</v>
      </c>
      <c r="X106">
        <f t="shared" si="4"/>
        <v>6.1681241535556977</v>
      </c>
      <c r="Y106">
        <f t="shared" si="5"/>
        <v>6.1288976929837844</v>
      </c>
    </row>
    <row r="107" spans="1:25" x14ac:dyDescent="0.3">
      <c r="A107" s="1">
        <f>Data!A107</f>
        <v>34243</v>
      </c>
      <c r="B107">
        <f>Data!B107</f>
        <v>467.83</v>
      </c>
      <c r="D107">
        <f>Data!D107</f>
        <v>6.1481049820639129</v>
      </c>
      <c r="E107">
        <f>Data!E107</f>
        <v>106</v>
      </c>
      <c r="W107" s="1">
        <f t="shared" si="3"/>
        <v>34243</v>
      </c>
      <c r="X107">
        <f t="shared" si="4"/>
        <v>6.1741434596827283</v>
      </c>
      <c r="Y107">
        <f t="shared" si="5"/>
        <v>6.1481049820639129</v>
      </c>
    </row>
    <row r="108" spans="1:25" x14ac:dyDescent="0.3">
      <c r="A108" s="1">
        <f>Data!A108</f>
        <v>34274</v>
      </c>
      <c r="B108">
        <f>Data!B108</f>
        <v>461.79</v>
      </c>
      <c r="D108">
        <f>Data!D108</f>
        <v>6.1351102422900929</v>
      </c>
      <c r="E108">
        <f>Data!E108</f>
        <v>107</v>
      </c>
      <c r="W108" s="1">
        <f t="shared" si="3"/>
        <v>34274</v>
      </c>
      <c r="X108">
        <f t="shared" si="4"/>
        <v>6.180162765809758</v>
      </c>
      <c r="Y108">
        <f t="shared" si="5"/>
        <v>6.1351102422900929</v>
      </c>
    </row>
    <row r="109" spans="1:25" x14ac:dyDescent="0.3">
      <c r="A109" s="1">
        <f>Data!A109</f>
        <v>34304</v>
      </c>
      <c r="B109">
        <f>Data!B109</f>
        <v>466.45</v>
      </c>
      <c r="D109">
        <f>Data!D109</f>
        <v>6.1451508334069702</v>
      </c>
      <c r="E109">
        <f>Data!E109</f>
        <v>108</v>
      </c>
      <c r="W109" s="1">
        <f t="shared" si="3"/>
        <v>34304</v>
      </c>
      <c r="X109">
        <f t="shared" si="4"/>
        <v>6.1861820719367886</v>
      </c>
      <c r="Y109">
        <f t="shared" si="5"/>
        <v>6.1451508334069702</v>
      </c>
    </row>
    <row r="110" spans="1:25" x14ac:dyDescent="0.3">
      <c r="A110" s="1">
        <f>Data!A110</f>
        <v>34335</v>
      </c>
      <c r="B110">
        <f>Data!B110</f>
        <v>481.61</v>
      </c>
      <c r="D110">
        <f>Data!D110</f>
        <v>6.177134657898641</v>
      </c>
      <c r="E110">
        <f>Data!E110</f>
        <v>109</v>
      </c>
      <c r="W110" s="1">
        <f t="shared" si="3"/>
        <v>34335</v>
      </c>
      <c r="X110">
        <f t="shared" si="4"/>
        <v>6.1922013780638183</v>
      </c>
      <c r="Y110">
        <f t="shared" si="5"/>
        <v>6.177134657898641</v>
      </c>
    </row>
    <row r="111" spans="1:25" x14ac:dyDescent="0.3">
      <c r="A111" s="1">
        <f>Data!A111</f>
        <v>34366</v>
      </c>
      <c r="B111">
        <f>Data!B111</f>
        <v>467.14</v>
      </c>
      <c r="D111">
        <f>Data!D111</f>
        <v>6.146628998609331</v>
      </c>
      <c r="E111">
        <f>Data!E111</f>
        <v>110</v>
      </c>
      <c r="W111" s="1">
        <f t="shared" si="3"/>
        <v>34366</v>
      </c>
      <c r="X111">
        <f t="shared" si="4"/>
        <v>6.1982206841908489</v>
      </c>
      <c r="Y111">
        <f t="shared" si="5"/>
        <v>6.146628998609331</v>
      </c>
    </row>
    <row r="112" spans="1:25" x14ac:dyDescent="0.3">
      <c r="A112" s="1">
        <f>Data!A112</f>
        <v>34394</v>
      </c>
      <c r="B112">
        <f>Data!B112</f>
        <v>445.77</v>
      </c>
      <c r="D112">
        <f>Data!D112</f>
        <v>6.0998031239363657</v>
      </c>
      <c r="E112">
        <f>Data!E112</f>
        <v>111</v>
      </c>
      <c r="W112" s="1">
        <f t="shared" si="3"/>
        <v>34394</v>
      </c>
      <c r="X112">
        <f t="shared" si="4"/>
        <v>6.2042399903178787</v>
      </c>
      <c r="Y112">
        <f t="shared" si="5"/>
        <v>6.0998031239363657</v>
      </c>
    </row>
    <row r="113" spans="1:25" x14ac:dyDescent="0.3">
      <c r="A113" s="1">
        <f>Data!A113</f>
        <v>34425</v>
      </c>
      <c r="B113">
        <f>Data!B113</f>
        <v>450.91</v>
      </c>
      <c r="D113">
        <f>Data!D113</f>
        <v>6.1112677630476027</v>
      </c>
      <c r="E113">
        <f>Data!E113</f>
        <v>112</v>
      </c>
      <c r="W113" s="1">
        <f t="shared" si="3"/>
        <v>34425</v>
      </c>
      <c r="X113">
        <f t="shared" si="4"/>
        <v>6.2102592964449093</v>
      </c>
      <c r="Y113">
        <f t="shared" si="5"/>
        <v>6.1112677630476027</v>
      </c>
    </row>
    <row r="114" spans="1:25" x14ac:dyDescent="0.3">
      <c r="A114" s="1">
        <f>Data!A114</f>
        <v>34455</v>
      </c>
      <c r="B114">
        <f>Data!B114</f>
        <v>456.5</v>
      </c>
      <c r="D114">
        <f>Data!D114</f>
        <v>6.1235887000350235</v>
      </c>
      <c r="E114">
        <f>Data!E114</f>
        <v>113</v>
      </c>
      <c r="W114" s="1">
        <f t="shared" si="3"/>
        <v>34455</v>
      </c>
      <c r="X114">
        <f t="shared" si="4"/>
        <v>6.2162786025719399</v>
      </c>
      <c r="Y114">
        <f t="shared" si="5"/>
        <v>6.1235887000350235</v>
      </c>
    </row>
    <row r="115" spans="1:25" x14ac:dyDescent="0.3">
      <c r="A115" s="1">
        <f>Data!A115</f>
        <v>34486</v>
      </c>
      <c r="B115">
        <f>Data!B115</f>
        <v>444.27</v>
      </c>
      <c r="D115">
        <f>Data!D115</f>
        <v>6.0964324857175214</v>
      </c>
      <c r="E115">
        <f>Data!E115</f>
        <v>114</v>
      </c>
      <c r="W115" s="1">
        <f t="shared" si="3"/>
        <v>34486</v>
      </c>
      <c r="X115">
        <f t="shared" si="4"/>
        <v>6.2222979086989696</v>
      </c>
      <c r="Y115">
        <f t="shared" si="5"/>
        <v>6.0964324857175214</v>
      </c>
    </row>
    <row r="116" spans="1:25" x14ac:dyDescent="0.3">
      <c r="A116" s="1">
        <f>Data!A116</f>
        <v>34516</v>
      </c>
      <c r="B116">
        <f>Data!B116</f>
        <v>458.26</v>
      </c>
      <c r="D116">
        <f>Data!D116</f>
        <v>6.1274367086311967</v>
      </c>
      <c r="E116">
        <f>Data!E116</f>
        <v>115</v>
      </c>
      <c r="W116" s="1">
        <f t="shared" si="3"/>
        <v>34516</v>
      </c>
      <c r="X116">
        <f t="shared" si="4"/>
        <v>6.2283172148259993</v>
      </c>
      <c r="Y116">
        <f t="shared" si="5"/>
        <v>6.1274367086311967</v>
      </c>
    </row>
    <row r="117" spans="1:25" x14ac:dyDescent="0.3">
      <c r="A117" s="1">
        <f>Data!A117</f>
        <v>34547</v>
      </c>
      <c r="B117">
        <f>Data!B117</f>
        <v>475.49</v>
      </c>
      <c r="D117">
        <f>Data!D117</f>
        <v>6.1643458512700846</v>
      </c>
      <c r="E117">
        <f>Data!E117</f>
        <v>116</v>
      </c>
      <c r="W117" s="1">
        <f t="shared" si="3"/>
        <v>34547</v>
      </c>
      <c r="X117">
        <f t="shared" si="4"/>
        <v>6.2343365209530299</v>
      </c>
      <c r="Y117">
        <f t="shared" si="5"/>
        <v>6.1643458512700846</v>
      </c>
    </row>
    <row r="118" spans="1:25" x14ac:dyDescent="0.3">
      <c r="A118" s="1">
        <f>Data!A118</f>
        <v>34578</v>
      </c>
      <c r="B118">
        <f>Data!B118</f>
        <v>462.71</v>
      </c>
      <c r="D118">
        <f>Data!D118</f>
        <v>6.1371005079551848</v>
      </c>
      <c r="E118">
        <f>Data!E118</f>
        <v>117</v>
      </c>
      <c r="W118" s="1">
        <f t="shared" si="3"/>
        <v>34578</v>
      </c>
      <c r="X118">
        <f t="shared" si="4"/>
        <v>6.2403558270800605</v>
      </c>
      <c r="Y118">
        <f t="shared" si="5"/>
        <v>6.1371005079551848</v>
      </c>
    </row>
    <row r="119" spans="1:25" x14ac:dyDescent="0.3">
      <c r="A119" s="1">
        <f>Data!A119</f>
        <v>34608</v>
      </c>
      <c r="B119">
        <f>Data!B119</f>
        <v>472.35</v>
      </c>
      <c r="D119">
        <f>Data!D119</f>
        <v>6.1577202362151437</v>
      </c>
      <c r="E119">
        <f>Data!E119</f>
        <v>118</v>
      </c>
      <c r="W119" s="1">
        <f t="shared" si="3"/>
        <v>34608</v>
      </c>
      <c r="X119">
        <f t="shared" si="4"/>
        <v>6.2463751332070903</v>
      </c>
      <c r="Y119">
        <f t="shared" si="5"/>
        <v>6.1577202362151437</v>
      </c>
    </row>
    <row r="120" spans="1:25" x14ac:dyDescent="0.3">
      <c r="A120" s="1">
        <f>Data!A120</f>
        <v>34639</v>
      </c>
      <c r="B120">
        <f>Data!B120</f>
        <v>453.69</v>
      </c>
      <c r="D120">
        <f>Data!D120</f>
        <v>6.1174141454307591</v>
      </c>
      <c r="E120">
        <f>Data!E120</f>
        <v>119</v>
      </c>
      <c r="W120" s="1">
        <f t="shared" si="3"/>
        <v>34639</v>
      </c>
      <c r="X120">
        <f t="shared" si="4"/>
        <v>6.2523944393341209</v>
      </c>
      <c r="Y120">
        <f t="shared" si="5"/>
        <v>6.1174141454307591</v>
      </c>
    </row>
    <row r="121" spans="1:25" x14ac:dyDescent="0.3">
      <c r="A121" s="1">
        <f>Data!A121</f>
        <v>34669</v>
      </c>
      <c r="B121">
        <f>Data!B121</f>
        <v>459.27</v>
      </c>
      <c r="D121">
        <f>Data!D121</f>
        <v>6.129638272412099</v>
      </c>
      <c r="E121">
        <f>Data!E121</f>
        <v>120</v>
      </c>
      <c r="W121" s="1">
        <f t="shared" si="3"/>
        <v>34669</v>
      </c>
      <c r="X121">
        <f t="shared" si="4"/>
        <v>6.2584137454611506</v>
      </c>
      <c r="Y121">
        <f t="shared" si="5"/>
        <v>6.129638272412099</v>
      </c>
    </row>
    <row r="122" spans="1:25" x14ac:dyDescent="0.3">
      <c r="A122" s="1">
        <f>Data!A122</f>
        <v>34700</v>
      </c>
      <c r="B122">
        <f>Data!B122</f>
        <v>470.42</v>
      </c>
      <c r="D122">
        <f>Data!D122</f>
        <v>6.1536259126873976</v>
      </c>
      <c r="E122">
        <f>Data!E122</f>
        <v>121</v>
      </c>
      <c r="W122" s="1">
        <f t="shared" si="3"/>
        <v>34700</v>
      </c>
      <c r="X122">
        <f t="shared" si="4"/>
        <v>6.2644330515881812</v>
      </c>
      <c r="Y122">
        <f t="shared" si="5"/>
        <v>6.1536259126873976</v>
      </c>
    </row>
    <row r="123" spans="1:25" x14ac:dyDescent="0.3">
      <c r="A123" s="1">
        <f>Data!A123</f>
        <v>34731</v>
      </c>
      <c r="B123">
        <f>Data!B123</f>
        <v>487.39</v>
      </c>
      <c r="D123">
        <f>Data!D123</f>
        <v>6.1890646239514941</v>
      </c>
      <c r="E123">
        <f>Data!E123</f>
        <v>122</v>
      </c>
      <c r="W123" s="1">
        <f t="shared" si="3"/>
        <v>34731</v>
      </c>
      <c r="X123">
        <f t="shared" si="4"/>
        <v>6.2704523577152109</v>
      </c>
      <c r="Y123">
        <f t="shared" si="5"/>
        <v>6.1890646239514941</v>
      </c>
    </row>
    <row r="124" spans="1:25" x14ac:dyDescent="0.3">
      <c r="A124" s="1">
        <f>Data!A124</f>
        <v>34759</v>
      </c>
      <c r="B124">
        <f>Data!B124</f>
        <v>500.71</v>
      </c>
      <c r="D124">
        <f>Data!D124</f>
        <v>6.2160270911756061</v>
      </c>
      <c r="E124">
        <f>Data!E124</f>
        <v>123</v>
      </c>
      <c r="W124" s="1">
        <f t="shared" si="3"/>
        <v>34759</v>
      </c>
      <c r="X124">
        <f t="shared" si="4"/>
        <v>6.2764716638422415</v>
      </c>
      <c r="Y124">
        <f t="shared" si="5"/>
        <v>6.2160270911756061</v>
      </c>
    </row>
    <row r="125" spans="1:25" x14ac:dyDescent="0.3">
      <c r="A125" s="1">
        <f>Data!A125</f>
        <v>34790</v>
      </c>
      <c r="B125">
        <f>Data!B125</f>
        <v>514.71</v>
      </c>
      <c r="D125">
        <f>Data!D125</f>
        <v>6.2436036352634439</v>
      </c>
      <c r="E125">
        <f>Data!E125</f>
        <v>124</v>
      </c>
      <c r="W125" s="1">
        <f t="shared" si="3"/>
        <v>34790</v>
      </c>
      <c r="X125">
        <f t="shared" si="4"/>
        <v>6.2824909699692713</v>
      </c>
      <c r="Y125">
        <f t="shared" si="5"/>
        <v>6.2436036352634439</v>
      </c>
    </row>
    <row r="126" spans="1:25" x14ac:dyDescent="0.3">
      <c r="A126" s="1">
        <f>Data!A126</f>
        <v>34820</v>
      </c>
      <c r="B126">
        <f>Data!B126</f>
        <v>533.4</v>
      </c>
      <c r="D126">
        <f>Data!D126</f>
        <v>6.2792716117479142</v>
      </c>
      <c r="E126">
        <f>Data!E126</f>
        <v>125</v>
      </c>
      <c r="W126" s="1">
        <f t="shared" si="3"/>
        <v>34820</v>
      </c>
      <c r="X126">
        <f t="shared" si="4"/>
        <v>6.2885102760963019</v>
      </c>
      <c r="Y126">
        <f t="shared" si="5"/>
        <v>6.2792716117479142</v>
      </c>
    </row>
    <row r="127" spans="1:25" x14ac:dyDescent="0.3">
      <c r="A127" s="1">
        <f>Data!A127</f>
        <v>34851</v>
      </c>
      <c r="B127">
        <f>Data!B127</f>
        <v>544.75</v>
      </c>
      <c r="D127">
        <f>Data!D127</f>
        <v>6.3003269738247294</v>
      </c>
      <c r="E127">
        <f>Data!E127</f>
        <v>126</v>
      </c>
      <c r="W127" s="1">
        <f t="shared" si="3"/>
        <v>34851</v>
      </c>
      <c r="X127">
        <f t="shared" si="4"/>
        <v>6.2945295822233316</v>
      </c>
      <c r="Y127">
        <f t="shared" si="5"/>
        <v>6.3003269738247294</v>
      </c>
    </row>
    <row r="128" spans="1:25" x14ac:dyDescent="0.3">
      <c r="A128" s="1">
        <f>Data!A128</f>
        <v>34881</v>
      </c>
      <c r="B128">
        <f>Data!B128</f>
        <v>562.05999999999995</v>
      </c>
      <c r="D128">
        <f>Data!D128</f>
        <v>6.3316086057609171</v>
      </c>
      <c r="E128">
        <f>Data!E128</f>
        <v>127</v>
      </c>
      <c r="W128" s="1">
        <f t="shared" si="3"/>
        <v>34881</v>
      </c>
      <c r="X128">
        <f t="shared" si="4"/>
        <v>6.3005488883503622</v>
      </c>
      <c r="Y128">
        <f t="shared" si="5"/>
        <v>6.3316086057609171</v>
      </c>
    </row>
    <row r="129" spans="1:25" x14ac:dyDescent="0.3">
      <c r="A129" s="1">
        <f>Data!A129</f>
        <v>34912</v>
      </c>
      <c r="B129">
        <f>Data!B129</f>
        <v>561.88</v>
      </c>
      <c r="D129">
        <f>Data!D129</f>
        <v>6.331288303962709</v>
      </c>
      <c r="E129">
        <f>Data!E129</f>
        <v>128</v>
      </c>
      <c r="W129" s="1">
        <f t="shared" si="3"/>
        <v>34912</v>
      </c>
      <c r="X129">
        <f t="shared" si="4"/>
        <v>6.3065681944773928</v>
      </c>
      <c r="Y129">
        <f t="shared" si="5"/>
        <v>6.331288303962709</v>
      </c>
    </row>
    <row r="130" spans="1:25" x14ac:dyDescent="0.3">
      <c r="A130" s="1">
        <f>Data!A130</f>
        <v>34943</v>
      </c>
      <c r="B130">
        <f>Data!B130</f>
        <v>584.41</v>
      </c>
      <c r="D130">
        <f>Data!D130</f>
        <v>6.3706027912975625</v>
      </c>
      <c r="E130">
        <f>Data!E130</f>
        <v>129</v>
      </c>
      <c r="W130" s="1">
        <f t="shared" si="3"/>
        <v>34943</v>
      </c>
      <c r="X130">
        <f t="shared" si="4"/>
        <v>6.3125875006044225</v>
      </c>
      <c r="Y130">
        <f t="shared" si="5"/>
        <v>6.3706027912975625</v>
      </c>
    </row>
    <row r="131" spans="1:25" x14ac:dyDescent="0.3">
      <c r="A131" s="1">
        <f>Data!A131</f>
        <v>34973</v>
      </c>
      <c r="B131">
        <f>Data!B131</f>
        <v>581.5</v>
      </c>
      <c r="D131">
        <f>Data!D131</f>
        <v>6.3656109719587191</v>
      </c>
      <c r="E131">
        <f>Data!E131</f>
        <v>130</v>
      </c>
      <c r="W131" s="1">
        <f t="shared" ref="W131:W194" si="6">A131</f>
        <v>34973</v>
      </c>
      <c r="X131">
        <f t="shared" ref="X131:X194" si="7">$H$22+$G$22*E131</f>
        <v>6.3186068067314531</v>
      </c>
      <c r="Y131">
        <f t="shared" ref="Y131:Y194" si="8">D131</f>
        <v>6.3656109719587191</v>
      </c>
    </row>
    <row r="132" spans="1:25" x14ac:dyDescent="0.3">
      <c r="A132" s="1">
        <f>Data!A132</f>
        <v>35004</v>
      </c>
      <c r="B132">
        <f>Data!B132</f>
        <v>605.37</v>
      </c>
      <c r="D132">
        <f>Data!D132</f>
        <v>6.4058398413459026</v>
      </c>
      <c r="E132">
        <f>Data!E132</f>
        <v>131</v>
      </c>
      <c r="W132" s="1">
        <f t="shared" si="6"/>
        <v>35004</v>
      </c>
      <c r="X132">
        <f t="shared" si="7"/>
        <v>6.3246261128584829</v>
      </c>
      <c r="Y132">
        <f t="shared" si="8"/>
        <v>6.4058398413459026</v>
      </c>
    </row>
    <row r="133" spans="1:25" x14ac:dyDescent="0.3">
      <c r="A133" s="1">
        <f>Data!A133</f>
        <v>35034</v>
      </c>
      <c r="B133">
        <f>Data!B133</f>
        <v>615.92999999999995</v>
      </c>
      <c r="D133">
        <f>Data!D133</f>
        <v>6.4231333207127825</v>
      </c>
      <c r="E133">
        <f>Data!E133</f>
        <v>132</v>
      </c>
      <c r="W133" s="1">
        <f t="shared" si="6"/>
        <v>35034</v>
      </c>
      <c r="X133">
        <f t="shared" si="7"/>
        <v>6.3306454189855135</v>
      </c>
      <c r="Y133">
        <f t="shared" si="8"/>
        <v>6.4231333207127825</v>
      </c>
    </row>
    <row r="134" spans="1:25" x14ac:dyDescent="0.3">
      <c r="A134" s="1">
        <f>Data!A134</f>
        <v>35065</v>
      </c>
      <c r="B134">
        <f>Data!B134</f>
        <v>636.02</v>
      </c>
      <c r="D134">
        <f>Data!D134</f>
        <v>6.4552300093865709</v>
      </c>
      <c r="E134">
        <f>Data!E134</f>
        <v>133</v>
      </c>
      <c r="W134" s="1">
        <f t="shared" si="6"/>
        <v>35065</v>
      </c>
      <c r="X134">
        <f t="shared" si="7"/>
        <v>6.3366647251125432</v>
      </c>
      <c r="Y134">
        <f t="shared" si="8"/>
        <v>6.4552300093865709</v>
      </c>
    </row>
    <row r="135" spans="1:25" x14ac:dyDescent="0.3">
      <c r="A135" s="1">
        <f>Data!A135</f>
        <v>35096</v>
      </c>
      <c r="B135">
        <f>Data!B135</f>
        <v>640.42999999999995</v>
      </c>
      <c r="D135">
        <f>Data!D135</f>
        <v>6.4621398257467568</v>
      </c>
      <c r="E135">
        <f>Data!E135</f>
        <v>134</v>
      </c>
      <c r="W135" s="1">
        <f t="shared" si="6"/>
        <v>35096</v>
      </c>
      <c r="X135">
        <f t="shared" si="7"/>
        <v>6.3426840312395738</v>
      </c>
      <c r="Y135">
        <f t="shared" si="8"/>
        <v>6.4621398257467568</v>
      </c>
    </row>
    <row r="136" spans="1:25" x14ac:dyDescent="0.3">
      <c r="A136" s="1">
        <f>Data!A136</f>
        <v>35125</v>
      </c>
      <c r="B136">
        <f>Data!B136</f>
        <v>645.5</v>
      </c>
      <c r="D136">
        <f>Data!D136</f>
        <v>6.4700252102866971</v>
      </c>
      <c r="E136">
        <f>Data!E136</f>
        <v>135</v>
      </c>
      <c r="W136" s="1">
        <f t="shared" si="6"/>
        <v>35125</v>
      </c>
      <c r="X136">
        <f t="shared" si="7"/>
        <v>6.3487033373666035</v>
      </c>
      <c r="Y136">
        <f t="shared" si="8"/>
        <v>6.4700252102866971</v>
      </c>
    </row>
    <row r="137" spans="1:25" x14ac:dyDescent="0.3">
      <c r="A137" s="1">
        <f>Data!A137</f>
        <v>35156</v>
      </c>
      <c r="B137">
        <f>Data!B137</f>
        <v>654.16999999999996</v>
      </c>
      <c r="D137">
        <f>Data!D137</f>
        <v>6.483367256516873</v>
      </c>
      <c r="E137">
        <f>Data!E137</f>
        <v>136</v>
      </c>
      <c r="W137" s="1">
        <f t="shared" si="6"/>
        <v>35156</v>
      </c>
      <c r="X137">
        <f t="shared" si="7"/>
        <v>6.3547226434936341</v>
      </c>
      <c r="Y137">
        <f t="shared" si="8"/>
        <v>6.483367256516873</v>
      </c>
    </row>
    <row r="138" spans="1:25" x14ac:dyDescent="0.3">
      <c r="A138" s="1">
        <f>Data!A138</f>
        <v>35186</v>
      </c>
      <c r="B138">
        <f>Data!B138</f>
        <v>669.12</v>
      </c>
      <c r="D138">
        <f>Data!D138</f>
        <v>6.5059634162402684</v>
      </c>
      <c r="E138">
        <f>Data!E138</f>
        <v>137</v>
      </c>
      <c r="W138" s="1">
        <f t="shared" si="6"/>
        <v>35186</v>
      </c>
      <c r="X138">
        <f t="shared" si="7"/>
        <v>6.3607419496206639</v>
      </c>
      <c r="Y138">
        <f t="shared" si="8"/>
        <v>6.5059634162402684</v>
      </c>
    </row>
    <row r="139" spans="1:25" x14ac:dyDescent="0.3">
      <c r="A139" s="1">
        <f>Data!A139</f>
        <v>35217</v>
      </c>
      <c r="B139">
        <f>Data!B139</f>
        <v>670.63</v>
      </c>
      <c r="D139">
        <f>Data!D139</f>
        <v>6.5082175690887629</v>
      </c>
      <c r="E139">
        <f>Data!E139</f>
        <v>138</v>
      </c>
      <c r="W139" s="1">
        <f t="shared" si="6"/>
        <v>35217</v>
      </c>
      <c r="X139">
        <f t="shared" si="7"/>
        <v>6.3667612557476945</v>
      </c>
      <c r="Y139">
        <f t="shared" si="8"/>
        <v>6.5082175690887629</v>
      </c>
    </row>
    <row r="140" spans="1:25" x14ac:dyDescent="0.3">
      <c r="A140" s="1">
        <f>Data!A140</f>
        <v>35247</v>
      </c>
      <c r="B140">
        <f>Data!B140</f>
        <v>639.95000000000005</v>
      </c>
      <c r="D140">
        <f>Data!D140</f>
        <v>6.4613900483018005</v>
      </c>
      <c r="E140">
        <f>Data!E140</f>
        <v>139</v>
      </c>
      <c r="W140" s="1">
        <f t="shared" si="6"/>
        <v>35247</v>
      </c>
      <c r="X140">
        <f t="shared" si="7"/>
        <v>6.3727805618747242</v>
      </c>
      <c r="Y140">
        <f t="shared" si="8"/>
        <v>6.4613900483018005</v>
      </c>
    </row>
    <row r="141" spans="1:25" x14ac:dyDescent="0.3">
      <c r="A141" s="1">
        <f>Data!A141</f>
        <v>35278</v>
      </c>
      <c r="B141">
        <f>Data!B141</f>
        <v>651.99</v>
      </c>
      <c r="D141">
        <f>Data!D141</f>
        <v>6.4800292243857207</v>
      </c>
      <c r="E141">
        <f>Data!E141</f>
        <v>140</v>
      </c>
      <c r="W141" s="1">
        <f t="shared" si="6"/>
        <v>35278</v>
      </c>
      <c r="X141">
        <f t="shared" si="7"/>
        <v>6.3787998680017548</v>
      </c>
      <c r="Y141">
        <f t="shared" si="8"/>
        <v>6.4800292243857207</v>
      </c>
    </row>
    <row r="142" spans="1:25" x14ac:dyDescent="0.3">
      <c r="A142" s="1">
        <f>Data!A142</f>
        <v>35309</v>
      </c>
      <c r="B142">
        <f>Data!B142</f>
        <v>687.33</v>
      </c>
      <c r="D142">
        <f>Data!D142</f>
        <v>6.5328145262365123</v>
      </c>
      <c r="E142">
        <f>Data!E142</f>
        <v>141</v>
      </c>
      <c r="W142" s="1">
        <f t="shared" si="6"/>
        <v>35309</v>
      </c>
      <c r="X142">
        <f t="shared" si="7"/>
        <v>6.3848191741287845</v>
      </c>
      <c r="Y142">
        <f t="shared" si="8"/>
        <v>6.5328145262365123</v>
      </c>
    </row>
    <row r="143" spans="1:25" x14ac:dyDescent="0.3">
      <c r="A143" s="1">
        <f>Data!A143</f>
        <v>35339</v>
      </c>
      <c r="B143">
        <f>Data!B143</f>
        <v>705.27</v>
      </c>
      <c r="D143">
        <f>Data!D143</f>
        <v>6.5585807082180407</v>
      </c>
      <c r="E143">
        <f>Data!E143</f>
        <v>142</v>
      </c>
      <c r="W143" s="1">
        <f t="shared" si="6"/>
        <v>35339</v>
      </c>
      <c r="X143">
        <f t="shared" si="7"/>
        <v>6.3908384802558151</v>
      </c>
      <c r="Y143">
        <f t="shared" si="8"/>
        <v>6.5585807082180407</v>
      </c>
    </row>
    <row r="144" spans="1:25" x14ac:dyDescent="0.3">
      <c r="A144" s="1">
        <f>Data!A144</f>
        <v>35370</v>
      </c>
      <c r="B144">
        <f>Data!B144</f>
        <v>757.02</v>
      </c>
      <c r="D144">
        <f>Data!D144</f>
        <v>6.6293896731677044</v>
      </c>
      <c r="E144">
        <f>Data!E144</f>
        <v>143</v>
      </c>
      <c r="W144" s="1">
        <f t="shared" si="6"/>
        <v>35370</v>
      </c>
      <c r="X144">
        <f t="shared" si="7"/>
        <v>6.3968577863828457</v>
      </c>
      <c r="Y144">
        <f t="shared" si="8"/>
        <v>6.6293896731677044</v>
      </c>
    </row>
    <row r="145" spans="1:25" x14ac:dyDescent="0.3">
      <c r="A145" s="1">
        <f>Data!A145</f>
        <v>35400</v>
      </c>
      <c r="B145">
        <f>Data!B145</f>
        <v>740.74</v>
      </c>
      <c r="D145">
        <f>Data!D145</f>
        <v>6.6076496865312988</v>
      </c>
      <c r="E145">
        <f>Data!E145</f>
        <v>144</v>
      </c>
      <c r="W145" s="1">
        <f t="shared" si="6"/>
        <v>35400</v>
      </c>
      <c r="X145">
        <f t="shared" si="7"/>
        <v>6.4028770925098755</v>
      </c>
      <c r="Y145">
        <f t="shared" si="8"/>
        <v>6.6076496865312988</v>
      </c>
    </row>
    <row r="146" spans="1:25" x14ac:dyDescent="0.3">
      <c r="A146" s="1">
        <f>Data!A146</f>
        <v>35431</v>
      </c>
      <c r="B146">
        <f>Data!B146</f>
        <v>786.16</v>
      </c>
      <c r="D146">
        <f>Data!D146</f>
        <v>6.667160334054171</v>
      </c>
      <c r="E146">
        <f>Data!E146</f>
        <v>145</v>
      </c>
      <c r="W146" s="1">
        <f t="shared" si="6"/>
        <v>35431</v>
      </c>
      <c r="X146">
        <f t="shared" si="7"/>
        <v>6.4088963986369061</v>
      </c>
      <c r="Y146">
        <f t="shared" si="8"/>
        <v>6.667160334054171</v>
      </c>
    </row>
    <row r="147" spans="1:25" x14ac:dyDescent="0.3">
      <c r="A147" s="1">
        <f>Data!A147</f>
        <v>35462</v>
      </c>
      <c r="B147">
        <f>Data!B147</f>
        <v>790.82</v>
      </c>
      <c r="D147">
        <f>Data!D147</f>
        <v>6.6730703818213684</v>
      </c>
      <c r="E147">
        <f>Data!E147</f>
        <v>146</v>
      </c>
      <c r="W147" s="1">
        <f t="shared" si="6"/>
        <v>35462</v>
      </c>
      <c r="X147">
        <f t="shared" si="7"/>
        <v>6.4149157047639358</v>
      </c>
      <c r="Y147">
        <f t="shared" si="8"/>
        <v>6.6730703818213684</v>
      </c>
    </row>
    <row r="148" spans="1:25" x14ac:dyDescent="0.3">
      <c r="A148" s="1">
        <f>Data!A148</f>
        <v>35490</v>
      </c>
      <c r="B148">
        <f>Data!B148</f>
        <v>757.12</v>
      </c>
      <c r="D148">
        <f>Data!D148</f>
        <v>6.6295217613499675</v>
      </c>
      <c r="E148">
        <f>Data!E148</f>
        <v>147</v>
      </c>
      <c r="W148" s="1">
        <f t="shared" si="6"/>
        <v>35490</v>
      </c>
      <c r="X148">
        <f t="shared" si="7"/>
        <v>6.4209350108909664</v>
      </c>
      <c r="Y148">
        <f t="shared" si="8"/>
        <v>6.6295217613499675</v>
      </c>
    </row>
    <row r="149" spans="1:25" x14ac:dyDescent="0.3">
      <c r="A149" s="1">
        <f>Data!A149</f>
        <v>35521</v>
      </c>
      <c r="B149">
        <f>Data!B149</f>
        <v>801.34</v>
      </c>
      <c r="D149">
        <f>Data!D149</f>
        <v>6.6862853264199362</v>
      </c>
      <c r="E149">
        <f>Data!E149</f>
        <v>148</v>
      </c>
      <c r="W149" s="1">
        <f t="shared" si="6"/>
        <v>35521</v>
      </c>
      <c r="X149">
        <f t="shared" si="7"/>
        <v>6.4269543170179961</v>
      </c>
      <c r="Y149">
        <f t="shared" si="8"/>
        <v>6.6862853264199362</v>
      </c>
    </row>
    <row r="150" spans="1:25" x14ac:dyDescent="0.3">
      <c r="A150" s="1">
        <f>Data!A150</f>
        <v>35551</v>
      </c>
      <c r="B150">
        <f>Data!B150</f>
        <v>848.28</v>
      </c>
      <c r="D150">
        <f>Data!D150</f>
        <v>6.7432107699708626</v>
      </c>
      <c r="E150">
        <f>Data!E150</f>
        <v>149</v>
      </c>
      <c r="W150" s="1">
        <f t="shared" si="6"/>
        <v>35551</v>
      </c>
      <c r="X150">
        <f t="shared" si="7"/>
        <v>6.4329736231450267</v>
      </c>
      <c r="Y150">
        <f t="shared" si="8"/>
        <v>6.7432107699708626</v>
      </c>
    </row>
    <row r="151" spans="1:25" x14ac:dyDescent="0.3">
      <c r="A151" s="1">
        <f>Data!A151</f>
        <v>35582</v>
      </c>
      <c r="B151">
        <f>Data!B151</f>
        <v>885.14</v>
      </c>
      <c r="D151">
        <f>Data!D151</f>
        <v>6.7857458245872753</v>
      </c>
      <c r="E151">
        <f>Data!E151</f>
        <v>150</v>
      </c>
      <c r="W151" s="1">
        <f t="shared" si="6"/>
        <v>35582</v>
      </c>
      <c r="X151">
        <f t="shared" si="7"/>
        <v>6.4389929292720565</v>
      </c>
      <c r="Y151">
        <f t="shared" si="8"/>
        <v>6.7857458245872753</v>
      </c>
    </row>
    <row r="152" spans="1:25" x14ac:dyDescent="0.3">
      <c r="A152" s="1">
        <f>Data!A152</f>
        <v>35612</v>
      </c>
      <c r="B152">
        <f>Data!B152</f>
        <v>954.31</v>
      </c>
      <c r="D152">
        <f>Data!D152</f>
        <v>6.8609885662533516</v>
      </c>
      <c r="E152">
        <f>Data!E152</f>
        <v>151</v>
      </c>
      <c r="W152" s="1">
        <f t="shared" si="6"/>
        <v>35612</v>
      </c>
      <c r="X152">
        <f t="shared" si="7"/>
        <v>6.4450122353990871</v>
      </c>
      <c r="Y152">
        <f t="shared" si="8"/>
        <v>6.8609885662533516</v>
      </c>
    </row>
    <row r="153" spans="1:25" x14ac:dyDescent="0.3">
      <c r="A153" s="1">
        <f>Data!A153</f>
        <v>35643</v>
      </c>
      <c r="B153">
        <f>Data!B153</f>
        <v>899.47</v>
      </c>
      <c r="D153">
        <f>Data!D153</f>
        <v>6.8018057009722561</v>
      </c>
      <c r="E153">
        <f>Data!E153</f>
        <v>152</v>
      </c>
      <c r="W153" s="1">
        <f t="shared" si="6"/>
        <v>35643</v>
      </c>
      <c r="X153">
        <f t="shared" si="7"/>
        <v>6.4510315415261168</v>
      </c>
      <c r="Y153">
        <f t="shared" si="8"/>
        <v>6.8018057009722561</v>
      </c>
    </row>
    <row r="154" spans="1:25" x14ac:dyDescent="0.3">
      <c r="A154" s="1">
        <f>Data!A154</f>
        <v>35674</v>
      </c>
      <c r="B154">
        <f>Data!B154</f>
        <v>947.28</v>
      </c>
      <c r="D154">
        <f>Data!D154</f>
        <v>6.8535947200227012</v>
      </c>
      <c r="E154">
        <f>Data!E154</f>
        <v>153</v>
      </c>
      <c r="W154" s="1">
        <f t="shared" si="6"/>
        <v>35674</v>
      </c>
      <c r="X154">
        <f t="shared" si="7"/>
        <v>6.4570508476531474</v>
      </c>
      <c r="Y154">
        <f t="shared" si="8"/>
        <v>6.8535947200227012</v>
      </c>
    </row>
    <row r="155" spans="1:25" x14ac:dyDescent="0.3">
      <c r="A155" s="1">
        <f>Data!A155</f>
        <v>35704</v>
      </c>
      <c r="B155">
        <f>Data!B155</f>
        <v>914.62</v>
      </c>
      <c r="D155">
        <f>Data!D155</f>
        <v>6.8185086784679179</v>
      </c>
      <c r="E155">
        <f>Data!E155</f>
        <v>154</v>
      </c>
      <c r="W155" s="1">
        <f t="shared" si="6"/>
        <v>35704</v>
      </c>
      <c r="X155">
        <f t="shared" si="7"/>
        <v>6.4630701537801771</v>
      </c>
      <c r="Y155">
        <f t="shared" si="8"/>
        <v>6.8185086784679179</v>
      </c>
    </row>
    <row r="156" spans="1:25" x14ac:dyDescent="0.3">
      <c r="A156" s="1">
        <f>Data!A156</f>
        <v>35735</v>
      </c>
      <c r="B156">
        <f>Data!B156</f>
        <v>955.4</v>
      </c>
      <c r="D156">
        <f>Data!D156</f>
        <v>6.8621301009558611</v>
      </c>
      <c r="E156">
        <f>Data!E156</f>
        <v>155</v>
      </c>
      <c r="W156" s="1">
        <f t="shared" si="6"/>
        <v>35735</v>
      </c>
      <c r="X156">
        <f t="shared" si="7"/>
        <v>6.4690894599072077</v>
      </c>
      <c r="Y156">
        <f t="shared" si="8"/>
        <v>6.8621301009558611</v>
      </c>
    </row>
    <row r="157" spans="1:25" x14ac:dyDescent="0.3">
      <c r="A157" s="1">
        <f>Data!A157</f>
        <v>35765</v>
      </c>
      <c r="B157">
        <f>Data!B157</f>
        <v>970.43</v>
      </c>
      <c r="D157">
        <f>Data!D157</f>
        <v>6.8777392722385411</v>
      </c>
      <c r="E157">
        <f>Data!E157</f>
        <v>156</v>
      </c>
      <c r="W157" s="1">
        <f t="shared" si="6"/>
        <v>35765</v>
      </c>
      <c r="X157">
        <f t="shared" si="7"/>
        <v>6.4751087660342375</v>
      </c>
      <c r="Y157">
        <f t="shared" si="8"/>
        <v>6.8777392722385411</v>
      </c>
    </row>
    <row r="158" spans="1:25" x14ac:dyDescent="0.3">
      <c r="A158" s="1">
        <f>Data!A158</f>
        <v>35796</v>
      </c>
      <c r="B158">
        <f>Data!B158</f>
        <v>980.28</v>
      </c>
      <c r="D158">
        <f>Data!D158</f>
        <v>6.8878382451417783</v>
      </c>
      <c r="E158">
        <f>Data!E158</f>
        <v>157</v>
      </c>
      <c r="W158" s="1">
        <f t="shared" si="6"/>
        <v>35796</v>
      </c>
      <c r="X158">
        <f t="shared" si="7"/>
        <v>6.4811280721612681</v>
      </c>
      <c r="Y158">
        <f t="shared" si="8"/>
        <v>6.8878382451417783</v>
      </c>
    </row>
    <row r="159" spans="1:25" x14ac:dyDescent="0.3">
      <c r="A159" s="1">
        <f>Data!A159</f>
        <v>35827</v>
      </c>
      <c r="B159">
        <f>Data!B159</f>
        <v>1049.3399999999999</v>
      </c>
      <c r="D159">
        <f>Data!D159</f>
        <v>6.9559166740891545</v>
      </c>
      <c r="E159">
        <f>Data!E159</f>
        <v>158</v>
      </c>
      <c r="W159" s="1">
        <f t="shared" si="6"/>
        <v>35827</v>
      </c>
      <c r="X159">
        <f t="shared" si="7"/>
        <v>6.4871473782882987</v>
      </c>
      <c r="Y159">
        <f t="shared" si="8"/>
        <v>6.9559166740891545</v>
      </c>
    </row>
    <row r="160" spans="1:25" x14ac:dyDescent="0.3">
      <c r="A160" s="1">
        <f>Data!A160</f>
        <v>35855</v>
      </c>
      <c r="B160">
        <f>Data!B160</f>
        <v>1101.75</v>
      </c>
      <c r="D160">
        <f>Data!D160</f>
        <v>7.0046551037220963</v>
      </c>
      <c r="E160">
        <f>Data!E160</f>
        <v>159</v>
      </c>
      <c r="W160" s="1">
        <f t="shared" si="6"/>
        <v>35855</v>
      </c>
      <c r="X160">
        <f t="shared" si="7"/>
        <v>6.4931666844153284</v>
      </c>
      <c r="Y160">
        <f t="shared" si="8"/>
        <v>7.0046551037220963</v>
      </c>
    </row>
    <row r="161" spans="1:25" x14ac:dyDescent="0.3">
      <c r="A161" s="1">
        <f>Data!A161</f>
        <v>35886</v>
      </c>
      <c r="B161">
        <f>Data!B161</f>
        <v>1111.75</v>
      </c>
      <c r="D161">
        <f>Data!D161</f>
        <v>7.0136906293908057</v>
      </c>
      <c r="E161">
        <f>Data!E161</f>
        <v>160</v>
      </c>
      <c r="W161" s="1">
        <f t="shared" si="6"/>
        <v>35886</v>
      </c>
      <c r="X161">
        <f t="shared" si="7"/>
        <v>6.499185990542359</v>
      </c>
      <c r="Y161">
        <f t="shared" si="8"/>
        <v>7.0136906293908057</v>
      </c>
    </row>
    <row r="162" spans="1:25" x14ac:dyDescent="0.3">
      <c r="A162" s="1">
        <f>Data!A162</f>
        <v>35916</v>
      </c>
      <c r="B162">
        <f>Data!B162</f>
        <v>1090.82</v>
      </c>
      <c r="D162">
        <f>Data!D162</f>
        <v>6.9946849859701965</v>
      </c>
      <c r="E162">
        <f>Data!E162</f>
        <v>161</v>
      </c>
      <c r="W162" s="1">
        <f t="shared" si="6"/>
        <v>35916</v>
      </c>
      <c r="X162">
        <f t="shared" si="7"/>
        <v>6.5052052966693887</v>
      </c>
      <c r="Y162">
        <f t="shared" si="8"/>
        <v>6.9946849859701965</v>
      </c>
    </row>
    <row r="163" spans="1:25" x14ac:dyDescent="0.3">
      <c r="A163" s="1">
        <f>Data!A163</f>
        <v>35947</v>
      </c>
      <c r="B163">
        <f>Data!B163</f>
        <v>1133.8399999999999</v>
      </c>
      <c r="D163">
        <f>Data!D163</f>
        <v>7.0333653808586503</v>
      </c>
      <c r="E163">
        <f>Data!E163</f>
        <v>162</v>
      </c>
      <c r="W163" s="1">
        <f t="shared" si="6"/>
        <v>35947</v>
      </c>
      <c r="X163">
        <f t="shared" si="7"/>
        <v>6.5112246027964193</v>
      </c>
      <c r="Y163">
        <f t="shared" si="8"/>
        <v>7.0333653808586503</v>
      </c>
    </row>
    <row r="164" spans="1:25" x14ac:dyDescent="0.3">
      <c r="A164" s="1">
        <f>Data!A164</f>
        <v>35977</v>
      </c>
      <c r="B164">
        <f>Data!B164</f>
        <v>1120.67</v>
      </c>
      <c r="D164">
        <f>Data!D164</f>
        <v>7.0216819997160158</v>
      </c>
      <c r="E164">
        <f>Data!E164</f>
        <v>163</v>
      </c>
      <c r="W164" s="1">
        <f t="shared" si="6"/>
        <v>35977</v>
      </c>
      <c r="X164">
        <f t="shared" si="7"/>
        <v>6.5172439089234491</v>
      </c>
      <c r="Y164">
        <f t="shared" si="8"/>
        <v>7.0216819997160158</v>
      </c>
    </row>
    <row r="165" spans="1:25" x14ac:dyDescent="0.3">
      <c r="A165" s="1">
        <f>Data!A165</f>
        <v>36008</v>
      </c>
      <c r="B165">
        <f>Data!B165</f>
        <v>957.28</v>
      </c>
      <c r="D165">
        <f>Data!D165</f>
        <v>6.8640959296417217</v>
      </c>
      <c r="E165">
        <f>Data!E165</f>
        <v>164</v>
      </c>
      <c r="W165" s="1">
        <f t="shared" si="6"/>
        <v>36008</v>
      </c>
      <c r="X165">
        <f t="shared" si="7"/>
        <v>6.5232632150504797</v>
      </c>
      <c r="Y165">
        <f t="shared" si="8"/>
        <v>6.8640959296417217</v>
      </c>
    </row>
    <row r="166" spans="1:25" x14ac:dyDescent="0.3">
      <c r="A166" s="1">
        <f>Data!A166</f>
        <v>36039</v>
      </c>
      <c r="B166">
        <f>Data!B166</f>
        <v>1017.01</v>
      </c>
      <c r="D166">
        <f>Data!D166</f>
        <v>6.9246222288419093</v>
      </c>
      <c r="E166">
        <f>Data!E166</f>
        <v>165</v>
      </c>
      <c r="W166" s="1">
        <f t="shared" si="6"/>
        <v>36039</v>
      </c>
      <c r="X166">
        <f t="shared" si="7"/>
        <v>6.5292825211775094</v>
      </c>
      <c r="Y166">
        <f t="shared" si="8"/>
        <v>6.9246222288419093</v>
      </c>
    </row>
    <row r="167" spans="1:25" x14ac:dyDescent="0.3">
      <c r="A167" s="1">
        <f>Data!A167</f>
        <v>36069</v>
      </c>
      <c r="B167">
        <f>Data!B167</f>
        <v>1098.67</v>
      </c>
      <c r="D167">
        <f>Data!D167</f>
        <v>7.0018556363372326</v>
      </c>
      <c r="E167">
        <f>Data!E167</f>
        <v>166</v>
      </c>
      <c r="W167" s="1">
        <f t="shared" si="6"/>
        <v>36069</v>
      </c>
      <c r="X167">
        <f t="shared" si="7"/>
        <v>6.53530182730454</v>
      </c>
      <c r="Y167">
        <f t="shared" si="8"/>
        <v>7.0018556363372326</v>
      </c>
    </row>
    <row r="168" spans="1:25" x14ac:dyDescent="0.3">
      <c r="A168" s="1">
        <f>Data!A168</f>
        <v>36100</v>
      </c>
      <c r="B168">
        <f>Data!B168</f>
        <v>1163.6300000000001</v>
      </c>
      <c r="D168">
        <f>Data!D168</f>
        <v>7.0592997083443842</v>
      </c>
      <c r="E168">
        <f>Data!E168</f>
        <v>167</v>
      </c>
      <c r="W168" s="1">
        <f t="shared" si="6"/>
        <v>36100</v>
      </c>
      <c r="X168">
        <f t="shared" si="7"/>
        <v>6.5413211334315697</v>
      </c>
      <c r="Y168">
        <f t="shared" si="8"/>
        <v>7.0592997083443842</v>
      </c>
    </row>
    <row r="169" spans="1:25" x14ac:dyDescent="0.3">
      <c r="A169" s="1">
        <f>Data!A169</f>
        <v>36130</v>
      </c>
      <c r="B169">
        <f>Data!B169</f>
        <v>1229.23</v>
      </c>
      <c r="D169">
        <f>Data!D169</f>
        <v>7.1141432360763055</v>
      </c>
      <c r="E169">
        <f>Data!E169</f>
        <v>168</v>
      </c>
      <c r="W169" s="1">
        <f t="shared" si="6"/>
        <v>36130</v>
      </c>
      <c r="X169">
        <f t="shared" si="7"/>
        <v>6.5473404395586003</v>
      </c>
      <c r="Y169">
        <f t="shared" si="8"/>
        <v>7.1141432360763055</v>
      </c>
    </row>
    <row r="170" spans="1:25" x14ac:dyDescent="0.3">
      <c r="A170" s="1">
        <f>Data!A170</f>
        <v>36161</v>
      </c>
      <c r="B170">
        <f>Data!B170</f>
        <v>1279.6400000000001</v>
      </c>
      <c r="D170">
        <f>Data!D170</f>
        <v>7.1543340673554647</v>
      </c>
      <c r="E170">
        <f>Data!E170</f>
        <v>169</v>
      </c>
      <c r="W170" s="1">
        <f t="shared" si="6"/>
        <v>36161</v>
      </c>
      <c r="X170">
        <f t="shared" si="7"/>
        <v>6.553359745685631</v>
      </c>
      <c r="Y170">
        <f t="shared" si="8"/>
        <v>7.1543340673554647</v>
      </c>
    </row>
    <row r="171" spans="1:25" x14ac:dyDescent="0.3">
      <c r="A171" s="1">
        <f>Data!A171</f>
        <v>36192</v>
      </c>
      <c r="B171">
        <f>Data!B171</f>
        <v>1238.33</v>
      </c>
      <c r="D171">
        <f>Data!D171</f>
        <v>7.1215189766900862</v>
      </c>
      <c r="E171">
        <f>Data!E171</f>
        <v>170</v>
      </c>
      <c r="W171" s="1">
        <f t="shared" si="6"/>
        <v>36192</v>
      </c>
      <c r="X171">
        <f t="shared" si="7"/>
        <v>6.5593790518126607</v>
      </c>
      <c r="Y171">
        <f t="shared" si="8"/>
        <v>7.1215189766900862</v>
      </c>
    </row>
    <row r="172" spans="1:25" x14ac:dyDescent="0.3">
      <c r="A172" s="1">
        <f>Data!A172</f>
        <v>36220</v>
      </c>
      <c r="B172">
        <f>Data!B172</f>
        <v>1286.3699999999999</v>
      </c>
      <c r="D172">
        <f>Data!D172</f>
        <v>7.1595795772572428</v>
      </c>
      <c r="E172">
        <f>Data!E172</f>
        <v>171</v>
      </c>
      <c r="W172" s="1">
        <f t="shared" si="6"/>
        <v>36220</v>
      </c>
      <c r="X172">
        <f t="shared" si="7"/>
        <v>6.5653983579396904</v>
      </c>
      <c r="Y172">
        <f t="shared" si="8"/>
        <v>7.1595795772572428</v>
      </c>
    </row>
    <row r="173" spans="1:25" x14ac:dyDescent="0.3">
      <c r="A173" s="1">
        <f>Data!A173</f>
        <v>36251</v>
      </c>
      <c r="B173">
        <f>Data!B173</f>
        <v>1335.18</v>
      </c>
      <c r="D173">
        <f>Data!D173</f>
        <v>7.1968213932060801</v>
      </c>
      <c r="E173">
        <f>Data!E173</f>
        <v>172</v>
      </c>
      <c r="W173" s="1">
        <f t="shared" si="6"/>
        <v>36251</v>
      </c>
      <c r="X173">
        <f t="shared" si="7"/>
        <v>6.571417664066721</v>
      </c>
      <c r="Y173">
        <f t="shared" si="8"/>
        <v>7.1968213932060801</v>
      </c>
    </row>
    <row r="174" spans="1:25" x14ac:dyDescent="0.3">
      <c r="A174" s="1">
        <f>Data!A174</f>
        <v>36281</v>
      </c>
      <c r="B174">
        <f>Data!B174</f>
        <v>1301.8399999999999</v>
      </c>
      <c r="D174">
        <f>Data!D174</f>
        <v>7.1715339273523586</v>
      </c>
      <c r="E174">
        <f>Data!E174</f>
        <v>173</v>
      </c>
      <c r="W174" s="1">
        <f t="shared" si="6"/>
        <v>36281</v>
      </c>
      <c r="X174">
        <f t="shared" si="7"/>
        <v>6.5774369701937516</v>
      </c>
      <c r="Y174">
        <f t="shared" si="8"/>
        <v>7.1715339273523586</v>
      </c>
    </row>
    <row r="175" spans="1:25" x14ac:dyDescent="0.3">
      <c r="A175" s="1">
        <f>Data!A175</f>
        <v>36312</v>
      </c>
      <c r="B175">
        <f>Data!B175</f>
        <v>1372.71</v>
      </c>
      <c r="D175">
        <f>Data!D175</f>
        <v>7.2245421671440244</v>
      </c>
      <c r="E175">
        <f>Data!E175</f>
        <v>174</v>
      </c>
      <c r="W175" s="1">
        <f t="shared" si="6"/>
        <v>36312</v>
      </c>
      <c r="X175">
        <f t="shared" si="7"/>
        <v>6.5834562763207813</v>
      </c>
      <c r="Y175">
        <f t="shared" si="8"/>
        <v>7.2245421671440244</v>
      </c>
    </row>
    <row r="176" spans="1:25" x14ac:dyDescent="0.3">
      <c r="A176" s="1">
        <f>Data!A176</f>
        <v>36342</v>
      </c>
      <c r="B176">
        <f>Data!B176</f>
        <v>1328.72</v>
      </c>
      <c r="D176">
        <f>Data!D176</f>
        <v>7.1919713517907438</v>
      </c>
      <c r="E176">
        <f>Data!E176</f>
        <v>175</v>
      </c>
      <c r="W176" s="1">
        <f t="shared" si="6"/>
        <v>36342</v>
      </c>
      <c r="X176">
        <f t="shared" si="7"/>
        <v>6.589475582447812</v>
      </c>
      <c r="Y176">
        <f t="shared" si="8"/>
        <v>7.1919713517907438</v>
      </c>
    </row>
    <row r="177" spans="1:25" x14ac:dyDescent="0.3">
      <c r="A177" s="1">
        <f>Data!A177</f>
        <v>36373</v>
      </c>
      <c r="B177">
        <f>Data!B177</f>
        <v>1320.41</v>
      </c>
      <c r="D177">
        <f>Data!D177</f>
        <v>7.1856975734129467</v>
      </c>
      <c r="E177">
        <f>Data!E177</f>
        <v>176</v>
      </c>
      <c r="W177" s="1">
        <f t="shared" si="6"/>
        <v>36373</v>
      </c>
      <c r="X177">
        <f t="shared" si="7"/>
        <v>6.5954948885748417</v>
      </c>
      <c r="Y177">
        <f t="shared" si="8"/>
        <v>7.1856975734129467</v>
      </c>
    </row>
    <row r="178" spans="1:25" x14ac:dyDescent="0.3">
      <c r="A178" s="1">
        <f>Data!A178</f>
        <v>36404</v>
      </c>
      <c r="B178">
        <f>Data!B178</f>
        <v>1282.71</v>
      </c>
      <c r="D178">
        <f>Data!D178</f>
        <v>7.156730306330612</v>
      </c>
      <c r="E178">
        <f>Data!E178</f>
        <v>177</v>
      </c>
      <c r="W178" s="1">
        <f t="shared" si="6"/>
        <v>36404</v>
      </c>
      <c r="X178">
        <f t="shared" si="7"/>
        <v>6.6015141947018723</v>
      </c>
      <c r="Y178">
        <f t="shared" si="8"/>
        <v>7.156730306330612</v>
      </c>
    </row>
    <row r="179" spans="1:25" x14ac:dyDescent="0.3">
      <c r="A179" s="1">
        <f>Data!A179</f>
        <v>36434</v>
      </c>
      <c r="B179">
        <f>Data!B179</f>
        <v>1362.93</v>
      </c>
      <c r="D179">
        <f>Data!D179</f>
        <v>7.2173920730776278</v>
      </c>
      <c r="E179">
        <f>Data!E179</f>
        <v>178</v>
      </c>
      <c r="W179" s="1">
        <f t="shared" si="6"/>
        <v>36434</v>
      </c>
      <c r="X179">
        <f t="shared" si="7"/>
        <v>6.607533500828902</v>
      </c>
      <c r="Y179">
        <f t="shared" si="8"/>
        <v>7.2173920730776278</v>
      </c>
    </row>
    <row r="180" spans="1:25" x14ac:dyDescent="0.3">
      <c r="A180" s="1">
        <f>Data!A180</f>
        <v>36465</v>
      </c>
      <c r="B180">
        <f>Data!B180</f>
        <v>1388.91</v>
      </c>
      <c r="D180">
        <f>Data!D180</f>
        <v>7.2362745458386541</v>
      </c>
      <c r="E180">
        <f>Data!E180</f>
        <v>179</v>
      </c>
      <c r="W180" s="1">
        <f t="shared" si="6"/>
        <v>36465</v>
      </c>
      <c r="X180">
        <f t="shared" si="7"/>
        <v>6.6135528069559326</v>
      </c>
      <c r="Y180">
        <f t="shared" si="8"/>
        <v>7.2362745458386541</v>
      </c>
    </row>
    <row r="181" spans="1:25" x14ac:dyDescent="0.3">
      <c r="A181" s="1">
        <f>Data!A181</f>
        <v>36495</v>
      </c>
      <c r="B181">
        <f>Data!B181</f>
        <v>1469.25</v>
      </c>
      <c r="D181">
        <f>Data!D181</f>
        <v>7.2925073454927603</v>
      </c>
      <c r="E181">
        <f>Data!E181</f>
        <v>180</v>
      </c>
      <c r="W181" s="1">
        <f t="shared" si="6"/>
        <v>36495</v>
      </c>
      <c r="X181">
        <f t="shared" si="7"/>
        <v>6.6195721130829623</v>
      </c>
      <c r="Y181">
        <f t="shared" si="8"/>
        <v>7.2925073454927603</v>
      </c>
    </row>
    <row r="182" spans="1:25" x14ac:dyDescent="0.3">
      <c r="A182" s="1">
        <f>Data!A182</f>
        <v>36526</v>
      </c>
      <c r="B182">
        <f>Data!B182</f>
        <v>1394.46</v>
      </c>
      <c r="D182">
        <f>Data!D182</f>
        <v>7.2402625225399762</v>
      </c>
      <c r="E182">
        <f>Data!E182</f>
        <v>181</v>
      </c>
      <c r="W182" s="1">
        <f t="shared" si="6"/>
        <v>36526</v>
      </c>
      <c r="X182">
        <f t="shared" si="7"/>
        <v>6.6255914192099929</v>
      </c>
      <c r="Y182">
        <f t="shared" si="8"/>
        <v>7.2402625225399762</v>
      </c>
    </row>
    <row r="183" spans="1:25" x14ac:dyDescent="0.3">
      <c r="A183" s="1">
        <f>Data!A183</f>
        <v>36557</v>
      </c>
      <c r="B183">
        <f>Data!B183</f>
        <v>1366.42</v>
      </c>
      <c r="D183">
        <f>Data!D183</f>
        <v>7.2199494599295271</v>
      </c>
      <c r="E183">
        <f>Data!E183</f>
        <v>182</v>
      </c>
      <c r="W183" s="1">
        <f t="shared" si="6"/>
        <v>36557</v>
      </c>
      <c r="X183">
        <f t="shared" si="7"/>
        <v>6.6316107253370227</v>
      </c>
      <c r="Y183">
        <f t="shared" si="8"/>
        <v>7.2199494599295271</v>
      </c>
    </row>
    <row r="184" spans="1:25" x14ac:dyDescent="0.3">
      <c r="A184" s="1">
        <f>Data!A184</f>
        <v>36586</v>
      </c>
      <c r="B184">
        <f>Data!B184</f>
        <v>1498.58</v>
      </c>
      <c r="D184">
        <f>Data!D184</f>
        <v>7.3122732720517511</v>
      </c>
      <c r="E184">
        <f>Data!E184</f>
        <v>183</v>
      </c>
      <c r="W184" s="1">
        <f t="shared" si="6"/>
        <v>36586</v>
      </c>
      <c r="X184">
        <f t="shared" si="7"/>
        <v>6.6376300314640533</v>
      </c>
      <c r="Y184">
        <f t="shared" si="8"/>
        <v>7.3122732720517511</v>
      </c>
    </row>
    <row r="185" spans="1:25" x14ac:dyDescent="0.3">
      <c r="A185" s="1">
        <f>Data!A185</f>
        <v>36617</v>
      </c>
      <c r="B185">
        <f>Data!B185</f>
        <v>1452.43</v>
      </c>
      <c r="D185">
        <f>Data!D185</f>
        <v>7.2809932947936735</v>
      </c>
      <c r="E185">
        <f>Data!E185</f>
        <v>184</v>
      </c>
      <c r="W185" s="1">
        <f t="shared" si="6"/>
        <v>36617</v>
      </c>
      <c r="X185">
        <f t="shared" si="7"/>
        <v>6.6436493375910839</v>
      </c>
      <c r="Y185">
        <f t="shared" si="8"/>
        <v>7.2809932947936735</v>
      </c>
    </row>
    <row r="186" spans="1:25" x14ac:dyDescent="0.3">
      <c r="A186" s="1">
        <f>Data!A186</f>
        <v>36647</v>
      </c>
      <c r="B186">
        <f>Data!B186</f>
        <v>1420.6</v>
      </c>
      <c r="D186">
        <f>Data!D186</f>
        <v>7.2588345965637098</v>
      </c>
      <c r="E186">
        <f>Data!E186</f>
        <v>185</v>
      </c>
      <c r="W186" s="1">
        <f t="shared" si="6"/>
        <v>36647</v>
      </c>
      <c r="X186">
        <f t="shared" si="7"/>
        <v>6.6496686437181136</v>
      </c>
      <c r="Y186">
        <f t="shared" si="8"/>
        <v>7.2588345965637098</v>
      </c>
    </row>
    <row r="187" spans="1:25" x14ac:dyDescent="0.3">
      <c r="A187" s="1">
        <f>Data!A187</f>
        <v>36678</v>
      </c>
      <c r="B187">
        <f>Data!B187</f>
        <v>1454.6</v>
      </c>
      <c r="D187">
        <f>Data!D187</f>
        <v>7.2824862277204403</v>
      </c>
      <c r="E187">
        <f>Data!E187</f>
        <v>186</v>
      </c>
      <c r="W187" s="1">
        <f t="shared" si="6"/>
        <v>36678</v>
      </c>
      <c r="X187">
        <f t="shared" si="7"/>
        <v>6.6556879498451433</v>
      </c>
      <c r="Y187">
        <f t="shared" si="8"/>
        <v>7.2824862277204403</v>
      </c>
    </row>
    <row r="188" spans="1:25" x14ac:dyDescent="0.3">
      <c r="A188" s="1">
        <f>Data!A188</f>
        <v>36708</v>
      </c>
      <c r="B188">
        <f>Data!B188</f>
        <v>1430.83</v>
      </c>
      <c r="D188">
        <f>Data!D188</f>
        <v>7.266009974456078</v>
      </c>
      <c r="E188">
        <f>Data!E188</f>
        <v>187</v>
      </c>
      <c r="W188" s="1">
        <f t="shared" si="6"/>
        <v>36708</v>
      </c>
      <c r="X188">
        <f t="shared" si="7"/>
        <v>6.6617072559721739</v>
      </c>
      <c r="Y188">
        <f t="shared" si="8"/>
        <v>7.266009974456078</v>
      </c>
    </row>
    <row r="189" spans="1:25" x14ac:dyDescent="0.3">
      <c r="A189" s="1">
        <f>Data!A189</f>
        <v>36739</v>
      </c>
      <c r="B189">
        <f>Data!B189</f>
        <v>1517.68</v>
      </c>
      <c r="D189">
        <f>Data!D189</f>
        <v>7.3249381320442897</v>
      </c>
      <c r="E189">
        <f>Data!E189</f>
        <v>188</v>
      </c>
      <c r="W189" s="1">
        <f t="shared" si="6"/>
        <v>36739</v>
      </c>
      <c r="X189">
        <f t="shared" si="7"/>
        <v>6.6677265620992046</v>
      </c>
      <c r="Y189">
        <f t="shared" si="8"/>
        <v>7.3249381320442897</v>
      </c>
    </row>
    <row r="190" spans="1:25" x14ac:dyDescent="0.3">
      <c r="A190" s="1">
        <f>Data!A190</f>
        <v>36770</v>
      </c>
      <c r="B190">
        <f>Data!B190</f>
        <v>1436.51</v>
      </c>
      <c r="D190">
        <f>Data!D190</f>
        <v>7.2699718397595419</v>
      </c>
      <c r="E190">
        <f>Data!E190</f>
        <v>189</v>
      </c>
      <c r="W190" s="1">
        <f t="shared" si="6"/>
        <v>36770</v>
      </c>
      <c r="X190">
        <f t="shared" si="7"/>
        <v>6.6737458682262343</v>
      </c>
      <c r="Y190">
        <f t="shared" si="8"/>
        <v>7.2699718397595419</v>
      </c>
    </row>
    <row r="191" spans="1:25" x14ac:dyDescent="0.3">
      <c r="A191" s="1">
        <f>Data!A191</f>
        <v>36800</v>
      </c>
      <c r="B191">
        <f>Data!B191</f>
        <v>1429.4</v>
      </c>
      <c r="D191">
        <f>Data!D191</f>
        <v>7.2650100547858782</v>
      </c>
      <c r="E191">
        <f>Data!E191</f>
        <v>190</v>
      </c>
      <c r="W191" s="1">
        <f t="shared" si="6"/>
        <v>36800</v>
      </c>
      <c r="X191">
        <f t="shared" si="7"/>
        <v>6.6797651743532649</v>
      </c>
      <c r="Y191">
        <f t="shared" si="8"/>
        <v>7.2650100547858782</v>
      </c>
    </row>
    <row r="192" spans="1:25" x14ac:dyDescent="0.3">
      <c r="A192" s="1">
        <f>Data!A192</f>
        <v>36831</v>
      </c>
      <c r="B192">
        <f>Data!B192</f>
        <v>1314.95</v>
      </c>
      <c r="D192">
        <f>Data!D192</f>
        <v>7.1815539210752917</v>
      </c>
      <c r="E192">
        <f>Data!E192</f>
        <v>191</v>
      </c>
      <c r="W192" s="1">
        <f t="shared" si="6"/>
        <v>36831</v>
      </c>
      <c r="X192">
        <f t="shared" si="7"/>
        <v>6.6857844804802946</v>
      </c>
      <c r="Y192">
        <f t="shared" si="8"/>
        <v>7.1815539210752917</v>
      </c>
    </row>
    <row r="193" spans="1:25" x14ac:dyDescent="0.3">
      <c r="A193" s="1">
        <f>Data!A193</f>
        <v>36861</v>
      </c>
      <c r="B193">
        <f>Data!B193</f>
        <v>1320.28</v>
      </c>
      <c r="D193">
        <f>Data!D193</f>
        <v>7.1855991142980145</v>
      </c>
      <c r="E193">
        <f>Data!E193</f>
        <v>192</v>
      </c>
      <c r="W193" s="1">
        <f t="shared" si="6"/>
        <v>36861</v>
      </c>
      <c r="X193">
        <f t="shared" si="7"/>
        <v>6.6918037866073252</v>
      </c>
      <c r="Y193">
        <f t="shared" si="8"/>
        <v>7.1855991142980145</v>
      </c>
    </row>
    <row r="194" spans="1:25" x14ac:dyDescent="0.3">
      <c r="A194" s="1">
        <f>Data!A194</f>
        <v>36892</v>
      </c>
      <c r="B194">
        <f>Data!B194</f>
        <v>1366.01</v>
      </c>
      <c r="D194">
        <f>Data!D194</f>
        <v>7.2196493607481562</v>
      </c>
      <c r="E194">
        <f>Data!E194</f>
        <v>193</v>
      </c>
      <c r="W194" s="1">
        <f t="shared" si="6"/>
        <v>36892</v>
      </c>
      <c r="X194">
        <f t="shared" si="7"/>
        <v>6.6978230927343549</v>
      </c>
      <c r="Y194">
        <f t="shared" si="8"/>
        <v>7.2196493607481562</v>
      </c>
    </row>
    <row r="195" spans="1:25" x14ac:dyDescent="0.3">
      <c r="A195" s="1">
        <f>Data!A195</f>
        <v>36923</v>
      </c>
      <c r="B195">
        <f>Data!B195</f>
        <v>1239.94</v>
      </c>
      <c r="D195">
        <f>Data!D195</f>
        <v>7.1228182703316154</v>
      </c>
      <c r="E195">
        <f>Data!E195</f>
        <v>194</v>
      </c>
      <c r="W195" s="1">
        <f t="shared" ref="W195:W258" si="9">A195</f>
        <v>36923</v>
      </c>
      <c r="X195">
        <f t="shared" ref="X195:X258" si="10">$H$22+$G$22*E195</f>
        <v>6.7038423988613856</v>
      </c>
      <c r="Y195">
        <f t="shared" ref="Y195:Y258" si="11">D195</f>
        <v>7.1228182703316154</v>
      </c>
    </row>
    <row r="196" spans="1:25" x14ac:dyDescent="0.3">
      <c r="A196" s="1">
        <f>Data!A196</f>
        <v>36951</v>
      </c>
      <c r="B196">
        <f>Data!B196</f>
        <v>1160.33</v>
      </c>
      <c r="D196">
        <f>Data!D196</f>
        <v>7.0564597264014841</v>
      </c>
      <c r="E196">
        <f>Data!E196</f>
        <v>195</v>
      </c>
      <c r="W196" s="1">
        <f t="shared" si="9"/>
        <v>36951</v>
      </c>
      <c r="X196">
        <f t="shared" si="10"/>
        <v>6.7098617049884153</v>
      </c>
      <c r="Y196">
        <f t="shared" si="11"/>
        <v>7.0564597264014841</v>
      </c>
    </row>
    <row r="197" spans="1:25" x14ac:dyDescent="0.3">
      <c r="A197" s="1">
        <f>Data!A197</f>
        <v>36982</v>
      </c>
      <c r="B197">
        <f>Data!B197</f>
        <v>1249.46</v>
      </c>
      <c r="D197">
        <f>Data!D197</f>
        <v>7.1304667369574641</v>
      </c>
      <c r="E197">
        <f>Data!E197</f>
        <v>196</v>
      </c>
      <c r="W197" s="1">
        <f t="shared" si="9"/>
        <v>36982</v>
      </c>
      <c r="X197">
        <f t="shared" si="10"/>
        <v>6.7158810111154459</v>
      </c>
      <c r="Y197">
        <f t="shared" si="11"/>
        <v>7.1304667369574641</v>
      </c>
    </row>
    <row r="198" spans="1:25" x14ac:dyDescent="0.3">
      <c r="A198" s="1">
        <f>Data!A198</f>
        <v>37012</v>
      </c>
      <c r="B198">
        <f>Data!B198</f>
        <v>1255.82</v>
      </c>
      <c r="D198">
        <f>Data!D198</f>
        <v>7.1355440246560722</v>
      </c>
      <c r="E198">
        <f>Data!E198</f>
        <v>197</v>
      </c>
      <c r="W198" s="1">
        <f t="shared" si="9"/>
        <v>37012</v>
      </c>
      <c r="X198">
        <f t="shared" si="10"/>
        <v>6.7219003172424756</v>
      </c>
      <c r="Y198">
        <f t="shared" si="11"/>
        <v>7.1355440246560722</v>
      </c>
    </row>
    <row r="199" spans="1:25" x14ac:dyDescent="0.3">
      <c r="A199" s="1">
        <f>Data!A199</f>
        <v>37043</v>
      </c>
      <c r="B199">
        <f>Data!B199</f>
        <v>1224.3800000000001</v>
      </c>
      <c r="D199">
        <f>Data!D199</f>
        <v>7.1101898724066483</v>
      </c>
      <c r="E199">
        <f>Data!E199</f>
        <v>198</v>
      </c>
      <c r="W199" s="1">
        <f t="shared" si="9"/>
        <v>37043</v>
      </c>
      <c r="X199">
        <f t="shared" si="10"/>
        <v>6.7279196233695062</v>
      </c>
      <c r="Y199">
        <f t="shared" si="11"/>
        <v>7.1101898724066483</v>
      </c>
    </row>
    <row r="200" spans="1:25" x14ac:dyDescent="0.3">
      <c r="A200" s="1">
        <f>Data!A200</f>
        <v>37073</v>
      </c>
      <c r="B200">
        <f>Data!B200</f>
        <v>1211.23</v>
      </c>
      <c r="D200">
        <f>Data!D200</f>
        <v>7.0993916512007482</v>
      </c>
      <c r="E200">
        <f>Data!E200</f>
        <v>199</v>
      </c>
      <c r="W200" s="1">
        <f t="shared" si="9"/>
        <v>37073</v>
      </c>
      <c r="X200">
        <f t="shared" si="10"/>
        <v>6.7339389294965368</v>
      </c>
      <c r="Y200">
        <f t="shared" si="11"/>
        <v>7.0993916512007482</v>
      </c>
    </row>
    <row r="201" spans="1:25" x14ac:dyDescent="0.3">
      <c r="A201" s="1">
        <f>Data!A201</f>
        <v>37104</v>
      </c>
      <c r="B201">
        <f>Data!B201</f>
        <v>1133.58</v>
      </c>
      <c r="D201">
        <f>Data!D201</f>
        <v>7.0331360453132818</v>
      </c>
      <c r="E201">
        <f>Data!E201</f>
        <v>200</v>
      </c>
      <c r="W201" s="1">
        <f t="shared" si="9"/>
        <v>37104</v>
      </c>
      <c r="X201">
        <f t="shared" si="10"/>
        <v>6.7399582356235666</v>
      </c>
      <c r="Y201">
        <f t="shared" si="11"/>
        <v>7.0331360453132818</v>
      </c>
    </row>
    <row r="202" spans="1:25" x14ac:dyDescent="0.3">
      <c r="A202" s="1">
        <f>Data!A202</f>
        <v>37135</v>
      </c>
      <c r="B202">
        <f>Data!B202</f>
        <v>1040.94</v>
      </c>
      <c r="D202">
        <f>Data!D202</f>
        <v>6.9478794300662914</v>
      </c>
      <c r="E202">
        <f>Data!E202</f>
        <v>201</v>
      </c>
      <c r="W202" s="1">
        <f t="shared" si="9"/>
        <v>37135</v>
      </c>
      <c r="X202">
        <f t="shared" si="10"/>
        <v>6.7459775417505963</v>
      </c>
      <c r="Y202">
        <f t="shared" si="11"/>
        <v>6.9478794300662914</v>
      </c>
    </row>
    <row r="203" spans="1:25" x14ac:dyDescent="0.3">
      <c r="A203" s="1">
        <f>Data!A203</f>
        <v>37165</v>
      </c>
      <c r="B203">
        <f>Data!B203</f>
        <v>1059.78</v>
      </c>
      <c r="D203">
        <f>Data!D203</f>
        <v>6.9658166183954071</v>
      </c>
      <c r="E203">
        <f>Data!E203</f>
        <v>202</v>
      </c>
      <c r="W203" s="1">
        <f t="shared" si="9"/>
        <v>37165</v>
      </c>
      <c r="X203">
        <f t="shared" si="10"/>
        <v>6.7519968478776269</v>
      </c>
      <c r="Y203">
        <f t="shared" si="11"/>
        <v>6.9658166183954071</v>
      </c>
    </row>
    <row r="204" spans="1:25" x14ac:dyDescent="0.3">
      <c r="A204" s="1">
        <f>Data!A204</f>
        <v>37196</v>
      </c>
      <c r="B204">
        <f>Data!B204</f>
        <v>1139.45</v>
      </c>
      <c r="D204">
        <f>Data!D204</f>
        <v>7.0383009688287803</v>
      </c>
      <c r="E204">
        <f>Data!E204</f>
        <v>203</v>
      </c>
      <c r="W204" s="1">
        <f t="shared" si="9"/>
        <v>37196</v>
      </c>
      <c r="X204">
        <f t="shared" si="10"/>
        <v>6.7580161540046575</v>
      </c>
      <c r="Y204">
        <f t="shared" si="11"/>
        <v>7.0383009688287803</v>
      </c>
    </row>
    <row r="205" spans="1:25" x14ac:dyDescent="0.3">
      <c r="A205" s="1">
        <f>Data!A205</f>
        <v>37226</v>
      </c>
      <c r="B205">
        <f>Data!B205</f>
        <v>1148.08</v>
      </c>
      <c r="D205">
        <f>Data!D205</f>
        <v>7.0458462608626764</v>
      </c>
      <c r="E205">
        <f>Data!E205</f>
        <v>204</v>
      </c>
      <c r="W205" s="1">
        <f t="shared" si="9"/>
        <v>37226</v>
      </c>
      <c r="X205">
        <f t="shared" si="10"/>
        <v>6.7640354601316872</v>
      </c>
      <c r="Y205">
        <f t="shared" si="11"/>
        <v>7.0458462608626764</v>
      </c>
    </row>
    <row r="206" spans="1:25" x14ac:dyDescent="0.3">
      <c r="A206" s="1">
        <f>Data!A206</f>
        <v>37257</v>
      </c>
      <c r="B206">
        <f>Data!B206</f>
        <v>1130.2</v>
      </c>
      <c r="D206">
        <f>Data!D206</f>
        <v>7.0301498871957433</v>
      </c>
      <c r="E206">
        <f>Data!E206</f>
        <v>205</v>
      </c>
      <c r="W206" s="1">
        <f t="shared" si="9"/>
        <v>37257</v>
      </c>
      <c r="X206">
        <f t="shared" si="10"/>
        <v>6.7700547662587178</v>
      </c>
      <c r="Y206">
        <f t="shared" si="11"/>
        <v>7.0301498871957433</v>
      </c>
    </row>
    <row r="207" spans="1:25" x14ac:dyDescent="0.3">
      <c r="A207" s="1">
        <f>Data!A207</f>
        <v>37288</v>
      </c>
      <c r="B207">
        <f>Data!B207</f>
        <v>1106.73</v>
      </c>
      <c r="D207">
        <f>Data!D207</f>
        <v>7.009165000520575</v>
      </c>
      <c r="E207">
        <f>Data!E207</f>
        <v>206</v>
      </c>
      <c r="W207" s="1">
        <f t="shared" si="9"/>
        <v>37288</v>
      </c>
      <c r="X207">
        <f t="shared" si="10"/>
        <v>6.7760740723857475</v>
      </c>
      <c r="Y207">
        <f t="shared" si="11"/>
        <v>7.009165000520575</v>
      </c>
    </row>
    <row r="208" spans="1:25" x14ac:dyDescent="0.3">
      <c r="A208" s="1">
        <f>Data!A208</f>
        <v>37316</v>
      </c>
      <c r="B208">
        <f>Data!B208</f>
        <v>1147.3900000000001</v>
      </c>
      <c r="D208">
        <f>Data!D208</f>
        <v>7.0452450767733339</v>
      </c>
      <c r="E208">
        <f>Data!E208</f>
        <v>207</v>
      </c>
      <c r="W208" s="1">
        <f t="shared" si="9"/>
        <v>37316</v>
      </c>
      <c r="X208">
        <f t="shared" si="10"/>
        <v>6.7820933785127782</v>
      </c>
      <c r="Y208">
        <f t="shared" si="11"/>
        <v>7.0452450767733339</v>
      </c>
    </row>
    <row r="209" spans="1:25" x14ac:dyDescent="0.3">
      <c r="A209" s="1">
        <f>Data!A209</f>
        <v>37347</v>
      </c>
      <c r="B209">
        <f>Data!B209</f>
        <v>1076.92</v>
      </c>
      <c r="D209">
        <f>Data!D209</f>
        <v>6.9818603939889199</v>
      </c>
      <c r="E209">
        <f>Data!E209</f>
        <v>208</v>
      </c>
      <c r="W209" s="1">
        <f t="shared" si="9"/>
        <v>37347</v>
      </c>
      <c r="X209">
        <f t="shared" si="10"/>
        <v>6.7881126846398079</v>
      </c>
      <c r="Y209">
        <f t="shared" si="11"/>
        <v>6.9818603939889199</v>
      </c>
    </row>
    <row r="210" spans="1:25" x14ac:dyDescent="0.3">
      <c r="A210" s="1">
        <f>Data!A210</f>
        <v>37377</v>
      </c>
      <c r="B210">
        <f>Data!B210</f>
        <v>1067.1400000000001</v>
      </c>
      <c r="D210">
        <f>Data!D210</f>
        <v>6.9727374516917946</v>
      </c>
      <c r="E210">
        <f>Data!E210</f>
        <v>209</v>
      </c>
      <c r="W210" s="1">
        <f t="shared" si="9"/>
        <v>37377</v>
      </c>
      <c r="X210">
        <f t="shared" si="10"/>
        <v>6.7941319907668385</v>
      </c>
      <c r="Y210">
        <f t="shared" si="11"/>
        <v>6.9727374516917946</v>
      </c>
    </row>
    <row r="211" spans="1:25" x14ac:dyDescent="0.3">
      <c r="A211" s="1">
        <f>Data!A211</f>
        <v>37408</v>
      </c>
      <c r="B211">
        <f>Data!B211</f>
        <v>989.82</v>
      </c>
      <c r="D211">
        <f>Data!D211</f>
        <v>6.8975231084158883</v>
      </c>
      <c r="E211">
        <f>Data!E211</f>
        <v>210</v>
      </c>
      <c r="W211" s="1">
        <f t="shared" si="9"/>
        <v>37408</v>
      </c>
      <c r="X211">
        <f t="shared" si="10"/>
        <v>6.8001512968938691</v>
      </c>
      <c r="Y211">
        <f t="shared" si="11"/>
        <v>6.8975231084158883</v>
      </c>
    </row>
    <row r="212" spans="1:25" x14ac:dyDescent="0.3">
      <c r="A212" s="1">
        <f>Data!A212</f>
        <v>37438</v>
      </c>
      <c r="B212">
        <f>Data!B212</f>
        <v>911.62</v>
      </c>
      <c r="D212">
        <f>Data!D212</f>
        <v>6.8152232365779888</v>
      </c>
      <c r="E212">
        <f>Data!E212</f>
        <v>211</v>
      </c>
      <c r="W212" s="1">
        <f t="shared" si="9"/>
        <v>37438</v>
      </c>
      <c r="X212">
        <f t="shared" si="10"/>
        <v>6.8061706030208988</v>
      </c>
      <c r="Y212">
        <f t="shared" si="11"/>
        <v>6.8152232365779888</v>
      </c>
    </row>
    <row r="213" spans="1:25" x14ac:dyDescent="0.3">
      <c r="A213" s="1">
        <f>Data!A213</f>
        <v>37469</v>
      </c>
      <c r="B213">
        <f>Data!B213</f>
        <v>916.07</v>
      </c>
      <c r="D213">
        <f>Data!D213</f>
        <v>6.820092780968305</v>
      </c>
      <c r="E213">
        <f>Data!E213</f>
        <v>212</v>
      </c>
      <c r="W213" s="1">
        <f t="shared" si="9"/>
        <v>37469</v>
      </c>
      <c r="X213">
        <f t="shared" si="10"/>
        <v>6.8121899091479285</v>
      </c>
      <c r="Y213">
        <f t="shared" si="11"/>
        <v>6.820092780968305</v>
      </c>
    </row>
    <row r="214" spans="1:25" x14ac:dyDescent="0.3">
      <c r="A214" s="1">
        <f>Data!A214</f>
        <v>37500</v>
      </c>
      <c r="B214">
        <f>Data!B214</f>
        <v>815.28</v>
      </c>
      <c r="D214">
        <f>Data!D214</f>
        <v>6.7035316125204378</v>
      </c>
      <c r="E214">
        <f>Data!E214</f>
        <v>213</v>
      </c>
      <c r="W214" s="1">
        <f t="shared" si="9"/>
        <v>37500</v>
      </c>
      <c r="X214">
        <f t="shared" si="10"/>
        <v>6.8182092152749592</v>
      </c>
      <c r="Y214">
        <f t="shared" si="11"/>
        <v>6.7035316125204378</v>
      </c>
    </row>
    <row r="215" spans="1:25" x14ac:dyDescent="0.3">
      <c r="A215" s="1">
        <f>Data!A215</f>
        <v>37530</v>
      </c>
      <c r="B215">
        <f>Data!B215</f>
        <v>885.76</v>
      </c>
      <c r="D215">
        <f>Data!D215</f>
        <v>6.7864460335491952</v>
      </c>
      <c r="E215">
        <f>Data!E215</f>
        <v>214</v>
      </c>
      <c r="W215" s="1">
        <f t="shared" si="9"/>
        <v>37530</v>
      </c>
      <c r="X215">
        <f t="shared" si="10"/>
        <v>6.8242285214019898</v>
      </c>
      <c r="Y215">
        <f t="shared" si="11"/>
        <v>6.7864460335491952</v>
      </c>
    </row>
    <row r="216" spans="1:25" x14ac:dyDescent="0.3">
      <c r="A216" s="1">
        <f>Data!A216</f>
        <v>37561</v>
      </c>
      <c r="B216">
        <f>Data!B216</f>
        <v>936.31</v>
      </c>
      <c r="D216">
        <f>Data!D216</f>
        <v>6.8419466182253075</v>
      </c>
      <c r="E216">
        <f>Data!E216</f>
        <v>215</v>
      </c>
      <c r="W216" s="1">
        <f t="shared" si="9"/>
        <v>37561</v>
      </c>
      <c r="X216">
        <f t="shared" si="10"/>
        <v>6.8302478275290195</v>
      </c>
      <c r="Y216">
        <f t="shared" si="11"/>
        <v>6.8419466182253075</v>
      </c>
    </row>
    <row r="217" spans="1:25" x14ac:dyDescent="0.3">
      <c r="A217" s="1">
        <f>Data!A217</f>
        <v>37591</v>
      </c>
      <c r="B217">
        <f>Data!B217</f>
        <v>879.82</v>
      </c>
      <c r="D217">
        <f>Data!D217</f>
        <v>6.7797173410954326</v>
      </c>
      <c r="E217">
        <f>Data!E217</f>
        <v>216</v>
      </c>
      <c r="W217" s="1">
        <f t="shared" si="9"/>
        <v>37591</v>
      </c>
      <c r="X217">
        <f t="shared" si="10"/>
        <v>6.8362671336560492</v>
      </c>
      <c r="Y217">
        <f t="shared" si="11"/>
        <v>6.7797173410954326</v>
      </c>
    </row>
    <row r="218" spans="1:25" x14ac:dyDescent="0.3">
      <c r="A218" s="1">
        <f>Data!A218</f>
        <v>37622</v>
      </c>
      <c r="B218">
        <f>Data!B218</f>
        <v>855.7</v>
      </c>
      <c r="D218">
        <f>Data!D218</f>
        <v>6.7519198474240092</v>
      </c>
      <c r="E218">
        <f>Data!E218</f>
        <v>217</v>
      </c>
      <c r="W218" s="1">
        <f t="shared" si="9"/>
        <v>37622</v>
      </c>
      <c r="X218">
        <f t="shared" si="10"/>
        <v>6.8422864397830798</v>
      </c>
      <c r="Y218">
        <f t="shared" si="11"/>
        <v>6.7519198474240092</v>
      </c>
    </row>
    <row r="219" spans="1:25" x14ac:dyDescent="0.3">
      <c r="A219" s="1">
        <f>Data!A219</f>
        <v>37653</v>
      </c>
      <c r="B219">
        <f>Data!B219</f>
        <v>841.15</v>
      </c>
      <c r="D219">
        <f>Data!D219</f>
        <v>6.7347700031651696</v>
      </c>
      <c r="E219">
        <f>Data!E219</f>
        <v>218</v>
      </c>
      <c r="W219" s="1">
        <f t="shared" si="9"/>
        <v>37653</v>
      </c>
      <c r="X219">
        <f t="shared" si="10"/>
        <v>6.8483057459101104</v>
      </c>
      <c r="Y219">
        <f t="shared" si="11"/>
        <v>6.7347700031651696</v>
      </c>
    </row>
    <row r="220" spans="1:25" x14ac:dyDescent="0.3">
      <c r="A220" s="1">
        <f>Data!A220</f>
        <v>37681</v>
      </c>
      <c r="B220">
        <f>Data!B220</f>
        <v>848.18</v>
      </c>
      <c r="D220">
        <f>Data!D220</f>
        <v>6.7430928774179986</v>
      </c>
      <c r="E220">
        <f>Data!E220</f>
        <v>219</v>
      </c>
      <c r="W220" s="1">
        <f t="shared" si="9"/>
        <v>37681</v>
      </c>
      <c r="X220">
        <f t="shared" si="10"/>
        <v>6.8543250520371402</v>
      </c>
      <c r="Y220">
        <f t="shared" si="11"/>
        <v>6.7430928774179986</v>
      </c>
    </row>
    <row r="221" spans="1:25" x14ac:dyDescent="0.3">
      <c r="A221" s="1">
        <f>Data!A221</f>
        <v>37712</v>
      </c>
      <c r="B221">
        <f>Data!B221</f>
        <v>916.92</v>
      </c>
      <c r="D221">
        <f>Data!D221</f>
        <v>6.8210202274474758</v>
      </c>
      <c r="E221">
        <f>Data!E221</f>
        <v>220</v>
      </c>
      <c r="W221" s="1">
        <f t="shared" si="9"/>
        <v>37712</v>
      </c>
      <c r="X221">
        <f t="shared" si="10"/>
        <v>6.8603443581641708</v>
      </c>
      <c r="Y221">
        <f t="shared" si="11"/>
        <v>6.8210202274474758</v>
      </c>
    </row>
    <row r="222" spans="1:25" x14ac:dyDescent="0.3">
      <c r="A222" s="1">
        <f>Data!A222</f>
        <v>37742</v>
      </c>
      <c r="B222">
        <f>Data!B222</f>
        <v>963.59</v>
      </c>
      <c r="D222">
        <f>Data!D222</f>
        <v>6.8706658929367634</v>
      </c>
      <c r="E222">
        <f>Data!E222</f>
        <v>221</v>
      </c>
      <c r="W222" s="1">
        <f t="shared" si="9"/>
        <v>37742</v>
      </c>
      <c r="X222">
        <f t="shared" si="10"/>
        <v>6.8663636642912005</v>
      </c>
      <c r="Y222">
        <f t="shared" si="11"/>
        <v>6.8706658929367634</v>
      </c>
    </row>
    <row r="223" spans="1:25" x14ac:dyDescent="0.3">
      <c r="A223" s="1">
        <f>Data!A223</f>
        <v>37773</v>
      </c>
      <c r="B223">
        <f>Data!B223</f>
        <v>974.5</v>
      </c>
      <c r="D223">
        <f>Data!D223</f>
        <v>6.8819245189476153</v>
      </c>
      <c r="E223">
        <f>Data!E223</f>
        <v>222</v>
      </c>
      <c r="W223" s="1">
        <f t="shared" si="9"/>
        <v>37773</v>
      </c>
      <c r="X223">
        <f t="shared" si="10"/>
        <v>6.8723829704182311</v>
      </c>
      <c r="Y223">
        <f t="shared" si="11"/>
        <v>6.8819245189476153</v>
      </c>
    </row>
    <row r="224" spans="1:25" x14ac:dyDescent="0.3">
      <c r="A224" s="1">
        <f>Data!A224</f>
        <v>37803</v>
      </c>
      <c r="B224">
        <f>Data!B224</f>
        <v>990.31</v>
      </c>
      <c r="D224">
        <f>Data!D224</f>
        <v>6.8980180254263894</v>
      </c>
      <c r="E224">
        <f>Data!E224</f>
        <v>223</v>
      </c>
      <c r="W224" s="1">
        <f t="shared" si="9"/>
        <v>37803</v>
      </c>
      <c r="X224">
        <f t="shared" si="10"/>
        <v>6.8784022765452608</v>
      </c>
      <c r="Y224">
        <f t="shared" si="11"/>
        <v>6.8980180254263894</v>
      </c>
    </row>
    <row r="225" spans="1:25" x14ac:dyDescent="0.3">
      <c r="A225" s="1">
        <f>Data!A225</f>
        <v>37834</v>
      </c>
      <c r="B225">
        <f>Data!B225</f>
        <v>1008.01</v>
      </c>
      <c r="D225">
        <f>Data!D225</f>
        <v>6.9157333692170253</v>
      </c>
      <c r="E225">
        <f>Data!E225</f>
        <v>224</v>
      </c>
      <c r="W225" s="1">
        <f t="shared" si="9"/>
        <v>37834</v>
      </c>
      <c r="X225">
        <f t="shared" si="10"/>
        <v>6.8844215826722914</v>
      </c>
      <c r="Y225">
        <f t="shared" si="11"/>
        <v>6.9157333692170253</v>
      </c>
    </row>
    <row r="226" spans="1:25" x14ac:dyDescent="0.3">
      <c r="A226" s="1">
        <f>Data!A226</f>
        <v>37865</v>
      </c>
      <c r="B226">
        <f>Data!B226</f>
        <v>995.97</v>
      </c>
      <c r="D226">
        <f>Data!D226</f>
        <v>6.90371713664904</v>
      </c>
      <c r="E226">
        <f>Data!E226</f>
        <v>225</v>
      </c>
      <c r="W226" s="1">
        <f t="shared" si="9"/>
        <v>37865</v>
      </c>
      <c r="X226">
        <f t="shared" si="10"/>
        <v>6.890440888799322</v>
      </c>
      <c r="Y226">
        <f t="shared" si="11"/>
        <v>6.90371713664904</v>
      </c>
    </row>
    <row r="227" spans="1:25" x14ac:dyDescent="0.3">
      <c r="A227" s="1">
        <f>Data!A227</f>
        <v>37895</v>
      </c>
      <c r="B227">
        <f>Data!B227</f>
        <v>1050.71</v>
      </c>
      <c r="D227">
        <f>Data!D227</f>
        <v>6.9572214051139865</v>
      </c>
      <c r="E227">
        <f>Data!E227</f>
        <v>226</v>
      </c>
      <c r="W227" s="1">
        <f t="shared" si="9"/>
        <v>37895</v>
      </c>
      <c r="X227">
        <f t="shared" si="10"/>
        <v>6.8964601949263518</v>
      </c>
      <c r="Y227">
        <f t="shared" si="11"/>
        <v>6.9572214051139865</v>
      </c>
    </row>
    <row r="228" spans="1:25" x14ac:dyDescent="0.3">
      <c r="A228" s="1">
        <f>Data!A228</f>
        <v>37926</v>
      </c>
      <c r="B228">
        <f>Data!B228</f>
        <v>1058.2</v>
      </c>
      <c r="D228">
        <f>Data!D228</f>
        <v>6.9643246304700313</v>
      </c>
      <c r="E228">
        <f>Data!E228</f>
        <v>227</v>
      </c>
      <c r="W228" s="1">
        <f t="shared" si="9"/>
        <v>37926</v>
      </c>
      <c r="X228">
        <f t="shared" si="10"/>
        <v>6.9024795010533815</v>
      </c>
      <c r="Y228">
        <f t="shared" si="11"/>
        <v>6.9643246304700313</v>
      </c>
    </row>
    <row r="229" spans="1:25" x14ac:dyDescent="0.3">
      <c r="A229" s="1">
        <f>Data!A229</f>
        <v>37956</v>
      </c>
      <c r="B229">
        <f>Data!B229</f>
        <v>1111.92</v>
      </c>
      <c r="D229">
        <f>Data!D229</f>
        <v>7.0138435297765023</v>
      </c>
      <c r="E229">
        <f>Data!E229</f>
        <v>228</v>
      </c>
      <c r="W229" s="1">
        <f t="shared" si="9"/>
        <v>37956</v>
      </c>
      <c r="X229">
        <f t="shared" si="10"/>
        <v>6.9084988071804121</v>
      </c>
      <c r="Y229">
        <f t="shared" si="11"/>
        <v>7.0138435297765023</v>
      </c>
    </row>
    <row r="230" spans="1:25" x14ac:dyDescent="0.3">
      <c r="A230" s="1">
        <f>Data!A230</f>
        <v>37987</v>
      </c>
      <c r="B230">
        <f>Data!B230</f>
        <v>1131.1300000000001</v>
      </c>
      <c r="D230">
        <f>Data!D230</f>
        <v>7.0309724120394703</v>
      </c>
      <c r="E230">
        <f>Data!E230</f>
        <v>229</v>
      </c>
      <c r="W230" s="1">
        <f t="shared" si="9"/>
        <v>37987</v>
      </c>
      <c r="X230">
        <f t="shared" si="10"/>
        <v>6.9145181133074427</v>
      </c>
      <c r="Y230">
        <f t="shared" si="11"/>
        <v>7.0309724120394703</v>
      </c>
    </row>
    <row r="231" spans="1:25" x14ac:dyDescent="0.3">
      <c r="A231" s="1">
        <f>Data!A231</f>
        <v>38018</v>
      </c>
      <c r="B231">
        <f>Data!B231</f>
        <v>1144.94</v>
      </c>
      <c r="D231">
        <f>Data!D231</f>
        <v>7.0431075128685956</v>
      </c>
      <c r="E231">
        <f>Data!E231</f>
        <v>230</v>
      </c>
      <c r="W231" s="1">
        <f t="shared" si="9"/>
        <v>38018</v>
      </c>
      <c r="X231">
        <f t="shared" si="10"/>
        <v>6.9205374194344724</v>
      </c>
      <c r="Y231">
        <f t="shared" si="11"/>
        <v>7.0431075128685956</v>
      </c>
    </row>
    <row r="232" spans="1:25" x14ac:dyDescent="0.3">
      <c r="A232" s="1">
        <f>Data!A232</f>
        <v>38047</v>
      </c>
      <c r="B232">
        <f>Data!B232</f>
        <v>1126.21</v>
      </c>
      <c r="D232">
        <f>Data!D232</f>
        <v>7.0266132921986069</v>
      </c>
      <c r="E232">
        <f>Data!E232</f>
        <v>231</v>
      </c>
      <c r="W232" s="1">
        <f t="shared" si="9"/>
        <v>38047</v>
      </c>
      <c r="X232">
        <f t="shared" si="10"/>
        <v>6.9265567255615021</v>
      </c>
      <c r="Y232">
        <f t="shared" si="11"/>
        <v>7.0266132921986069</v>
      </c>
    </row>
    <row r="233" spans="1:25" x14ac:dyDescent="0.3">
      <c r="A233" s="1">
        <f>Data!A233</f>
        <v>38078</v>
      </c>
      <c r="B233">
        <f>Data!B233</f>
        <v>1107.3</v>
      </c>
      <c r="D233">
        <f>Data!D233</f>
        <v>7.0096798987040625</v>
      </c>
      <c r="E233">
        <f>Data!E233</f>
        <v>232</v>
      </c>
      <c r="W233" s="1">
        <f t="shared" si="9"/>
        <v>38078</v>
      </c>
      <c r="X233">
        <f t="shared" si="10"/>
        <v>6.9325760316885328</v>
      </c>
      <c r="Y233">
        <f t="shared" si="11"/>
        <v>7.0096798987040625</v>
      </c>
    </row>
    <row r="234" spans="1:25" x14ac:dyDescent="0.3">
      <c r="A234" s="1">
        <f>Data!A234</f>
        <v>38108</v>
      </c>
      <c r="B234">
        <f>Data!B234</f>
        <v>1120.68</v>
      </c>
      <c r="D234">
        <f>Data!D234</f>
        <v>7.0216909229096265</v>
      </c>
      <c r="E234">
        <f>Data!E234</f>
        <v>233</v>
      </c>
      <c r="W234" s="1">
        <f t="shared" si="9"/>
        <v>38108</v>
      </c>
      <c r="X234">
        <f t="shared" si="10"/>
        <v>6.9385953378155634</v>
      </c>
      <c r="Y234">
        <f t="shared" si="11"/>
        <v>7.0216909229096265</v>
      </c>
    </row>
    <row r="235" spans="1:25" x14ac:dyDescent="0.3">
      <c r="A235" s="1">
        <f>Data!A235</f>
        <v>38139</v>
      </c>
      <c r="B235">
        <f>Data!B235</f>
        <v>1140.8399999999999</v>
      </c>
      <c r="D235">
        <f>Data!D235</f>
        <v>7.0395201121589395</v>
      </c>
      <c r="E235">
        <f>Data!E235</f>
        <v>234</v>
      </c>
      <c r="W235" s="1">
        <f t="shared" si="9"/>
        <v>38139</v>
      </c>
      <c r="X235">
        <f t="shared" si="10"/>
        <v>6.9446146439425931</v>
      </c>
      <c r="Y235">
        <f t="shared" si="11"/>
        <v>7.0395201121589395</v>
      </c>
    </row>
    <row r="236" spans="1:25" x14ac:dyDescent="0.3">
      <c r="A236" s="1">
        <f>Data!A236</f>
        <v>38169</v>
      </c>
      <c r="B236">
        <f>Data!B236</f>
        <v>1101.72</v>
      </c>
      <c r="D236">
        <f>Data!D236</f>
        <v>7.0046278739436092</v>
      </c>
      <c r="E236">
        <f>Data!E236</f>
        <v>235</v>
      </c>
      <c r="W236" s="1">
        <f t="shared" si="9"/>
        <v>38169</v>
      </c>
      <c r="X236">
        <f t="shared" si="10"/>
        <v>6.9506339500696237</v>
      </c>
      <c r="Y236">
        <f t="shared" si="11"/>
        <v>7.0046278739436092</v>
      </c>
    </row>
    <row r="237" spans="1:25" x14ac:dyDescent="0.3">
      <c r="A237" s="1">
        <f>Data!A237</f>
        <v>38200</v>
      </c>
      <c r="B237">
        <f>Data!B237</f>
        <v>1104.24</v>
      </c>
      <c r="D237">
        <f>Data!D237</f>
        <v>7.006912594515323</v>
      </c>
      <c r="E237">
        <f>Data!E237</f>
        <v>236</v>
      </c>
      <c r="W237" s="1">
        <f t="shared" si="9"/>
        <v>38200</v>
      </c>
      <c r="X237">
        <f t="shared" si="10"/>
        <v>6.9566532561966534</v>
      </c>
      <c r="Y237">
        <f t="shared" si="11"/>
        <v>7.006912594515323</v>
      </c>
    </row>
    <row r="238" spans="1:25" x14ac:dyDescent="0.3">
      <c r="A238" s="1">
        <f>Data!A238</f>
        <v>38231</v>
      </c>
      <c r="B238">
        <f>Data!B238</f>
        <v>1114.58</v>
      </c>
      <c r="D238">
        <f>Data!D238</f>
        <v>7.0162329313175293</v>
      </c>
      <c r="E238">
        <f>Data!E238</f>
        <v>237</v>
      </c>
      <c r="W238" s="1">
        <f t="shared" si="9"/>
        <v>38231</v>
      </c>
      <c r="X238">
        <f t="shared" si="10"/>
        <v>6.962672562323684</v>
      </c>
      <c r="Y238">
        <f t="shared" si="11"/>
        <v>7.0162329313175293</v>
      </c>
    </row>
    <row r="239" spans="1:25" x14ac:dyDescent="0.3">
      <c r="A239" s="1">
        <f>Data!A239</f>
        <v>38261</v>
      </c>
      <c r="B239">
        <f>Data!B239</f>
        <v>1130.2</v>
      </c>
      <c r="D239">
        <f>Data!D239</f>
        <v>7.0301498871957433</v>
      </c>
      <c r="E239">
        <f>Data!E239</f>
        <v>238</v>
      </c>
      <c r="W239" s="1">
        <f t="shared" si="9"/>
        <v>38261</v>
      </c>
      <c r="X239">
        <f t="shared" si="10"/>
        <v>6.9686918684507138</v>
      </c>
      <c r="Y239">
        <f t="shared" si="11"/>
        <v>7.0301498871957433</v>
      </c>
    </row>
    <row r="240" spans="1:25" x14ac:dyDescent="0.3">
      <c r="A240" s="1">
        <f>Data!A240</f>
        <v>38292</v>
      </c>
      <c r="B240">
        <f>Data!B240</f>
        <v>1173.82</v>
      </c>
      <c r="D240">
        <f>Data!D240</f>
        <v>7.0680186666568758</v>
      </c>
      <c r="E240">
        <f>Data!E240</f>
        <v>239</v>
      </c>
      <c r="W240" s="1">
        <f t="shared" si="9"/>
        <v>38292</v>
      </c>
      <c r="X240">
        <f t="shared" si="10"/>
        <v>6.9747111745777444</v>
      </c>
      <c r="Y240">
        <f t="shared" si="11"/>
        <v>7.0680186666568758</v>
      </c>
    </row>
    <row r="241" spans="1:25" x14ac:dyDescent="0.3">
      <c r="A241" s="1">
        <f>Data!A241</f>
        <v>38322</v>
      </c>
      <c r="B241">
        <f>Data!B241</f>
        <v>1211.92</v>
      </c>
      <c r="D241">
        <f>Data!D241</f>
        <v>7.0999611578500685</v>
      </c>
      <c r="E241">
        <f>Data!E241</f>
        <v>240</v>
      </c>
      <c r="W241" s="1">
        <f t="shared" si="9"/>
        <v>38322</v>
      </c>
      <c r="X241">
        <f t="shared" si="10"/>
        <v>6.980730480704775</v>
      </c>
      <c r="Y241">
        <f t="shared" si="11"/>
        <v>7.0999611578500685</v>
      </c>
    </row>
    <row r="242" spans="1:25" x14ac:dyDescent="0.3">
      <c r="A242" s="1">
        <f>Data!A242</f>
        <v>38353</v>
      </c>
      <c r="B242">
        <f>Data!B242</f>
        <v>1181.27</v>
      </c>
      <c r="D242">
        <f>Data!D242</f>
        <v>7.0743454098815519</v>
      </c>
      <c r="E242">
        <f>Data!E242</f>
        <v>241</v>
      </c>
      <c r="W242" s="1">
        <f t="shared" si="9"/>
        <v>38353</v>
      </c>
      <c r="X242">
        <f t="shared" si="10"/>
        <v>6.9867497868318047</v>
      </c>
      <c r="Y242">
        <f t="shared" si="11"/>
        <v>7.0743454098815519</v>
      </c>
    </row>
    <row r="243" spans="1:25" x14ac:dyDescent="0.3">
      <c r="A243" s="1">
        <f>Data!A243</f>
        <v>38384</v>
      </c>
      <c r="B243">
        <f>Data!B243</f>
        <v>1203.5999999999999</v>
      </c>
      <c r="D243">
        <f>Data!D243</f>
        <v>7.0930723447558899</v>
      </c>
      <c r="E243">
        <f>Data!E243</f>
        <v>242</v>
      </c>
      <c r="W243" s="1">
        <f t="shared" si="9"/>
        <v>38384</v>
      </c>
      <c r="X243">
        <f t="shared" si="10"/>
        <v>6.9927690929588344</v>
      </c>
      <c r="Y243">
        <f t="shared" si="11"/>
        <v>7.0930723447558899</v>
      </c>
    </row>
    <row r="244" spans="1:25" x14ac:dyDescent="0.3">
      <c r="A244" s="1">
        <f>Data!A244</f>
        <v>38412</v>
      </c>
      <c r="B244">
        <f>Data!B244</f>
        <v>1180.5899999999999</v>
      </c>
      <c r="D244">
        <f>Data!D244</f>
        <v>7.0737695925013613</v>
      </c>
      <c r="E244">
        <f>Data!E244</f>
        <v>243</v>
      </c>
      <c r="W244" s="1">
        <f t="shared" si="9"/>
        <v>38412</v>
      </c>
      <c r="X244">
        <f t="shared" si="10"/>
        <v>6.998788399085865</v>
      </c>
      <c r="Y244">
        <f t="shared" si="11"/>
        <v>7.0737695925013613</v>
      </c>
    </row>
    <row r="245" spans="1:25" x14ac:dyDescent="0.3">
      <c r="A245" s="1">
        <f>Data!A245</f>
        <v>38443</v>
      </c>
      <c r="B245">
        <f>Data!B245</f>
        <v>1156.8499999999999</v>
      </c>
      <c r="D245">
        <f>Data!D245</f>
        <v>7.0534560731536908</v>
      </c>
      <c r="E245">
        <f>Data!E245</f>
        <v>244</v>
      </c>
      <c r="W245" s="1">
        <f t="shared" si="9"/>
        <v>38443</v>
      </c>
      <c r="X245">
        <f t="shared" si="10"/>
        <v>7.0048077052128956</v>
      </c>
      <c r="Y245">
        <f t="shared" si="11"/>
        <v>7.0534560731536908</v>
      </c>
    </row>
    <row r="246" spans="1:25" x14ac:dyDescent="0.3">
      <c r="A246" s="1">
        <f>Data!A246</f>
        <v>38473</v>
      </c>
      <c r="B246">
        <f>Data!B246</f>
        <v>1191.5</v>
      </c>
      <c r="D246">
        <f>Data!D246</f>
        <v>7.0829682965387972</v>
      </c>
      <c r="E246">
        <f>Data!E246</f>
        <v>245</v>
      </c>
      <c r="W246" s="1">
        <f t="shared" si="9"/>
        <v>38473</v>
      </c>
      <c r="X246">
        <f t="shared" si="10"/>
        <v>7.0108270113399254</v>
      </c>
      <c r="Y246">
        <f t="shared" si="11"/>
        <v>7.0829682965387972</v>
      </c>
    </row>
    <row r="247" spans="1:25" x14ac:dyDescent="0.3">
      <c r="A247" s="1">
        <f>Data!A247</f>
        <v>38504</v>
      </c>
      <c r="B247">
        <f>Data!B247</f>
        <v>1191.33</v>
      </c>
      <c r="D247">
        <f>Data!D247</f>
        <v>7.0828256090618984</v>
      </c>
      <c r="E247">
        <f>Data!E247</f>
        <v>246</v>
      </c>
      <c r="W247" s="1">
        <f t="shared" si="9"/>
        <v>38504</v>
      </c>
      <c r="X247">
        <f t="shared" si="10"/>
        <v>7.016846317466956</v>
      </c>
      <c r="Y247">
        <f t="shared" si="11"/>
        <v>7.0828256090618984</v>
      </c>
    </row>
    <row r="248" spans="1:25" x14ac:dyDescent="0.3">
      <c r="A248" s="1">
        <f>Data!A248</f>
        <v>38534</v>
      </c>
      <c r="B248">
        <f>Data!B248</f>
        <v>1234.18</v>
      </c>
      <c r="D248">
        <f>Data!D248</f>
        <v>7.1181620609266281</v>
      </c>
      <c r="E248">
        <f>Data!E248</f>
        <v>247</v>
      </c>
      <c r="W248" s="1">
        <f t="shared" si="9"/>
        <v>38534</v>
      </c>
      <c r="X248">
        <f t="shared" si="10"/>
        <v>7.0228656235939857</v>
      </c>
      <c r="Y248">
        <f t="shared" si="11"/>
        <v>7.1181620609266281</v>
      </c>
    </row>
    <row r="249" spans="1:25" x14ac:dyDescent="0.3">
      <c r="A249" s="1">
        <f>Data!A249</f>
        <v>38565</v>
      </c>
      <c r="B249">
        <f>Data!B249</f>
        <v>1220.33</v>
      </c>
      <c r="D249">
        <f>Data!D249</f>
        <v>7.1068765929542685</v>
      </c>
      <c r="E249">
        <f>Data!E249</f>
        <v>248</v>
      </c>
      <c r="W249" s="1">
        <f t="shared" si="9"/>
        <v>38565</v>
      </c>
      <c r="X249">
        <f t="shared" si="10"/>
        <v>7.0288849297210163</v>
      </c>
      <c r="Y249">
        <f t="shared" si="11"/>
        <v>7.1068765929542685</v>
      </c>
    </row>
    <row r="250" spans="1:25" x14ac:dyDescent="0.3">
      <c r="A250" s="1">
        <f>Data!A250</f>
        <v>38596</v>
      </c>
      <c r="B250">
        <f>Data!B250</f>
        <v>1228.81</v>
      </c>
      <c r="D250">
        <f>Data!D250</f>
        <v>7.1138015003811272</v>
      </c>
      <c r="E250">
        <f>Data!E250</f>
        <v>249</v>
      </c>
      <c r="W250" s="1">
        <f t="shared" si="9"/>
        <v>38596</v>
      </c>
      <c r="X250">
        <f t="shared" si="10"/>
        <v>7.034904235848046</v>
      </c>
      <c r="Y250">
        <f t="shared" si="11"/>
        <v>7.1138015003811272</v>
      </c>
    </row>
    <row r="251" spans="1:25" x14ac:dyDescent="0.3">
      <c r="A251" s="1">
        <f>Data!A251</f>
        <v>38626</v>
      </c>
      <c r="B251">
        <f>Data!B251</f>
        <v>1207.01</v>
      </c>
      <c r="D251">
        <f>Data!D251</f>
        <v>7.0959015060673538</v>
      </c>
      <c r="E251">
        <f>Data!E251</f>
        <v>250</v>
      </c>
      <c r="W251" s="1">
        <f t="shared" si="9"/>
        <v>38626</v>
      </c>
      <c r="X251">
        <f t="shared" si="10"/>
        <v>7.0409235419750766</v>
      </c>
      <c r="Y251">
        <f t="shared" si="11"/>
        <v>7.0959015060673538</v>
      </c>
    </row>
    <row r="252" spans="1:25" x14ac:dyDescent="0.3">
      <c r="A252" s="1">
        <f>Data!A252</f>
        <v>38657</v>
      </c>
      <c r="B252">
        <f>Data!B252</f>
        <v>1249.48</v>
      </c>
      <c r="D252">
        <f>Data!D252</f>
        <v>7.1304827437443423</v>
      </c>
      <c r="E252">
        <f>Data!E252</f>
        <v>251</v>
      </c>
      <c r="W252" s="1">
        <f t="shared" si="9"/>
        <v>38657</v>
      </c>
      <c r="X252">
        <f t="shared" si="10"/>
        <v>7.0469428481021064</v>
      </c>
      <c r="Y252">
        <f t="shared" si="11"/>
        <v>7.1304827437443423</v>
      </c>
    </row>
    <row r="253" spans="1:25" x14ac:dyDescent="0.3">
      <c r="A253" s="1">
        <f>Data!A253</f>
        <v>38687</v>
      </c>
      <c r="B253">
        <f>Data!B253</f>
        <v>1248.29</v>
      </c>
      <c r="D253">
        <f>Data!D253</f>
        <v>7.1295298937301013</v>
      </c>
      <c r="E253">
        <f>Data!E253</f>
        <v>252</v>
      </c>
      <c r="W253" s="1">
        <f t="shared" si="9"/>
        <v>38687</v>
      </c>
      <c r="X253">
        <f t="shared" si="10"/>
        <v>7.052962154229137</v>
      </c>
      <c r="Y253">
        <f t="shared" si="11"/>
        <v>7.1295298937301013</v>
      </c>
    </row>
    <row r="254" spans="1:25" x14ac:dyDescent="0.3">
      <c r="A254" s="1">
        <f>Data!A254</f>
        <v>38718</v>
      </c>
      <c r="B254">
        <f>Data!B254</f>
        <v>1280.08</v>
      </c>
      <c r="D254">
        <f>Data!D254</f>
        <v>7.1546778549606191</v>
      </c>
      <c r="E254">
        <f>Data!E254</f>
        <v>253</v>
      </c>
      <c r="W254" s="1">
        <f t="shared" si="9"/>
        <v>38718</v>
      </c>
      <c r="X254">
        <f t="shared" si="10"/>
        <v>7.0589814603561667</v>
      </c>
      <c r="Y254">
        <f t="shared" si="11"/>
        <v>7.1546778549606191</v>
      </c>
    </row>
    <row r="255" spans="1:25" x14ac:dyDescent="0.3">
      <c r="A255" s="1">
        <f>Data!A255</f>
        <v>38749</v>
      </c>
      <c r="B255">
        <f>Data!B255</f>
        <v>1280.6600000000001</v>
      </c>
      <c r="D255">
        <f>Data!D255</f>
        <v>7.1551308490247711</v>
      </c>
      <c r="E255">
        <f>Data!E255</f>
        <v>254</v>
      </c>
      <c r="W255" s="1">
        <f t="shared" si="9"/>
        <v>38749</v>
      </c>
      <c r="X255">
        <f t="shared" si="10"/>
        <v>7.0650007664831973</v>
      </c>
      <c r="Y255">
        <f t="shared" si="11"/>
        <v>7.1551308490247711</v>
      </c>
    </row>
    <row r="256" spans="1:25" x14ac:dyDescent="0.3">
      <c r="A256" s="1">
        <f>Data!A256</f>
        <v>38777</v>
      </c>
      <c r="B256">
        <f>Data!B256</f>
        <v>1294.8699999999999</v>
      </c>
      <c r="D256">
        <f>Data!D256</f>
        <v>7.1661655829942301</v>
      </c>
      <c r="E256">
        <f>Data!E256</f>
        <v>255</v>
      </c>
      <c r="W256" s="1">
        <f t="shared" si="9"/>
        <v>38777</v>
      </c>
      <c r="X256">
        <f t="shared" si="10"/>
        <v>7.0710200726102279</v>
      </c>
      <c r="Y256">
        <f t="shared" si="11"/>
        <v>7.1661655829942301</v>
      </c>
    </row>
    <row r="257" spans="1:25" x14ac:dyDescent="0.3">
      <c r="A257" s="1">
        <f>Data!A257</f>
        <v>38808</v>
      </c>
      <c r="B257">
        <f>Data!B257</f>
        <v>1310.6099999999999</v>
      </c>
      <c r="D257">
        <f>Data!D257</f>
        <v>7.1782479566693747</v>
      </c>
      <c r="E257">
        <f>Data!E257</f>
        <v>256</v>
      </c>
      <c r="W257" s="1">
        <f t="shared" si="9"/>
        <v>38808</v>
      </c>
      <c r="X257">
        <f t="shared" si="10"/>
        <v>7.0770393787372576</v>
      </c>
      <c r="Y257">
        <f t="shared" si="11"/>
        <v>7.1782479566693747</v>
      </c>
    </row>
    <row r="258" spans="1:25" x14ac:dyDescent="0.3">
      <c r="A258" s="1">
        <f>Data!A258</f>
        <v>38838</v>
      </c>
      <c r="B258">
        <f>Data!B258</f>
        <v>1270.0899999999999</v>
      </c>
      <c r="D258">
        <f>Data!D258</f>
        <v>7.1468430430834831</v>
      </c>
      <c r="E258">
        <f>Data!E258</f>
        <v>257</v>
      </c>
      <c r="W258" s="1">
        <f t="shared" si="9"/>
        <v>38838</v>
      </c>
      <c r="X258">
        <f t="shared" si="10"/>
        <v>7.0830586848642874</v>
      </c>
      <c r="Y258">
        <f t="shared" si="11"/>
        <v>7.1468430430834831</v>
      </c>
    </row>
    <row r="259" spans="1:25" x14ac:dyDescent="0.3">
      <c r="A259" s="1">
        <f>Data!A259</f>
        <v>38869</v>
      </c>
      <c r="B259">
        <f>Data!B259</f>
        <v>1270.2</v>
      </c>
      <c r="D259">
        <f>Data!D259</f>
        <v>7.1469296473688742</v>
      </c>
      <c r="E259">
        <f>Data!E259</f>
        <v>258</v>
      </c>
      <c r="W259" s="1">
        <f t="shared" ref="W259:W322" si="12">A259</f>
        <v>38869</v>
      </c>
      <c r="X259">
        <f t="shared" ref="X259:X322" si="13">$H$22+$G$22*E259</f>
        <v>7.089077990991318</v>
      </c>
      <c r="Y259">
        <f t="shared" ref="Y259:Y322" si="14">D259</f>
        <v>7.1469296473688742</v>
      </c>
    </row>
    <row r="260" spans="1:25" x14ac:dyDescent="0.3">
      <c r="A260" s="1">
        <f>Data!A260</f>
        <v>38899</v>
      </c>
      <c r="B260">
        <f>Data!B260</f>
        <v>1276.6600000000001</v>
      </c>
      <c r="D260">
        <f>Data!D260</f>
        <v>7.1520025715608329</v>
      </c>
      <c r="E260">
        <f>Data!E260</f>
        <v>259</v>
      </c>
      <c r="W260" s="1">
        <f t="shared" si="12"/>
        <v>38899</v>
      </c>
      <c r="X260">
        <f t="shared" si="13"/>
        <v>7.0950972971183486</v>
      </c>
      <c r="Y260">
        <f t="shared" si="14"/>
        <v>7.1520025715608329</v>
      </c>
    </row>
    <row r="261" spans="1:25" x14ac:dyDescent="0.3">
      <c r="A261" s="1">
        <f>Data!A261</f>
        <v>38930</v>
      </c>
      <c r="B261">
        <f>Data!B261</f>
        <v>1303.82</v>
      </c>
      <c r="D261">
        <f>Data!D261</f>
        <v>7.1730536961488252</v>
      </c>
      <c r="E261">
        <f>Data!E261</f>
        <v>260</v>
      </c>
      <c r="W261" s="1">
        <f t="shared" si="12"/>
        <v>38930</v>
      </c>
      <c r="X261">
        <f t="shared" si="13"/>
        <v>7.1011166032453783</v>
      </c>
      <c r="Y261">
        <f t="shared" si="14"/>
        <v>7.1730536961488252</v>
      </c>
    </row>
    <row r="262" spans="1:25" x14ac:dyDescent="0.3">
      <c r="A262" s="1">
        <f>Data!A262</f>
        <v>38961</v>
      </c>
      <c r="B262">
        <f>Data!B262</f>
        <v>1335.85</v>
      </c>
      <c r="D262">
        <f>Data!D262</f>
        <v>7.1973230723441288</v>
      </c>
      <c r="E262">
        <f>Data!E262</f>
        <v>261</v>
      </c>
      <c r="W262" s="1">
        <f t="shared" si="12"/>
        <v>38961</v>
      </c>
      <c r="X262">
        <f t="shared" si="13"/>
        <v>7.1071359093724089</v>
      </c>
      <c r="Y262">
        <f t="shared" si="14"/>
        <v>7.1973230723441288</v>
      </c>
    </row>
    <row r="263" spans="1:25" x14ac:dyDescent="0.3">
      <c r="A263" s="1">
        <f>Data!A263</f>
        <v>38991</v>
      </c>
      <c r="B263">
        <f>Data!B263</f>
        <v>1377.94</v>
      </c>
      <c r="D263">
        <f>Data!D263</f>
        <v>7.228344909261355</v>
      </c>
      <c r="E263">
        <f>Data!E263</f>
        <v>262</v>
      </c>
      <c r="W263" s="1">
        <f t="shared" si="12"/>
        <v>38991</v>
      </c>
      <c r="X263">
        <f t="shared" si="13"/>
        <v>7.1131552154994386</v>
      </c>
      <c r="Y263">
        <f t="shared" si="14"/>
        <v>7.228344909261355</v>
      </c>
    </row>
    <row r="264" spans="1:25" x14ac:dyDescent="0.3">
      <c r="A264" s="1">
        <f>Data!A264</f>
        <v>39022</v>
      </c>
      <c r="B264">
        <f>Data!B264</f>
        <v>1400.63</v>
      </c>
      <c r="D264">
        <f>Data!D264</f>
        <v>7.2446774143837152</v>
      </c>
      <c r="E264">
        <f>Data!E264</f>
        <v>263</v>
      </c>
      <c r="W264" s="1">
        <f t="shared" si="12"/>
        <v>39022</v>
      </c>
      <c r="X264">
        <f t="shared" si="13"/>
        <v>7.1191745216264692</v>
      </c>
      <c r="Y264">
        <f t="shared" si="14"/>
        <v>7.2446774143837152</v>
      </c>
    </row>
    <row r="265" spans="1:25" x14ac:dyDescent="0.3">
      <c r="A265" s="1">
        <f>Data!A265</f>
        <v>39052</v>
      </c>
      <c r="B265">
        <f>Data!B265</f>
        <v>1418.3</v>
      </c>
      <c r="D265">
        <f>Data!D265</f>
        <v>7.2572142503005619</v>
      </c>
      <c r="E265">
        <f>Data!E265</f>
        <v>264</v>
      </c>
      <c r="W265" s="1">
        <f t="shared" si="12"/>
        <v>39052</v>
      </c>
      <c r="X265">
        <f t="shared" si="13"/>
        <v>7.125193827753499</v>
      </c>
      <c r="Y265">
        <f t="shared" si="14"/>
        <v>7.2572142503005619</v>
      </c>
    </row>
    <row r="266" spans="1:25" x14ac:dyDescent="0.3">
      <c r="A266" s="1">
        <f>Data!A266</f>
        <v>39083</v>
      </c>
      <c r="B266">
        <f>Data!B266</f>
        <v>1438.24</v>
      </c>
      <c r="D266">
        <f>Data!D266</f>
        <v>7.2711754228250891</v>
      </c>
      <c r="E266">
        <f>Data!E266</f>
        <v>265</v>
      </c>
      <c r="W266" s="1">
        <f t="shared" si="12"/>
        <v>39083</v>
      </c>
      <c r="X266">
        <f t="shared" si="13"/>
        <v>7.1312131338805296</v>
      </c>
      <c r="Y266">
        <f t="shared" si="14"/>
        <v>7.2711754228250891</v>
      </c>
    </row>
    <row r="267" spans="1:25" x14ac:dyDescent="0.3">
      <c r="A267" s="1">
        <f>Data!A267</f>
        <v>39114</v>
      </c>
      <c r="B267">
        <f>Data!B267</f>
        <v>1406.82</v>
      </c>
      <c r="D267">
        <f>Data!D267</f>
        <v>7.2490871171606992</v>
      </c>
      <c r="E267">
        <f>Data!E267</f>
        <v>266</v>
      </c>
      <c r="W267" s="1">
        <f t="shared" si="12"/>
        <v>39114</v>
      </c>
      <c r="X267">
        <f t="shared" si="13"/>
        <v>7.1372324400075593</v>
      </c>
      <c r="Y267">
        <f t="shared" si="14"/>
        <v>7.2490871171606992</v>
      </c>
    </row>
    <row r="268" spans="1:25" x14ac:dyDescent="0.3">
      <c r="A268" s="1">
        <f>Data!A268</f>
        <v>39142</v>
      </c>
      <c r="B268">
        <f>Data!B268</f>
        <v>1420.86</v>
      </c>
      <c r="D268">
        <f>Data!D268</f>
        <v>7.2590176010759855</v>
      </c>
      <c r="E268">
        <f>Data!E268</f>
        <v>267</v>
      </c>
      <c r="W268" s="1">
        <f t="shared" si="12"/>
        <v>39142</v>
      </c>
      <c r="X268">
        <f t="shared" si="13"/>
        <v>7.1432517461345899</v>
      </c>
      <c r="Y268">
        <f t="shared" si="14"/>
        <v>7.2590176010759855</v>
      </c>
    </row>
    <row r="269" spans="1:25" x14ac:dyDescent="0.3">
      <c r="A269" s="1">
        <f>Data!A269</f>
        <v>39173</v>
      </c>
      <c r="B269">
        <f>Data!B269</f>
        <v>1482.37</v>
      </c>
      <c r="D269">
        <f>Data!D269</f>
        <v>7.3013974373135904</v>
      </c>
      <c r="E269">
        <f>Data!E269</f>
        <v>268</v>
      </c>
      <c r="W269" s="1">
        <f t="shared" si="12"/>
        <v>39173</v>
      </c>
      <c r="X269">
        <f t="shared" si="13"/>
        <v>7.1492710522616196</v>
      </c>
      <c r="Y269">
        <f t="shared" si="14"/>
        <v>7.3013974373135904</v>
      </c>
    </row>
    <row r="270" spans="1:25" x14ac:dyDescent="0.3">
      <c r="A270" s="1">
        <f>Data!A270</f>
        <v>39203</v>
      </c>
      <c r="B270">
        <f>Data!B270</f>
        <v>1530.62</v>
      </c>
      <c r="D270">
        <f>Data!D270</f>
        <v>7.3334281610616516</v>
      </c>
      <c r="E270">
        <f>Data!E270</f>
        <v>269</v>
      </c>
      <c r="W270" s="1">
        <f t="shared" si="12"/>
        <v>39203</v>
      </c>
      <c r="X270">
        <f t="shared" si="13"/>
        <v>7.1552903583886502</v>
      </c>
      <c r="Y270">
        <f t="shared" si="14"/>
        <v>7.3334281610616516</v>
      </c>
    </row>
    <row r="271" spans="1:25" x14ac:dyDescent="0.3">
      <c r="A271" s="1">
        <f>Data!A271</f>
        <v>39234</v>
      </c>
      <c r="B271">
        <f>Data!B271</f>
        <v>1503.35</v>
      </c>
      <c r="D271">
        <f>Data!D271</f>
        <v>7.3154512302416608</v>
      </c>
      <c r="E271">
        <f>Data!E271</f>
        <v>270</v>
      </c>
      <c r="W271" s="1">
        <f t="shared" si="12"/>
        <v>39234</v>
      </c>
      <c r="X271">
        <f t="shared" si="13"/>
        <v>7.1613096645156809</v>
      </c>
      <c r="Y271">
        <f t="shared" si="14"/>
        <v>7.3154512302416608</v>
      </c>
    </row>
    <row r="272" spans="1:25" x14ac:dyDescent="0.3">
      <c r="A272" s="1">
        <f>Data!A272</f>
        <v>39264</v>
      </c>
      <c r="B272">
        <f>Data!B272</f>
        <v>1455.27</v>
      </c>
      <c r="D272">
        <f>Data!D272</f>
        <v>7.2829467294004742</v>
      </c>
      <c r="E272">
        <f>Data!E272</f>
        <v>271</v>
      </c>
      <c r="W272" s="1">
        <f t="shared" si="12"/>
        <v>39264</v>
      </c>
      <c r="X272">
        <f t="shared" si="13"/>
        <v>7.1673289706427106</v>
      </c>
      <c r="Y272">
        <f t="shared" si="14"/>
        <v>7.2829467294004742</v>
      </c>
    </row>
    <row r="273" spans="1:25" x14ac:dyDescent="0.3">
      <c r="A273" s="1">
        <f>Data!A273</f>
        <v>39295</v>
      </c>
      <c r="B273">
        <f>Data!B273</f>
        <v>1473.99</v>
      </c>
      <c r="D273">
        <f>Data!D273</f>
        <v>7.2957282884657531</v>
      </c>
      <c r="E273">
        <f>Data!E273</f>
        <v>272</v>
      </c>
      <c r="W273" s="1">
        <f t="shared" si="12"/>
        <v>39295</v>
      </c>
      <c r="X273">
        <f t="shared" si="13"/>
        <v>7.1733482767697403</v>
      </c>
      <c r="Y273">
        <f t="shared" si="14"/>
        <v>7.2957282884657531</v>
      </c>
    </row>
    <row r="274" spans="1:25" x14ac:dyDescent="0.3">
      <c r="A274" s="1">
        <f>Data!A274</f>
        <v>39326</v>
      </c>
      <c r="B274">
        <f>Data!B274</f>
        <v>1526.75</v>
      </c>
      <c r="D274">
        <f>Data!D274</f>
        <v>7.330896572103244</v>
      </c>
      <c r="E274">
        <f>Data!E274</f>
        <v>273</v>
      </c>
      <c r="W274" s="1">
        <f t="shared" si="12"/>
        <v>39326</v>
      </c>
      <c r="X274">
        <f t="shared" si="13"/>
        <v>7.1793675828967709</v>
      </c>
      <c r="Y274">
        <f t="shared" si="14"/>
        <v>7.330896572103244</v>
      </c>
    </row>
    <row r="275" spans="1:25" x14ac:dyDescent="0.3">
      <c r="A275" s="1">
        <f>Data!A275</f>
        <v>39356</v>
      </c>
      <c r="B275">
        <f>Data!B275</f>
        <v>1549.38</v>
      </c>
      <c r="D275">
        <f>Data!D275</f>
        <v>7.3456101298919529</v>
      </c>
      <c r="E275">
        <f>Data!E275</f>
        <v>274</v>
      </c>
      <c r="W275" s="1">
        <f t="shared" si="12"/>
        <v>39356</v>
      </c>
      <c r="X275">
        <f t="shared" si="13"/>
        <v>7.1853868890238015</v>
      </c>
      <c r="Y275">
        <f t="shared" si="14"/>
        <v>7.3456101298919529</v>
      </c>
    </row>
    <row r="276" spans="1:25" x14ac:dyDescent="0.3">
      <c r="A276" s="1">
        <f>Data!A276</f>
        <v>39387</v>
      </c>
      <c r="B276">
        <f>Data!B276</f>
        <v>1481.14</v>
      </c>
      <c r="D276">
        <f>Data!D276</f>
        <v>7.3005673405225364</v>
      </c>
      <c r="E276">
        <f>Data!E276</f>
        <v>275</v>
      </c>
      <c r="W276" s="1">
        <f t="shared" si="12"/>
        <v>39387</v>
      </c>
      <c r="X276">
        <f t="shared" si="13"/>
        <v>7.1914061951508312</v>
      </c>
      <c r="Y276">
        <f t="shared" si="14"/>
        <v>7.3005673405225364</v>
      </c>
    </row>
    <row r="277" spans="1:25" x14ac:dyDescent="0.3">
      <c r="A277" s="1">
        <f>Data!A277</f>
        <v>39417</v>
      </c>
      <c r="B277">
        <f>Data!B277</f>
        <v>1468.36</v>
      </c>
      <c r="D277">
        <f>Data!D277</f>
        <v>7.2919014107177347</v>
      </c>
      <c r="E277">
        <f>Data!E277</f>
        <v>276</v>
      </c>
      <c r="W277" s="1">
        <f t="shared" si="12"/>
        <v>39417</v>
      </c>
      <c r="X277">
        <f t="shared" si="13"/>
        <v>7.1974255012778618</v>
      </c>
      <c r="Y277">
        <f t="shared" si="14"/>
        <v>7.2919014107177347</v>
      </c>
    </row>
    <row r="278" spans="1:25" x14ac:dyDescent="0.3">
      <c r="A278" s="1">
        <f>Data!A278</f>
        <v>39448</v>
      </c>
      <c r="B278">
        <f>Data!B278</f>
        <v>1378.55</v>
      </c>
      <c r="D278">
        <f>Data!D278</f>
        <v>7.2287875011154572</v>
      </c>
      <c r="E278">
        <f>Data!E278</f>
        <v>277</v>
      </c>
      <c r="W278" s="1">
        <f t="shared" si="12"/>
        <v>39448</v>
      </c>
      <c r="X278">
        <f t="shared" si="13"/>
        <v>7.2034448074048916</v>
      </c>
      <c r="Y278">
        <f t="shared" si="14"/>
        <v>7.2287875011154572</v>
      </c>
    </row>
    <row r="279" spans="1:25" x14ac:dyDescent="0.3">
      <c r="A279" s="1">
        <f>Data!A279</f>
        <v>39479</v>
      </c>
      <c r="B279">
        <f>Data!B279</f>
        <v>1330.63</v>
      </c>
      <c r="D279">
        <f>Data!D279</f>
        <v>7.1934077932733755</v>
      </c>
      <c r="E279">
        <f>Data!E279</f>
        <v>278</v>
      </c>
      <c r="W279" s="1">
        <f t="shared" si="12"/>
        <v>39479</v>
      </c>
      <c r="X279">
        <f t="shared" si="13"/>
        <v>7.2094641135319222</v>
      </c>
      <c r="Y279">
        <f t="shared" si="14"/>
        <v>7.1934077932733755</v>
      </c>
    </row>
    <row r="280" spans="1:25" x14ac:dyDescent="0.3">
      <c r="A280" s="1">
        <f>Data!A280</f>
        <v>39508</v>
      </c>
      <c r="B280">
        <f>Data!B280</f>
        <v>1322.7</v>
      </c>
      <c r="D280">
        <f>Data!D280</f>
        <v>7.1874303810320015</v>
      </c>
      <c r="E280">
        <f>Data!E280</f>
        <v>279</v>
      </c>
      <c r="W280" s="1">
        <f t="shared" si="12"/>
        <v>39508</v>
      </c>
      <c r="X280">
        <f t="shared" si="13"/>
        <v>7.2154834196589519</v>
      </c>
      <c r="Y280">
        <f t="shared" si="14"/>
        <v>7.1874303810320015</v>
      </c>
    </row>
    <row r="281" spans="1:25" x14ac:dyDescent="0.3">
      <c r="A281" s="1">
        <f>Data!A281</f>
        <v>39539</v>
      </c>
      <c r="B281">
        <f>Data!B281</f>
        <v>1385.59</v>
      </c>
      <c r="D281">
        <f>Data!D281</f>
        <v>7.233881320692058</v>
      </c>
      <c r="E281">
        <f>Data!E281</f>
        <v>280</v>
      </c>
      <c r="W281" s="1">
        <f t="shared" si="12"/>
        <v>39539</v>
      </c>
      <c r="X281">
        <f t="shared" si="13"/>
        <v>7.2215027257859825</v>
      </c>
      <c r="Y281">
        <f t="shared" si="14"/>
        <v>7.233881320692058</v>
      </c>
    </row>
    <row r="282" spans="1:25" x14ac:dyDescent="0.3">
      <c r="A282" s="1">
        <f>Data!A282</f>
        <v>39569</v>
      </c>
      <c r="B282">
        <f>Data!B282</f>
        <v>1400.38</v>
      </c>
      <c r="D282">
        <f>Data!D282</f>
        <v>7.2444989073447079</v>
      </c>
      <c r="E282">
        <f>Data!E282</f>
        <v>281</v>
      </c>
      <c r="W282" s="1">
        <f t="shared" si="12"/>
        <v>39569</v>
      </c>
      <c r="X282">
        <f t="shared" si="13"/>
        <v>7.2275220319130131</v>
      </c>
      <c r="Y282">
        <f t="shared" si="14"/>
        <v>7.2444989073447079</v>
      </c>
    </row>
    <row r="283" spans="1:25" x14ac:dyDescent="0.3">
      <c r="A283" s="1">
        <f>Data!A283</f>
        <v>39600</v>
      </c>
      <c r="B283">
        <f>Data!B283</f>
        <v>1280</v>
      </c>
      <c r="D283">
        <f>Data!D283</f>
        <v>7.1546153569136628</v>
      </c>
      <c r="E283">
        <f>Data!E283</f>
        <v>282</v>
      </c>
      <c r="W283" s="1">
        <f t="shared" si="12"/>
        <v>39600</v>
      </c>
      <c r="X283">
        <f t="shared" si="13"/>
        <v>7.2335413380400428</v>
      </c>
      <c r="Y283">
        <f t="shared" si="14"/>
        <v>7.1546153569136628</v>
      </c>
    </row>
    <row r="284" spans="1:25" x14ac:dyDescent="0.3">
      <c r="A284" s="1">
        <f>Data!A284</f>
        <v>39630</v>
      </c>
      <c r="B284">
        <f>Data!B284</f>
        <v>1267.3800000000001</v>
      </c>
      <c r="D284">
        <f>Data!D284</f>
        <v>7.1447070564272064</v>
      </c>
      <c r="E284">
        <f>Data!E284</f>
        <v>283</v>
      </c>
      <c r="W284" s="1">
        <f t="shared" si="12"/>
        <v>39630</v>
      </c>
      <c r="X284">
        <f t="shared" si="13"/>
        <v>7.2395606441670726</v>
      </c>
      <c r="Y284">
        <f t="shared" si="14"/>
        <v>7.1447070564272064</v>
      </c>
    </row>
    <row r="285" spans="1:25" x14ac:dyDescent="0.3">
      <c r="A285" s="1">
        <f>Data!A285</f>
        <v>39661</v>
      </c>
      <c r="B285">
        <f>Data!B285</f>
        <v>1282.83</v>
      </c>
      <c r="D285">
        <f>Data!D285</f>
        <v>7.1568238538879196</v>
      </c>
      <c r="E285">
        <f>Data!E285</f>
        <v>284</v>
      </c>
      <c r="W285" s="1">
        <f t="shared" si="12"/>
        <v>39661</v>
      </c>
      <c r="X285">
        <f t="shared" si="13"/>
        <v>7.2455799502941032</v>
      </c>
      <c r="Y285">
        <f t="shared" si="14"/>
        <v>7.1568238538879196</v>
      </c>
    </row>
    <row r="286" spans="1:25" x14ac:dyDescent="0.3">
      <c r="A286" s="1">
        <f>Data!A286</f>
        <v>39692</v>
      </c>
      <c r="B286">
        <f>Data!B286</f>
        <v>1166.3599999999999</v>
      </c>
      <c r="D286">
        <f>Data!D286</f>
        <v>7.0616430671135442</v>
      </c>
      <c r="E286">
        <f>Data!E286</f>
        <v>285</v>
      </c>
      <c r="W286" s="1">
        <f t="shared" si="12"/>
        <v>39692</v>
      </c>
      <c r="X286">
        <f t="shared" si="13"/>
        <v>7.2515992564211338</v>
      </c>
      <c r="Y286">
        <f t="shared" si="14"/>
        <v>7.0616430671135442</v>
      </c>
    </row>
    <row r="287" spans="1:25" x14ac:dyDescent="0.3">
      <c r="A287" s="1">
        <f>Data!A287</f>
        <v>39722</v>
      </c>
      <c r="B287">
        <f>Data!B287</f>
        <v>968.75</v>
      </c>
      <c r="D287">
        <f>Data!D287</f>
        <v>6.876006580667557</v>
      </c>
      <c r="E287">
        <f>Data!E287</f>
        <v>286</v>
      </c>
      <c r="W287" s="1">
        <f t="shared" si="12"/>
        <v>39722</v>
      </c>
      <c r="X287">
        <f t="shared" si="13"/>
        <v>7.2576185625481635</v>
      </c>
      <c r="Y287">
        <f t="shared" si="14"/>
        <v>6.876006580667557</v>
      </c>
    </row>
    <row r="288" spans="1:25" x14ac:dyDescent="0.3">
      <c r="A288" s="1">
        <f>Data!A288</f>
        <v>39753</v>
      </c>
      <c r="B288">
        <f>Data!B288</f>
        <v>896.24</v>
      </c>
      <c r="D288">
        <f>Data!D288</f>
        <v>6.7982082342504677</v>
      </c>
      <c r="E288">
        <f>Data!E288</f>
        <v>287</v>
      </c>
      <c r="W288" s="1">
        <f t="shared" si="12"/>
        <v>39753</v>
      </c>
      <c r="X288">
        <f t="shared" si="13"/>
        <v>7.2636378686751932</v>
      </c>
      <c r="Y288">
        <f t="shared" si="14"/>
        <v>6.7982082342504677</v>
      </c>
    </row>
    <row r="289" spans="1:25" x14ac:dyDescent="0.3">
      <c r="A289" s="1">
        <f>Data!A289</f>
        <v>39783</v>
      </c>
      <c r="B289">
        <f>Data!B289</f>
        <v>903.25</v>
      </c>
      <c r="D289">
        <f>Data!D289</f>
        <v>6.8059993700277497</v>
      </c>
      <c r="E289">
        <f>Data!E289</f>
        <v>288</v>
      </c>
      <c r="W289" s="1">
        <f t="shared" si="12"/>
        <v>39783</v>
      </c>
      <c r="X289">
        <f t="shared" si="13"/>
        <v>7.2696571748022238</v>
      </c>
      <c r="Y289">
        <f t="shared" si="14"/>
        <v>6.8059993700277497</v>
      </c>
    </row>
    <row r="290" spans="1:25" x14ac:dyDescent="0.3">
      <c r="A290" s="1">
        <f>Data!A290</f>
        <v>39814</v>
      </c>
      <c r="B290">
        <f>Data!B290</f>
        <v>825.88</v>
      </c>
      <c r="D290">
        <f>Data!D290</f>
        <v>6.7164494845166782</v>
      </c>
      <c r="E290">
        <f>Data!E290</f>
        <v>289</v>
      </c>
      <c r="W290" s="1">
        <f t="shared" si="12"/>
        <v>39814</v>
      </c>
      <c r="X290">
        <f t="shared" si="13"/>
        <v>7.2756764809292545</v>
      </c>
      <c r="Y290">
        <f t="shared" si="14"/>
        <v>6.7164494845166782</v>
      </c>
    </row>
    <row r="291" spans="1:25" x14ac:dyDescent="0.3">
      <c r="A291" s="1">
        <f>Data!A291</f>
        <v>39845</v>
      </c>
      <c r="B291">
        <f>Data!B291</f>
        <v>735.09</v>
      </c>
      <c r="D291">
        <f>Data!D291</f>
        <v>6.5999929406961639</v>
      </c>
      <c r="E291">
        <f>Data!E291</f>
        <v>290</v>
      </c>
      <c r="W291" s="1">
        <f t="shared" si="12"/>
        <v>39845</v>
      </c>
      <c r="X291">
        <f t="shared" si="13"/>
        <v>7.2816957870562842</v>
      </c>
      <c r="Y291">
        <f t="shared" si="14"/>
        <v>6.5999929406961639</v>
      </c>
    </row>
    <row r="292" spans="1:25" x14ac:dyDescent="0.3">
      <c r="A292" s="1">
        <f>Data!A292</f>
        <v>39873</v>
      </c>
      <c r="B292">
        <f>Data!B292</f>
        <v>797.87</v>
      </c>
      <c r="D292">
        <f>Data!D292</f>
        <v>6.6819456769108081</v>
      </c>
      <c r="E292">
        <f>Data!E292</f>
        <v>291</v>
      </c>
      <c r="W292" s="1">
        <f t="shared" si="12"/>
        <v>39873</v>
      </c>
      <c r="X292">
        <f t="shared" si="13"/>
        <v>7.2877150931833148</v>
      </c>
      <c r="Y292">
        <f t="shared" si="14"/>
        <v>6.6819456769108081</v>
      </c>
    </row>
    <row r="293" spans="1:25" x14ac:dyDescent="0.3">
      <c r="A293" s="1">
        <f>Data!A293</f>
        <v>39904</v>
      </c>
      <c r="B293">
        <f>Data!B293</f>
        <v>872.81</v>
      </c>
      <c r="D293">
        <f>Data!D293</f>
        <v>6.771717891831778</v>
      </c>
      <c r="E293">
        <f>Data!E293</f>
        <v>292</v>
      </c>
      <c r="W293" s="1">
        <f t="shared" si="12"/>
        <v>39904</v>
      </c>
      <c r="X293">
        <f t="shared" si="13"/>
        <v>7.2937343993103445</v>
      </c>
      <c r="Y293">
        <f t="shared" si="14"/>
        <v>6.771717891831778</v>
      </c>
    </row>
    <row r="294" spans="1:25" x14ac:dyDescent="0.3">
      <c r="A294" s="1">
        <f>Data!A294</f>
        <v>39934</v>
      </c>
      <c r="B294">
        <f>Data!B294</f>
        <v>919.14</v>
      </c>
      <c r="D294">
        <f>Data!D294</f>
        <v>6.8234384502526595</v>
      </c>
      <c r="E294">
        <f>Data!E294</f>
        <v>293</v>
      </c>
      <c r="W294" s="1">
        <f t="shared" si="12"/>
        <v>39934</v>
      </c>
      <c r="X294">
        <f t="shared" si="13"/>
        <v>7.2997537054373751</v>
      </c>
      <c r="Y294">
        <f t="shared" si="14"/>
        <v>6.8234384502526595</v>
      </c>
    </row>
    <row r="295" spans="1:25" x14ac:dyDescent="0.3">
      <c r="A295" s="1">
        <f>Data!A295</f>
        <v>39965</v>
      </c>
      <c r="B295">
        <f>Data!B295</f>
        <v>919.32</v>
      </c>
      <c r="D295">
        <f>Data!D295</f>
        <v>6.8236342663167298</v>
      </c>
      <c r="E295">
        <f>Data!E295</f>
        <v>294</v>
      </c>
      <c r="W295" s="1">
        <f t="shared" si="12"/>
        <v>39965</v>
      </c>
      <c r="X295">
        <f t="shared" si="13"/>
        <v>7.3057730115644048</v>
      </c>
      <c r="Y295">
        <f t="shared" si="14"/>
        <v>6.8236342663167298</v>
      </c>
    </row>
    <row r="296" spans="1:25" x14ac:dyDescent="0.3">
      <c r="A296" s="1">
        <f>Data!A296</f>
        <v>39995</v>
      </c>
      <c r="B296">
        <f>Data!B296</f>
        <v>987.48</v>
      </c>
      <c r="D296">
        <f>Data!D296</f>
        <v>6.8951562434056219</v>
      </c>
      <c r="E296">
        <f>Data!E296</f>
        <v>295</v>
      </c>
      <c r="W296" s="1">
        <f t="shared" si="12"/>
        <v>39995</v>
      </c>
      <c r="X296">
        <f t="shared" si="13"/>
        <v>7.3117923176914354</v>
      </c>
      <c r="Y296">
        <f t="shared" si="14"/>
        <v>6.8951562434056219</v>
      </c>
    </row>
    <row r="297" spans="1:25" x14ac:dyDescent="0.3">
      <c r="A297" s="1">
        <f>Data!A297</f>
        <v>40026</v>
      </c>
      <c r="B297">
        <f>Data!B297</f>
        <v>1020.62</v>
      </c>
      <c r="D297">
        <f>Data!D297</f>
        <v>6.9281655647537583</v>
      </c>
      <c r="E297">
        <f>Data!E297</f>
        <v>296</v>
      </c>
      <c r="W297" s="1">
        <f t="shared" si="12"/>
        <v>40026</v>
      </c>
      <c r="X297">
        <f t="shared" si="13"/>
        <v>7.3178116238184661</v>
      </c>
      <c r="Y297">
        <f t="shared" si="14"/>
        <v>6.9281655647537583</v>
      </c>
    </row>
    <row r="298" spans="1:25" x14ac:dyDescent="0.3">
      <c r="A298" s="1">
        <f>Data!A298</f>
        <v>40057</v>
      </c>
      <c r="B298">
        <f>Data!B298</f>
        <v>1057.08</v>
      </c>
      <c r="D298">
        <f>Data!D298</f>
        <v>6.9632656689097043</v>
      </c>
      <c r="E298">
        <f>Data!E298</f>
        <v>297</v>
      </c>
      <c r="W298" s="1">
        <f t="shared" si="12"/>
        <v>40057</v>
      </c>
      <c r="X298">
        <f t="shared" si="13"/>
        <v>7.3238309299454958</v>
      </c>
      <c r="Y298">
        <f t="shared" si="14"/>
        <v>6.9632656689097043</v>
      </c>
    </row>
    <row r="299" spans="1:25" x14ac:dyDescent="0.3">
      <c r="A299" s="1">
        <f>Data!A299</f>
        <v>40087</v>
      </c>
      <c r="B299">
        <f>Data!B299</f>
        <v>1036.19</v>
      </c>
      <c r="D299">
        <f>Data!D299</f>
        <v>6.9433058036875268</v>
      </c>
      <c r="E299">
        <f>Data!E299</f>
        <v>298</v>
      </c>
      <c r="W299" s="1">
        <f t="shared" si="12"/>
        <v>40087</v>
      </c>
      <c r="X299">
        <f t="shared" si="13"/>
        <v>7.3298502360725255</v>
      </c>
      <c r="Y299">
        <f t="shared" si="14"/>
        <v>6.9433058036875268</v>
      </c>
    </row>
    <row r="300" spans="1:25" x14ac:dyDescent="0.3">
      <c r="A300" s="1">
        <f>Data!A300</f>
        <v>40118</v>
      </c>
      <c r="B300">
        <f>Data!B300</f>
        <v>1095.6300000000001</v>
      </c>
      <c r="D300">
        <f>Data!D300</f>
        <v>6.9990848192703341</v>
      </c>
      <c r="E300">
        <f>Data!E300</f>
        <v>299</v>
      </c>
      <c r="W300" s="1">
        <f t="shared" si="12"/>
        <v>40118</v>
      </c>
      <c r="X300">
        <f t="shared" si="13"/>
        <v>7.3358695421995561</v>
      </c>
      <c r="Y300">
        <f t="shared" si="14"/>
        <v>6.9990848192703341</v>
      </c>
    </row>
    <row r="301" spans="1:25" x14ac:dyDescent="0.3">
      <c r="A301" s="1">
        <f>Data!A301</f>
        <v>40148</v>
      </c>
      <c r="B301">
        <f>Data!B301</f>
        <v>1115.0999999999999</v>
      </c>
      <c r="D301">
        <f>Data!D301</f>
        <v>7.0166993659713164</v>
      </c>
      <c r="E301">
        <f>Data!E301</f>
        <v>300</v>
      </c>
      <c r="W301" s="1">
        <f t="shared" si="12"/>
        <v>40148</v>
      </c>
      <c r="X301">
        <f t="shared" si="13"/>
        <v>7.3418888483265867</v>
      </c>
      <c r="Y301">
        <f t="shared" si="14"/>
        <v>7.0166993659713164</v>
      </c>
    </row>
    <row r="302" spans="1:25" x14ac:dyDescent="0.3">
      <c r="A302" s="1">
        <f>Data!A302</f>
        <v>40179</v>
      </c>
      <c r="B302">
        <f>Data!B302</f>
        <v>1073.8699999999999</v>
      </c>
      <c r="D302">
        <f>Data!D302</f>
        <v>6.9790242249119956</v>
      </c>
      <c r="E302">
        <f>Data!E302</f>
        <v>301</v>
      </c>
      <c r="W302" s="1">
        <f t="shared" si="12"/>
        <v>40179</v>
      </c>
      <c r="X302">
        <f t="shared" si="13"/>
        <v>7.3479081544536164</v>
      </c>
      <c r="Y302">
        <f t="shared" si="14"/>
        <v>6.9790242249119956</v>
      </c>
    </row>
    <row r="303" spans="1:25" x14ac:dyDescent="0.3">
      <c r="A303" s="1">
        <f>Data!A303</f>
        <v>40210</v>
      </c>
      <c r="B303">
        <f>Data!B303</f>
        <v>1104.49</v>
      </c>
      <c r="D303">
        <f>Data!D303</f>
        <v>7.0071389689486558</v>
      </c>
      <c r="E303">
        <f>Data!E303</f>
        <v>302</v>
      </c>
      <c r="W303" s="1">
        <f t="shared" si="12"/>
        <v>40210</v>
      </c>
      <c r="X303">
        <f t="shared" si="13"/>
        <v>7.3539274605806462</v>
      </c>
      <c r="Y303">
        <f t="shared" si="14"/>
        <v>7.0071389689486558</v>
      </c>
    </row>
    <row r="304" spans="1:25" x14ac:dyDescent="0.3">
      <c r="A304" s="1">
        <f>Data!A304</f>
        <v>40238</v>
      </c>
      <c r="B304">
        <f>Data!B304</f>
        <v>1169.43</v>
      </c>
      <c r="D304">
        <f>Data!D304</f>
        <v>7.0642717295941386</v>
      </c>
      <c r="E304">
        <f>Data!E304</f>
        <v>303</v>
      </c>
      <c r="W304" s="1">
        <f t="shared" si="12"/>
        <v>40238</v>
      </c>
      <c r="X304">
        <f t="shared" si="13"/>
        <v>7.3599467667076768</v>
      </c>
      <c r="Y304">
        <f t="shared" si="14"/>
        <v>7.0642717295941386</v>
      </c>
    </row>
    <row r="305" spans="1:25" x14ac:dyDescent="0.3">
      <c r="A305" s="1">
        <f>Data!A305</f>
        <v>40269</v>
      </c>
      <c r="B305">
        <f>Data!B305</f>
        <v>1186.69</v>
      </c>
      <c r="D305">
        <f>Data!D305</f>
        <v>7.0789231979060023</v>
      </c>
      <c r="E305">
        <f>Data!E305</f>
        <v>304</v>
      </c>
      <c r="W305" s="1">
        <f t="shared" si="12"/>
        <v>40269</v>
      </c>
      <c r="X305">
        <f t="shared" si="13"/>
        <v>7.3659660728347074</v>
      </c>
      <c r="Y305">
        <f t="shared" si="14"/>
        <v>7.0789231979060023</v>
      </c>
    </row>
    <row r="306" spans="1:25" x14ac:dyDescent="0.3">
      <c r="A306" s="1">
        <f>Data!A306</f>
        <v>40299</v>
      </c>
      <c r="B306">
        <f>Data!B306</f>
        <v>1089.4100000000001</v>
      </c>
      <c r="D306">
        <f>Data!D306</f>
        <v>6.9933915442722316</v>
      </c>
      <c r="E306">
        <f>Data!E306</f>
        <v>305</v>
      </c>
      <c r="W306" s="1">
        <f t="shared" si="12"/>
        <v>40299</v>
      </c>
      <c r="X306">
        <f t="shared" si="13"/>
        <v>7.3719853789617371</v>
      </c>
      <c r="Y306">
        <f t="shared" si="14"/>
        <v>6.9933915442722316</v>
      </c>
    </row>
    <row r="307" spans="1:25" x14ac:dyDescent="0.3">
      <c r="A307" s="1">
        <f>Data!A307</f>
        <v>40330</v>
      </c>
      <c r="B307">
        <f>Data!B307</f>
        <v>1030.71</v>
      </c>
      <c r="D307">
        <f>Data!D307</f>
        <v>6.9380031641398556</v>
      </c>
      <c r="E307">
        <f>Data!E307</f>
        <v>306</v>
      </c>
      <c r="W307" s="1">
        <f t="shared" si="12"/>
        <v>40330</v>
      </c>
      <c r="X307">
        <f t="shared" si="13"/>
        <v>7.3780046850887677</v>
      </c>
      <c r="Y307">
        <f t="shared" si="14"/>
        <v>6.9380031641398556</v>
      </c>
    </row>
    <row r="308" spans="1:25" x14ac:dyDescent="0.3">
      <c r="A308" s="1">
        <f>Data!A308</f>
        <v>40360</v>
      </c>
      <c r="B308">
        <f>Data!B308</f>
        <v>1101.5999999999999</v>
      </c>
      <c r="D308">
        <f>Data!D308</f>
        <v>7.0045189474144447</v>
      </c>
      <c r="E308">
        <f>Data!E308</f>
        <v>307</v>
      </c>
      <c r="W308" s="1">
        <f t="shared" si="12"/>
        <v>40360</v>
      </c>
      <c r="X308">
        <f t="shared" si="13"/>
        <v>7.3840239912157974</v>
      </c>
      <c r="Y308">
        <f t="shared" si="14"/>
        <v>7.0045189474144447</v>
      </c>
    </row>
    <row r="309" spans="1:25" x14ac:dyDescent="0.3">
      <c r="A309" s="1">
        <f>Data!A309</f>
        <v>40391</v>
      </c>
      <c r="B309">
        <f>Data!B309</f>
        <v>1049.33</v>
      </c>
      <c r="D309">
        <f>Data!D309</f>
        <v>6.9559071442440628</v>
      </c>
      <c r="E309">
        <f>Data!E309</f>
        <v>308</v>
      </c>
      <c r="W309" s="1">
        <f t="shared" si="12"/>
        <v>40391</v>
      </c>
      <c r="X309">
        <f t="shared" si="13"/>
        <v>7.3900432973428281</v>
      </c>
      <c r="Y309">
        <f t="shared" si="14"/>
        <v>6.9559071442440628</v>
      </c>
    </row>
    <row r="310" spans="1:25" x14ac:dyDescent="0.3">
      <c r="A310" s="1">
        <f>Data!A310</f>
        <v>40422</v>
      </c>
      <c r="B310">
        <f>Data!B310</f>
        <v>1141.2</v>
      </c>
      <c r="D310">
        <f>Data!D310</f>
        <v>7.0398356193393452</v>
      </c>
      <c r="E310">
        <f>Data!E310</f>
        <v>309</v>
      </c>
      <c r="W310" s="1">
        <f t="shared" si="12"/>
        <v>40422</v>
      </c>
      <c r="X310">
        <f t="shared" si="13"/>
        <v>7.3960626034698578</v>
      </c>
      <c r="Y310">
        <f t="shared" si="14"/>
        <v>7.0398356193393452</v>
      </c>
    </row>
    <row r="311" spans="1:25" x14ac:dyDescent="0.3">
      <c r="A311" s="1">
        <f>Data!A311</f>
        <v>40452</v>
      </c>
      <c r="B311">
        <f>Data!B311</f>
        <v>1183.26</v>
      </c>
      <c r="D311">
        <f>Data!D311</f>
        <v>7.0760286200500326</v>
      </c>
      <c r="E311">
        <f>Data!E311</f>
        <v>310</v>
      </c>
      <c r="W311" s="1">
        <f t="shared" si="12"/>
        <v>40452</v>
      </c>
      <c r="X311">
        <f t="shared" si="13"/>
        <v>7.4020819095968884</v>
      </c>
      <c r="Y311">
        <f t="shared" si="14"/>
        <v>7.0760286200500326</v>
      </c>
    </row>
    <row r="312" spans="1:25" x14ac:dyDescent="0.3">
      <c r="A312" s="1">
        <f>Data!A312</f>
        <v>40483</v>
      </c>
      <c r="B312">
        <f>Data!B312</f>
        <v>1180.55</v>
      </c>
      <c r="D312">
        <f>Data!D312</f>
        <v>7.0737357105629721</v>
      </c>
      <c r="E312">
        <f>Data!E312</f>
        <v>311</v>
      </c>
      <c r="W312" s="1">
        <f t="shared" si="12"/>
        <v>40483</v>
      </c>
      <c r="X312">
        <f t="shared" si="13"/>
        <v>7.408101215723919</v>
      </c>
      <c r="Y312">
        <f t="shared" si="14"/>
        <v>7.0737357105629721</v>
      </c>
    </row>
    <row r="313" spans="1:25" x14ac:dyDescent="0.3">
      <c r="A313" s="1">
        <f>Data!A313</f>
        <v>40513</v>
      </c>
      <c r="B313">
        <f>Data!B313</f>
        <v>1257.6400000000001</v>
      </c>
      <c r="D313">
        <f>Data!D313</f>
        <v>7.1369922277848987</v>
      </c>
      <c r="E313">
        <f>Data!E313</f>
        <v>312</v>
      </c>
      <c r="W313" s="1">
        <f t="shared" si="12"/>
        <v>40513</v>
      </c>
      <c r="X313">
        <f t="shared" si="13"/>
        <v>7.4141205218509487</v>
      </c>
      <c r="Y313">
        <f t="shared" si="14"/>
        <v>7.1369922277848987</v>
      </c>
    </row>
    <row r="314" spans="1:25" x14ac:dyDescent="0.3">
      <c r="A314" s="1">
        <f>Data!A314</f>
        <v>40544</v>
      </c>
      <c r="B314">
        <f>Data!B314</f>
        <v>1286.1199999999999</v>
      </c>
      <c r="D314">
        <f>Data!D314</f>
        <v>7.159385213041416</v>
      </c>
      <c r="E314">
        <f>Data!E314</f>
        <v>313</v>
      </c>
      <c r="W314" s="1">
        <f t="shared" si="12"/>
        <v>40544</v>
      </c>
      <c r="X314">
        <f t="shared" si="13"/>
        <v>7.4201398279779784</v>
      </c>
      <c r="Y314">
        <f t="shared" si="14"/>
        <v>7.159385213041416</v>
      </c>
    </row>
    <row r="315" spans="1:25" x14ac:dyDescent="0.3">
      <c r="A315" s="1">
        <f>Data!A315</f>
        <v>40575</v>
      </c>
      <c r="B315">
        <f>Data!B315</f>
        <v>1327.22</v>
      </c>
      <c r="D315">
        <f>Data!D315</f>
        <v>7.1908418080815606</v>
      </c>
      <c r="E315">
        <f>Data!E315</f>
        <v>314</v>
      </c>
      <c r="W315" s="1">
        <f t="shared" si="12"/>
        <v>40575</v>
      </c>
      <c r="X315">
        <f t="shared" si="13"/>
        <v>7.4261591341050091</v>
      </c>
      <c r="Y315">
        <f t="shared" si="14"/>
        <v>7.1908418080815606</v>
      </c>
    </row>
    <row r="316" spans="1:25" x14ac:dyDescent="0.3">
      <c r="A316" s="1">
        <f>Data!A316</f>
        <v>40603</v>
      </c>
      <c r="B316">
        <f>Data!B316</f>
        <v>1325.83</v>
      </c>
      <c r="D316">
        <f>Data!D316</f>
        <v>7.1897939573986225</v>
      </c>
      <c r="E316">
        <f>Data!E316</f>
        <v>315</v>
      </c>
      <c r="W316" s="1">
        <f t="shared" si="12"/>
        <v>40603</v>
      </c>
      <c r="X316">
        <f t="shared" si="13"/>
        <v>7.4321784402320397</v>
      </c>
      <c r="Y316">
        <f t="shared" si="14"/>
        <v>7.1897939573986225</v>
      </c>
    </row>
    <row r="317" spans="1:25" x14ac:dyDescent="0.3">
      <c r="A317" s="1">
        <f>Data!A317</f>
        <v>40634</v>
      </c>
      <c r="B317">
        <f>Data!B317</f>
        <v>1363.61</v>
      </c>
      <c r="D317">
        <f>Data!D317</f>
        <v>7.2178908737657519</v>
      </c>
      <c r="E317">
        <f>Data!E317</f>
        <v>316</v>
      </c>
      <c r="W317" s="1">
        <f t="shared" si="12"/>
        <v>40634</v>
      </c>
      <c r="X317">
        <f t="shared" si="13"/>
        <v>7.4381977463590694</v>
      </c>
      <c r="Y317">
        <f t="shared" si="14"/>
        <v>7.2178908737657519</v>
      </c>
    </row>
    <row r="318" spans="1:25" x14ac:dyDescent="0.3">
      <c r="A318" s="1">
        <f>Data!A318</f>
        <v>40664</v>
      </c>
      <c r="B318">
        <f>Data!B318</f>
        <v>1345.2</v>
      </c>
      <c r="D318">
        <f>Data!D318</f>
        <v>7.2042979798661149</v>
      </c>
      <c r="E318">
        <f>Data!E318</f>
        <v>317</v>
      </c>
      <c r="W318" s="1">
        <f t="shared" si="12"/>
        <v>40664</v>
      </c>
      <c r="X318">
        <f t="shared" si="13"/>
        <v>7.4442170524861</v>
      </c>
      <c r="Y318">
        <f t="shared" si="14"/>
        <v>7.2042979798661149</v>
      </c>
    </row>
    <row r="319" spans="1:25" x14ac:dyDescent="0.3">
      <c r="A319" s="1">
        <f>Data!A319</f>
        <v>40695</v>
      </c>
      <c r="B319">
        <f>Data!B319</f>
        <v>1320.64</v>
      </c>
      <c r="D319">
        <f>Data!D319</f>
        <v>7.1858717465642172</v>
      </c>
      <c r="E319">
        <f>Data!E319</f>
        <v>318</v>
      </c>
      <c r="W319" s="1">
        <f t="shared" si="12"/>
        <v>40695</v>
      </c>
      <c r="X319">
        <f t="shared" si="13"/>
        <v>7.4502363586131297</v>
      </c>
      <c r="Y319">
        <f t="shared" si="14"/>
        <v>7.1858717465642172</v>
      </c>
    </row>
    <row r="320" spans="1:25" x14ac:dyDescent="0.3">
      <c r="A320" s="1">
        <f>Data!A320</f>
        <v>40725</v>
      </c>
      <c r="B320">
        <f>Data!B320</f>
        <v>1292.28</v>
      </c>
      <c r="D320">
        <f>Data!D320</f>
        <v>7.16416337912879</v>
      </c>
      <c r="E320">
        <f>Data!E320</f>
        <v>319</v>
      </c>
      <c r="W320" s="1">
        <f t="shared" si="12"/>
        <v>40725</v>
      </c>
      <c r="X320">
        <f t="shared" si="13"/>
        <v>7.4562556647401603</v>
      </c>
      <c r="Y320">
        <f t="shared" si="14"/>
        <v>7.16416337912879</v>
      </c>
    </row>
    <row r="321" spans="1:25" x14ac:dyDescent="0.3">
      <c r="A321" s="1">
        <f>Data!A321</f>
        <v>40756</v>
      </c>
      <c r="B321">
        <f>Data!B321</f>
        <v>1218.8900000000001</v>
      </c>
      <c r="D321">
        <f>Data!D321</f>
        <v>7.1056958875096692</v>
      </c>
      <c r="E321">
        <f>Data!E321</f>
        <v>320</v>
      </c>
      <c r="W321" s="1">
        <f t="shared" si="12"/>
        <v>40756</v>
      </c>
      <c r="X321">
        <f t="shared" si="13"/>
        <v>7.46227497086719</v>
      </c>
      <c r="Y321">
        <f t="shared" si="14"/>
        <v>7.1056958875096692</v>
      </c>
    </row>
    <row r="322" spans="1:25" x14ac:dyDescent="0.3">
      <c r="A322" s="1">
        <f>Data!A322</f>
        <v>40787</v>
      </c>
      <c r="B322">
        <f>Data!B322</f>
        <v>1131.42</v>
      </c>
      <c r="D322">
        <f>Data!D322</f>
        <v>7.0312287599668863</v>
      </c>
      <c r="E322">
        <f>Data!E322</f>
        <v>321</v>
      </c>
      <c r="W322" s="1">
        <f t="shared" si="12"/>
        <v>40787</v>
      </c>
      <c r="X322">
        <f t="shared" si="13"/>
        <v>7.4682942769942207</v>
      </c>
      <c r="Y322">
        <f t="shared" si="14"/>
        <v>7.0312287599668863</v>
      </c>
    </row>
    <row r="323" spans="1:25" x14ac:dyDescent="0.3">
      <c r="A323" s="1">
        <f>Data!A323</f>
        <v>40817</v>
      </c>
      <c r="B323">
        <f>Data!B323</f>
        <v>1253.3</v>
      </c>
      <c r="D323">
        <f>Data!D323</f>
        <v>7.1335353516174766</v>
      </c>
      <c r="E323">
        <f>Data!E323</f>
        <v>322</v>
      </c>
      <c r="W323" s="1">
        <f t="shared" ref="W323:W386" si="15">A323</f>
        <v>40817</v>
      </c>
      <c r="X323">
        <f t="shared" ref="X323:X386" si="16">$H$22+$G$22*E323</f>
        <v>7.4743135831212504</v>
      </c>
      <c r="Y323">
        <f t="shared" ref="Y323:Y386" si="17">D323</f>
        <v>7.1335353516174766</v>
      </c>
    </row>
    <row r="324" spans="1:25" x14ac:dyDescent="0.3">
      <c r="A324" s="1">
        <f>Data!A324</f>
        <v>40848</v>
      </c>
      <c r="B324">
        <f>Data!B324</f>
        <v>1246.96</v>
      </c>
      <c r="D324">
        <f>Data!D324</f>
        <v>7.1284638681807957</v>
      </c>
      <c r="E324">
        <f>Data!E324</f>
        <v>323</v>
      </c>
      <c r="W324" s="1">
        <f t="shared" si="15"/>
        <v>40848</v>
      </c>
      <c r="X324">
        <f t="shared" si="16"/>
        <v>7.480332889248281</v>
      </c>
      <c r="Y324">
        <f t="shared" si="17"/>
        <v>7.1284638681807957</v>
      </c>
    </row>
    <row r="325" spans="1:25" x14ac:dyDescent="0.3">
      <c r="A325" s="1">
        <f>Data!A325</f>
        <v>40878</v>
      </c>
      <c r="B325">
        <f>Data!B325</f>
        <v>1257.5999999999999</v>
      </c>
      <c r="D325">
        <f>Data!D325</f>
        <v>7.1369604216749423</v>
      </c>
      <c r="E325">
        <f>Data!E325</f>
        <v>324</v>
      </c>
      <c r="W325" s="1">
        <f t="shared" si="15"/>
        <v>40878</v>
      </c>
      <c r="X325">
        <f t="shared" si="16"/>
        <v>7.4863521953753107</v>
      </c>
      <c r="Y325">
        <f t="shared" si="17"/>
        <v>7.1369604216749423</v>
      </c>
    </row>
    <row r="326" spans="1:25" x14ac:dyDescent="0.3">
      <c r="A326" s="1">
        <f>Data!A326</f>
        <v>40909</v>
      </c>
      <c r="B326">
        <f>Data!B326</f>
        <v>1312.41</v>
      </c>
      <c r="D326">
        <f>Data!D326</f>
        <v>7.1796204206860796</v>
      </c>
      <c r="E326">
        <f>Data!E326</f>
        <v>325</v>
      </c>
      <c r="W326" s="1">
        <f t="shared" si="15"/>
        <v>40909</v>
      </c>
      <c r="X326">
        <f t="shared" si="16"/>
        <v>7.4923715015023413</v>
      </c>
      <c r="Y326">
        <f t="shared" si="17"/>
        <v>7.1796204206860796</v>
      </c>
    </row>
    <row r="327" spans="1:25" x14ac:dyDescent="0.3">
      <c r="A327" s="1">
        <f>Data!A327</f>
        <v>40940</v>
      </c>
      <c r="B327">
        <f>Data!B327</f>
        <v>1365.68</v>
      </c>
      <c r="D327">
        <f>Data!D327</f>
        <v>7.2194077520724971</v>
      </c>
      <c r="E327">
        <f>Data!E327</f>
        <v>326</v>
      </c>
      <c r="W327" s="1">
        <f t="shared" si="15"/>
        <v>40940</v>
      </c>
      <c r="X327">
        <f t="shared" si="16"/>
        <v>7.4983908076293719</v>
      </c>
      <c r="Y327">
        <f t="shared" si="17"/>
        <v>7.2194077520724971</v>
      </c>
    </row>
    <row r="328" spans="1:25" x14ac:dyDescent="0.3">
      <c r="A328" s="1">
        <f>Data!A328</f>
        <v>40969</v>
      </c>
      <c r="B328">
        <f>Data!B328</f>
        <v>1408.47</v>
      </c>
      <c r="D328">
        <f>Data!D328</f>
        <v>7.2502592878350685</v>
      </c>
      <c r="E328">
        <f>Data!E328</f>
        <v>327</v>
      </c>
      <c r="W328" s="1">
        <f t="shared" si="15"/>
        <v>40969</v>
      </c>
      <c r="X328">
        <f t="shared" si="16"/>
        <v>7.5044101137564017</v>
      </c>
      <c r="Y328">
        <f t="shared" si="17"/>
        <v>7.2502592878350685</v>
      </c>
    </row>
    <row r="329" spans="1:25" x14ac:dyDescent="0.3">
      <c r="A329" s="1">
        <f>Data!A329</f>
        <v>41000</v>
      </c>
      <c r="B329">
        <f>Data!B329</f>
        <v>1397.91</v>
      </c>
      <c r="D329">
        <f>Data!D329</f>
        <v>7.2427335430390203</v>
      </c>
      <c r="E329">
        <f>Data!E329</f>
        <v>328</v>
      </c>
      <c r="W329" s="1">
        <f t="shared" si="15"/>
        <v>41000</v>
      </c>
      <c r="X329">
        <f t="shared" si="16"/>
        <v>7.5104294198834314</v>
      </c>
      <c r="Y329">
        <f t="shared" si="17"/>
        <v>7.2427335430390203</v>
      </c>
    </row>
    <row r="330" spans="1:25" x14ac:dyDescent="0.3">
      <c r="A330" s="1">
        <f>Data!A330</f>
        <v>41030</v>
      </c>
      <c r="B330">
        <f>Data!B330</f>
        <v>1310.33</v>
      </c>
      <c r="D330">
        <f>Data!D330</f>
        <v>7.178034292868551</v>
      </c>
      <c r="E330">
        <f>Data!E330</f>
        <v>329</v>
      </c>
      <c r="W330" s="1">
        <f t="shared" si="15"/>
        <v>41030</v>
      </c>
      <c r="X330">
        <f t="shared" si="16"/>
        <v>7.516448726010462</v>
      </c>
      <c r="Y330">
        <f t="shared" si="17"/>
        <v>7.178034292868551</v>
      </c>
    </row>
    <row r="331" spans="1:25" x14ac:dyDescent="0.3">
      <c r="A331" s="1">
        <f>Data!A331</f>
        <v>41061</v>
      </c>
      <c r="B331">
        <f>Data!B331</f>
        <v>1362.16</v>
      </c>
      <c r="D331">
        <f>Data!D331</f>
        <v>7.2168269541123884</v>
      </c>
      <c r="E331">
        <f>Data!E331</f>
        <v>330</v>
      </c>
      <c r="W331" s="1">
        <f t="shared" si="15"/>
        <v>41061</v>
      </c>
      <c r="X331">
        <f t="shared" si="16"/>
        <v>7.5224680321374926</v>
      </c>
      <c r="Y331">
        <f t="shared" si="17"/>
        <v>7.2168269541123884</v>
      </c>
    </row>
    <row r="332" spans="1:25" x14ac:dyDescent="0.3">
      <c r="A332" s="1">
        <f>Data!A332</f>
        <v>41091</v>
      </c>
      <c r="B332">
        <f>Data!B332</f>
        <v>1379.32</v>
      </c>
      <c r="D332">
        <f>Data!D332</f>
        <v>7.2293459030850995</v>
      </c>
      <c r="E332">
        <f>Data!E332</f>
        <v>331</v>
      </c>
      <c r="W332" s="1">
        <f t="shared" si="15"/>
        <v>41091</v>
      </c>
      <c r="X332">
        <f t="shared" si="16"/>
        <v>7.5284873382645223</v>
      </c>
      <c r="Y332">
        <f t="shared" si="17"/>
        <v>7.2293459030850995</v>
      </c>
    </row>
    <row r="333" spans="1:25" x14ac:dyDescent="0.3">
      <c r="A333" s="1">
        <f>Data!A333</f>
        <v>41122</v>
      </c>
      <c r="B333">
        <f>Data!B333</f>
        <v>1406.58</v>
      </c>
      <c r="D333">
        <f>Data!D333</f>
        <v>7.2489165050894817</v>
      </c>
      <c r="E333">
        <f>Data!E333</f>
        <v>332</v>
      </c>
      <c r="W333" s="1">
        <f t="shared" si="15"/>
        <v>41122</v>
      </c>
      <c r="X333">
        <f t="shared" si="16"/>
        <v>7.5345066443915529</v>
      </c>
      <c r="Y333">
        <f t="shared" si="17"/>
        <v>7.2489165050894817</v>
      </c>
    </row>
    <row r="334" spans="1:25" x14ac:dyDescent="0.3">
      <c r="A334" s="1">
        <f>Data!A334</f>
        <v>41153</v>
      </c>
      <c r="B334">
        <f>Data!B334</f>
        <v>1440.67</v>
      </c>
      <c r="D334">
        <f>Data!D334</f>
        <v>7.2728635621396824</v>
      </c>
      <c r="E334">
        <f>Data!E334</f>
        <v>333</v>
      </c>
      <c r="W334" s="1">
        <f t="shared" si="15"/>
        <v>41153</v>
      </c>
      <c r="X334">
        <f t="shared" si="16"/>
        <v>7.5405259505185827</v>
      </c>
      <c r="Y334">
        <f t="shared" si="17"/>
        <v>7.2728635621396824</v>
      </c>
    </row>
    <row r="335" spans="1:25" x14ac:dyDescent="0.3">
      <c r="A335" s="1">
        <f>Data!A335</f>
        <v>41183</v>
      </c>
      <c r="B335">
        <f>Data!B335</f>
        <v>1412.16</v>
      </c>
      <c r="D335">
        <f>Data!D335</f>
        <v>7.2528757260811823</v>
      </c>
      <c r="E335">
        <f>Data!E335</f>
        <v>334</v>
      </c>
      <c r="W335" s="1">
        <f t="shared" si="15"/>
        <v>41183</v>
      </c>
      <c r="X335">
        <f t="shared" si="16"/>
        <v>7.5465452566456133</v>
      </c>
      <c r="Y335">
        <f t="shared" si="17"/>
        <v>7.2528757260811823</v>
      </c>
    </row>
    <row r="336" spans="1:25" x14ac:dyDescent="0.3">
      <c r="A336" s="1">
        <f>Data!A336</f>
        <v>41214</v>
      </c>
      <c r="B336">
        <f>Data!B336</f>
        <v>1416.18</v>
      </c>
      <c r="D336">
        <f>Data!D336</f>
        <v>7.2557183848188425</v>
      </c>
      <c r="E336">
        <f>Data!E336</f>
        <v>335</v>
      </c>
      <c r="W336" s="1">
        <f t="shared" si="15"/>
        <v>41214</v>
      </c>
      <c r="X336">
        <f t="shared" si="16"/>
        <v>7.552564562772643</v>
      </c>
      <c r="Y336">
        <f t="shared" si="17"/>
        <v>7.2557183848188425</v>
      </c>
    </row>
    <row r="337" spans="1:25" x14ac:dyDescent="0.3">
      <c r="A337" s="1">
        <f>Data!A337</f>
        <v>41244</v>
      </c>
      <c r="B337">
        <f>Data!B337</f>
        <v>1426.19</v>
      </c>
      <c r="D337">
        <f>Data!D337</f>
        <v>7.2627618319303</v>
      </c>
      <c r="E337">
        <f>Data!E337</f>
        <v>336</v>
      </c>
      <c r="W337" s="1">
        <f t="shared" si="15"/>
        <v>41244</v>
      </c>
      <c r="X337">
        <f t="shared" si="16"/>
        <v>7.5585838688996736</v>
      </c>
      <c r="Y337">
        <f t="shared" si="17"/>
        <v>7.2627618319303</v>
      </c>
    </row>
    <row r="338" spans="1:25" x14ac:dyDescent="0.3">
      <c r="A338" s="1">
        <f>Data!A338</f>
        <v>41275</v>
      </c>
      <c r="B338">
        <f>Data!B338</f>
        <v>1498.11</v>
      </c>
      <c r="D338">
        <f>Data!D338</f>
        <v>7.3119595926228786</v>
      </c>
      <c r="E338">
        <f>Data!E338</f>
        <v>337</v>
      </c>
      <c r="W338" s="1">
        <f t="shared" si="15"/>
        <v>41275</v>
      </c>
      <c r="X338">
        <f t="shared" si="16"/>
        <v>7.5646031750267042</v>
      </c>
      <c r="Y338">
        <f t="shared" si="17"/>
        <v>7.3119595926228786</v>
      </c>
    </row>
    <row r="339" spans="1:25" x14ac:dyDescent="0.3">
      <c r="A339" s="1">
        <f>Data!A339</f>
        <v>41306</v>
      </c>
      <c r="B339">
        <f>Data!B339</f>
        <v>1514.68</v>
      </c>
      <c r="D339">
        <f>Data!D339</f>
        <v>7.3229594745110349</v>
      </c>
      <c r="E339">
        <f>Data!E339</f>
        <v>338</v>
      </c>
      <c r="W339" s="1">
        <f t="shared" si="15"/>
        <v>41306</v>
      </c>
      <c r="X339">
        <f t="shared" si="16"/>
        <v>7.5706224811537339</v>
      </c>
      <c r="Y339">
        <f t="shared" si="17"/>
        <v>7.3229594745110349</v>
      </c>
    </row>
    <row r="340" spans="1:25" x14ac:dyDescent="0.3">
      <c r="A340" s="1">
        <f>Data!A340</f>
        <v>41334</v>
      </c>
      <c r="B340">
        <f>Data!B340</f>
        <v>1569.19</v>
      </c>
      <c r="D340">
        <f>Data!D340</f>
        <v>7.3583148416411177</v>
      </c>
      <c r="E340">
        <f>Data!E340</f>
        <v>339</v>
      </c>
      <c r="W340" s="1">
        <f t="shared" si="15"/>
        <v>41334</v>
      </c>
      <c r="X340">
        <f t="shared" si="16"/>
        <v>7.5766417872807637</v>
      </c>
      <c r="Y340">
        <f t="shared" si="17"/>
        <v>7.3583148416411177</v>
      </c>
    </row>
    <row r="341" spans="1:25" x14ac:dyDescent="0.3">
      <c r="A341" s="1">
        <f>Data!A341</f>
        <v>41365</v>
      </c>
      <c r="B341">
        <f>Data!B341</f>
        <v>1597.57</v>
      </c>
      <c r="D341">
        <f>Data!D341</f>
        <v>7.3762390037580428</v>
      </c>
      <c r="E341">
        <f>Data!E341</f>
        <v>340</v>
      </c>
      <c r="W341" s="1">
        <f t="shared" si="15"/>
        <v>41365</v>
      </c>
      <c r="X341">
        <f t="shared" si="16"/>
        <v>7.5826610934077943</v>
      </c>
      <c r="Y341">
        <f t="shared" si="17"/>
        <v>7.3762390037580428</v>
      </c>
    </row>
    <row r="342" spans="1:25" x14ac:dyDescent="0.3">
      <c r="A342" s="1">
        <f>Data!A342</f>
        <v>41395</v>
      </c>
      <c r="B342">
        <f>Data!B342</f>
        <v>1630.74</v>
      </c>
      <c r="D342">
        <f>Data!D342</f>
        <v>7.3967891785096187</v>
      </c>
      <c r="E342">
        <f>Data!E342</f>
        <v>341</v>
      </c>
      <c r="W342" s="1">
        <f t="shared" si="15"/>
        <v>41395</v>
      </c>
      <c r="X342">
        <f t="shared" si="16"/>
        <v>7.5886803995348249</v>
      </c>
      <c r="Y342">
        <f t="shared" si="17"/>
        <v>7.3967891785096187</v>
      </c>
    </row>
    <row r="343" spans="1:25" x14ac:dyDescent="0.3">
      <c r="A343" s="1">
        <f>Data!A343</f>
        <v>41426</v>
      </c>
      <c r="B343">
        <f>Data!B343</f>
        <v>1606.28</v>
      </c>
      <c r="D343">
        <f>Data!D343</f>
        <v>7.3816762255119173</v>
      </c>
      <c r="E343">
        <f>Data!E343</f>
        <v>342</v>
      </c>
      <c r="W343" s="1">
        <f t="shared" si="15"/>
        <v>41426</v>
      </c>
      <c r="X343">
        <f t="shared" si="16"/>
        <v>7.5946997056618546</v>
      </c>
      <c r="Y343">
        <f t="shared" si="17"/>
        <v>7.3816762255119173</v>
      </c>
    </row>
    <row r="344" spans="1:25" x14ac:dyDescent="0.3">
      <c r="A344" s="1">
        <f>Data!A344</f>
        <v>41456</v>
      </c>
      <c r="B344">
        <f>Data!B344</f>
        <v>1685.73</v>
      </c>
      <c r="D344">
        <f>Data!D344</f>
        <v>7.4299539833888915</v>
      </c>
      <c r="E344">
        <f>Data!E344</f>
        <v>343</v>
      </c>
      <c r="W344" s="1">
        <f t="shared" si="15"/>
        <v>41456</v>
      </c>
      <c r="X344">
        <f t="shared" si="16"/>
        <v>7.6007190117888843</v>
      </c>
      <c r="Y344">
        <f t="shared" si="17"/>
        <v>7.4299539833888915</v>
      </c>
    </row>
    <row r="345" spans="1:25" x14ac:dyDescent="0.3">
      <c r="A345" s="1">
        <f>Data!A345</f>
        <v>41487</v>
      </c>
      <c r="B345">
        <f>Data!B345</f>
        <v>1632.97</v>
      </c>
      <c r="D345">
        <f>Data!D345</f>
        <v>7.3981557217055727</v>
      </c>
      <c r="E345">
        <f>Data!E345</f>
        <v>344</v>
      </c>
      <c r="W345" s="1">
        <f t="shared" si="15"/>
        <v>41487</v>
      </c>
      <c r="X345">
        <f t="shared" si="16"/>
        <v>7.6067383179159149</v>
      </c>
      <c r="Y345">
        <f t="shared" si="17"/>
        <v>7.3981557217055727</v>
      </c>
    </row>
    <row r="346" spans="1:25" x14ac:dyDescent="0.3">
      <c r="A346" s="1">
        <f>Data!A346</f>
        <v>41518</v>
      </c>
      <c r="B346">
        <f>Data!B346</f>
        <v>1681.55</v>
      </c>
      <c r="D346">
        <f>Data!D346</f>
        <v>7.4274712660935744</v>
      </c>
      <c r="E346">
        <f>Data!E346</f>
        <v>345</v>
      </c>
      <c r="W346" s="1">
        <f t="shared" si="15"/>
        <v>41518</v>
      </c>
      <c r="X346">
        <f t="shared" si="16"/>
        <v>7.6127576240429455</v>
      </c>
      <c r="Y346">
        <f t="shared" si="17"/>
        <v>7.4274712660935744</v>
      </c>
    </row>
    <row r="347" spans="1:25" x14ac:dyDescent="0.3">
      <c r="A347" s="1">
        <f>Data!A347</f>
        <v>41548</v>
      </c>
      <c r="B347">
        <f>Data!B347</f>
        <v>1756.54</v>
      </c>
      <c r="D347">
        <f>Data!D347</f>
        <v>7.4711012440056574</v>
      </c>
      <c r="E347">
        <f>Data!E347</f>
        <v>346</v>
      </c>
      <c r="W347" s="1">
        <f t="shared" si="15"/>
        <v>41548</v>
      </c>
      <c r="X347">
        <f t="shared" si="16"/>
        <v>7.6187769301699753</v>
      </c>
      <c r="Y347">
        <f t="shared" si="17"/>
        <v>7.4711012440056574</v>
      </c>
    </row>
    <row r="348" spans="1:25" x14ac:dyDescent="0.3">
      <c r="A348" s="1">
        <f>Data!A348</f>
        <v>41579</v>
      </c>
      <c r="B348">
        <f>Data!B348</f>
        <v>1805.81</v>
      </c>
      <c r="D348">
        <f>Data!D348</f>
        <v>7.4987645235698634</v>
      </c>
      <c r="E348">
        <f>Data!E348</f>
        <v>347</v>
      </c>
      <c r="W348" s="1">
        <f t="shared" si="15"/>
        <v>41579</v>
      </c>
      <c r="X348">
        <f t="shared" si="16"/>
        <v>7.624796236297005</v>
      </c>
      <c r="Y348">
        <f t="shared" si="17"/>
        <v>7.4987645235698634</v>
      </c>
    </row>
    <row r="349" spans="1:25" x14ac:dyDescent="0.3">
      <c r="A349" s="1">
        <f>Data!A349</f>
        <v>41609</v>
      </c>
      <c r="B349">
        <f>Data!B349</f>
        <v>1848.36</v>
      </c>
      <c r="D349">
        <f>Data!D349</f>
        <v>7.5220540384243666</v>
      </c>
      <c r="E349">
        <f>Data!E349</f>
        <v>348</v>
      </c>
      <c r="W349" s="1">
        <f t="shared" si="15"/>
        <v>41609</v>
      </c>
      <c r="X349">
        <f t="shared" si="16"/>
        <v>7.6308155424240356</v>
      </c>
      <c r="Y349">
        <f t="shared" si="17"/>
        <v>7.5220540384243666</v>
      </c>
    </row>
    <row r="350" spans="1:25" x14ac:dyDescent="0.3">
      <c r="A350" s="1">
        <f>Data!A350</f>
        <v>41640</v>
      </c>
      <c r="B350">
        <f>Data!B350</f>
        <v>1782.59</v>
      </c>
      <c r="D350">
        <f>Data!D350</f>
        <v>7.4858226418974194</v>
      </c>
      <c r="E350">
        <f>Data!E350</f>
        <v>349</v>
      </c>
      <c r="W350" s="1">
        <f t="shared" si="15"/>
        <v>41640</v>
      </c>
      <c r="X350">
        <f t="shared" si="16"/>
        <v>7.6368348485510662</v>
      </c>
      <c r="Y350">
        <f t="shared" si="17"/>
        <v>7.4858226418974194</v>
      </c>
    </row>
    <row r="351" spans="1:25" x14ac:dyDescent="0.3">
      <c r="A351" s="1">
        <f>Data!A351</f>
        <v>41671</v>
      </c>
      <c r="B351">
        <f>Data!B351</f>
        <v>1859.45</v>
      </c>
      <c r="D351">
        <f>Data!D351</f>
        <v>7.528036024054968</v>
      </c>
      <c r="E351">
        <f>Data!E351</f>
        <v>350</v>
      </c>
      <c r="W351" s="1">
        <f t="shared" si="15"/>
        <v>41671</v>
      </c>
      <c r="X351">
        <f t="shared" si="16"/>
        <v>7.6428541546780959</v>
      </c>
      <c r="Y351">
        <f t="shared" si="17"/>
        <v>7.528036024054968</v>
      </c>
    </row>
    <row r="352" spans="1:25" x14ac:dyDescent="0.3">
      <c r="A352" s="1">
        <f>Data!A352</f>
        <v>41699</v>
      </c>
      <c r="B352">
        <f>Data!B352</f>
        <v>1872.34</v>
      </c>
      <c r="D352">
        <f>Data!D352</f>
        <v>7.5349442644775317</v>
      </c>
      <c r="E352">
        <f>Data!E352</f>
        <v>351</v>
      </c>
      <c r="W352" s="1">
        <f t="shared" si="15"/>
        <v>41699</v>
      </c>
      <c r="X352">
        <f t="shared" si="16"/>
        <v>7.6488734608051265</v>
      </c>
      <c r="Y352">
        <f t="shared" si="17"/>
        <v>7.5349442644775317</v>
      </c>
    </row>
    <row r="353" spans="1:25" x14ac:dyDescent="0.3">
      <c r="A353" s="1">
        <f>Data!A353</f>
        <v>41730</v>
      </c>
      <c r="B353">
        <f>Data!B353</f>
        <v>1883.95</v>
      </c>
      <c r="D353">
        <f>Data!D353</f>
        <v>7.5411259155060035</v>
      </c>
      <c r="E353">
        <f>Data!E353</f>
        <v>352</v>
      </c>
      <c r="W353" s="1">
        <f t="shared" si="15"/>
        <v>41730</v>
      </c>
      <c r="X353">
        <f t="shared" si="16"/>
        <v>7.6548927669321571</v>
      </c>
      <c r="Y353">
        <f t="shared" si="17"/>
        <v>7.5411259155060035</v>
      </c>
    </row>
    <row r="354" spans="1:25" x14ac:dyDescent="0.3">
      <c r="A354" s="1">
        <f>Data!A354</f>
        <v>41760</v>
      </c>
      <c r="B354">
        <f>Data!B354</f>
        <v>1923.57</v>
      </c>
      <c r="D354">
        <f>Data!D354</f>
        <v>7.5619381135239383</v>
      </c>
      <c r="E354">
        <f>Data!E354</f>
        <v>353</v>
      </c>
      <c r="W354" s="1">
        <f t="shared" si="15"/>
        <v>41760</v>
      </c>
      <c r="X354">
        <f t="shared" si="16"/>
        <v>7.6609120730591869</v>
      </c>
      <c r="Y354">
        <f t="shared" si="17"/>
        <v>7.5619381135239383</v>
      </c>
    </row>
    <row r="355" spans="1:25" x14ac:dyDescent="0.3">
      <c r="A355" s="1">
        <f>Data!A355</f>
        <v>41791</v>
      </c>
      <c r="B355">
        <f>Data!B355</f>
        <v>1960.23</v>
      </c>
      <c r="D355">
        <f>Data!D355</f>
        <v>7.5808170922787248</v>
      </c>
      <c r="E355">
        <f>Data!E355</f>
        <v>354</v>
      </c>
      <c r="W355" s="1">
        <f t="shared" si="15"/>
        <v>41791</v>
      </c>
      <c r="X355">
        <f t="shared" si="16"/>
        <v>7.6669313791862166</v>
      </c>
      <c r="Y355">
        <f t="shared" si="17"/>
        <v>7.5808170922787248</v>
      </c>
    </row>
    <row r="356" spans="1:25" x14ac:dyDescent="0.3">
      <c r="A356" s="1">
        <f>Data!A356</f>
        <v>41821</v>
      </c>
      <c r="B356">
        <f>Data!B356</f>
        <v>1930.67</v>
      </c>
      <c r="D356">
        <f>Data!D356</f>
        <v>7.5656223719152891</v>
      </c>
      <c r="E356">
        <f>Data!E356</f>
        <v>355</v>
      </c>
      <c r="W356" s="1">
        <f t="shared" si="15"/>
        <v>41821</v>
      </c>
      <c r="X356">
        <f t="shared" si="16"/>
        <v>7.6729506853132472</v>
      </c>
      <c r="Y356">
        <f t="shared" si="17"/>
        <v>7.5656223719152891</v>
      </c>
    </row>
    <row r="357" spans="1:25" x14ac:dyDescent="0.3">
      <c r="A357" s="1">
        <f>Data!A357</f>
        <v>41852</v>
      </c>
      <c r="B357">
        <f>Data!B357</f>
        <v>2003.37</v>
      </c>
      <c r="D357">
        <f>Data!D357</f>
        <v>7.6025860415222679</v>
      </c>
      <c r="E357">
        <f>Data!E357</f>
        <v>356</v>
      </c>
      <c r="W357" s="1">
        <f t="shared" si="15"/>
        <v>41852</v>
      </c>
      <c r="X357">
        <f t="shared" si="16"/>
        <v>7.6789699914402778</v>
      </c>
      <c r="Y357">
        <f t="shared" si="17"/>
        <v>7.6025860415222679</v>
      </c>
    </row>
    <row r="358" spans="1:25" x14ac:dyDescent="0.3">
      <c r="A358" s="1">
        <f>Data!A358</f>
        <v>41883</v>
      </c>
      <c r="B358">
        <f>Data!B358</f>
        <v>1972.29</v>
      </c>
      <c r="D358">
        <f>Data!D358</f>
        <v>7.5869505831740209</v>
      </c>
      <c r="E358">
        <f>Data!E358</f>
        <v>357</v>
      </c>
      <c r="W358" s="1">
        <f t="shared" si="15"/>
        <v>41883</v>
      </c>
      <c r="X358">
        <f t="shared" si="16"/>
        <v>7.6849892975673075</v>
      </c>
      <c r="Y358">
        <f t="shared" si="17"/>
        <v>7.5869505831740209</v>
      </c>
    </row>
    <row r="359" spans="1:25" x14ac:dyDescent="0.3">
      <c r="A359" s="1">
        <f>Data!A359</f>
        <v>41913</v>
      </c>
      <c r="B359">
        <f>Data!B359</f>
        <v>2018.05</v>
      </c>
      <c r="D359">
        <f>Data!D359</f>
        <v>7.6098869776135469</v>
      </c>
      <c r="E359">
        <f>Data!E359</f>
        <v>358</v>
      </c>
      <c r="W359" s="1">
        <f t="shared" si="15"/>
        <v>41913</v>
      </c>
      <c r="X359">
        <f t="shared" si="16"/>
        <v>7.6910086036943373</v>
      </c>
      <c r="Y359">
        <f t="shared" si="17"/>
        <v>7.6098869776135469</v>
      </c>
    </row>
    <row r="360" spans="1:25" x14ac:dyDescent="0.3">
      <c r="A360" s="1">
        <f>Data!A360</f>
        <v>41944</v>
      </c>
      <c r="B360">
        <f>Data!B360</f>
        <v>2067.56</v>
      </c>
      <c r="D360">
        <f>Data!D360</f>
        <v>7.6341244470329856</v>
      </c>
      <c r="E360">
        <f>Data!E360</f>
        <v>359</v>
      </c>
      <c r="W360" s="1">
        <f t="shared" si="15"/>
        <v>41944</v>
      </c>
      <c r="X360">
        <f t="shared" si="16"/>
        <v>7.6970279098213679</v>
      </c>
      <c r="Y360">
        <f t="shared" si="17"/>
        <v>7.6341244470329856</v>
      </c>
    </row>
    <row r="361" spans="1:25" x14ac:dyDescent="0.3">
      <c r="A361" s="1">
        <f>Data!A361</f>
        <v>41974</v>
      </c>
      <c r="B361">
        <f>Data!B361</f>
        <v>2058.9</v>
      </c>
      <c r="D361">
        <f>Data!D361</f>
        <v>7.6299271385826986</v>
      </c>
      <c r="E361">
        <f>Data!E361</f>
        <v>360</v>
      </c>
      <c r="W361" s="1">
        <f t="shared" si="15"/>
        <v>41974</v>
      </c>
      <c r="X361">
        <f t="shared" si="16"/>
        <v>7.7030472159483985</v>
      </c>
      <c r="Y361">
        <f t="shared" si="17"/>
        <v>7.6299271385826986</v>
      </c>
    </row>
    <row r="362" spans="1:25" x14ac:dyDescent="0.3">
      <c r="A362" s="1">
        <f>Data!A362</f>
        <v>42005</v>
      </c>
      <c r="B362">
        <f>Data!B362</f>
        <v>1994.99</v>
      </c>
      <c r="D362">
        <f>Data!D362</f>
        <v>7.5983943167800732</v>
      </c>
      <c r="E362">
        <f>Data!E362</f>
        <v>361</v>
      </c>
      <c r="W362" s="1">
        <f t="shared" si="15"/>
        <v>42005</v>
      </c>
      <c r="X362">
        <f t="shared" si="16"/>
        <v>7.7090665220754282</v>
      </c>
      <c r="Y362">
        <f t="shared" si="17"/>
        <v>7.5983943167800732</v>
      </c>
    </row>
    <row r="363" spans="1:25" x14ac:dyDescent="0.3">
      <c r="A363" s="1">
        <f>Data!A363</f>
        <v>42036</v>
      </c>
      <c r="B363">
        <f>Data!B363</f>
        <v>2104.5</v>
      </c>
      <c r="D363">
        <f>Data!D363</f>
        <v>7.6518331882106256</v>
      </c>
      <c r="E363">
        <f>Data!E363</f>
        <v>362</v>
      </c>
      <c r="W363" s="1">
        <f t="shared" si="15"/>
        <v>42036</v>
      </c>
      <c r="X363">
        <f t="shared" si="16"/>
        <v>7.7150858282024579</v>
      </c>
      <c r="Y363">
        <f t="shared" si="17"/>
        <v>7.6518331882106256</v>
      </c>
    </row>
    <row r="364" spans="1:25" x14ac:dyDescent="0.3">
      <c r="A364" s="1">
        <f>Data!A364</f>
        <v>42064</v>
      </c>
      <c r="B364">
        <f>Data!B364</f>
        <v>2067.89</v>
      </c>
      <c r="D364">
        <f>Data!D364</f>
        <v>7.6342840427242402</v>
      </c>
      <c r="E364">
        <f>Data!E364</f>
        <v>363</v>
      </c>
      <c r="W364" s="1">
        <f t="shared" si="15"/>
        <v>42064</v>
      </c>
      <c r="X364">
        <f t="shared" si="16"/>
        <v>7.7211051343294894</v>
      </c>
      <c r="Y364">
        <f t="shared" si="17"/>
        <v>7.6342840427242402</v>
      </c>
    </row>
    <row r="365" spans="1:25" x14ac:dyDescent="0.3">
      <c r="A365" s="1">
        <f>Data!A365</f>
        <v>42095</v>
      </c>
      <c r="B365">
        <f>Data!B365</f>
        <v>2085.5100000000002</v>
      </c>
      <c r="D365">
        <f>Data!D365</f>
        <v>7.6427687086386902</v>
      </c>
      <c r="E365">
        <f>Data!E365</f>
        <v>364</v>
      </c>
      <c r="W365" s="1">
        <f t="shared" si="15"/>
        <v>42095</v>
      </c>
      <c r="X365">
        <f t="shared" si="16"/>
        <v>7.7271244404565191</v>
      </c>
      <c r="Y365">
        <f t="shared" si="17"/>
        <v>7.6427687086386902</v>
      </c>
    </row>
    <row r="366" spans="1:25" x14ac:dyDescent="0.3">
      <c r="A366" s="1">
        <f>Data!A366</f>
        <v>42125</v>
      </c>
      <c r="B366">
        <f>Data!B366</f>
        <v>2107.39</v>
      </c>
      <c r="D366">
        <f>Data!D366</f>
        <v>7.6532054939705301</v>
      </c>
      <c r="E366">
        <f>Data!E366</f>
        <v>365</v>
      </c>
      <c r="W366" s="1">
        <f t="shared" si="15"/>
        <v>42125</v>
      </c>
      <c r="X366">
        <f t="shared" si="16"/>
        <v>7.7331437465835489</v>
      </c>
      <c r="Y366">
        <f t="shared" si="17"/>
        <v>7.6532054939705301</v>
      </c>
    </row>
    <row r="367" spans="1:25" x14ac:dyDescent="0.3">
      <c r="A367" s="1">
        <f>Data!A367</f>
        <v>42156</v>
      </c>
      <c r="B367">
        <f>Data!B367</f>
        <v>2063.11</v>
      </c>
      <c r="D367">
        <f>Data!D367</f>
        <v>7.6319698320569431</v>
      </c>
      <c r="E367">
        <f>Data!E367</f>
        <v>366</v>
      </c>
      <c r="W367" s="1">
        <f t="shared" si="15"/>
        <v>42156</v>
      </c>
      <c r="X367">
        <f t="shared" si="16"/>
        <v>7.7391630527105795</v>
      </c>
      <c r="Y367">
        <f t="shared" si="17"/>
        <v>7.6319698320569431</v>
      </c>
    </row>
    <row r="368" spans="1:25" x14ac:dyDescent="0.3">
      <c r="A368" s="1">
        <f>Data!A368</f>
        <v>42186</v>
      </c>
      <c r="B368">
        <f>Data!B368</f>
        <v>2103.84</v>
      </c>
      <c r="D368">
        <f>Data!D368</f>
        <v>7.6515195253386086</v>
      </c>
      <c r="E368">
        <f>Data!E368</f>
        <v>367</v>
      </c>
      <c r="W368" s="1">
        <f t="shared" si="15"/>
        <v>42186</v>
      </c>
      <c r="X368">
        <f t="shared" si="16"/>
        <v>7.7451823588376101</v>
      </c>
      <c r="Y368">
        <f t="shared" si="17"/>
        <v>7.6515195253386086</v>
      </c>
    </row>
    <row r="369" spans="1:25" x14ac:dyDescent="0.3">
      <c r="A369" s="1">
        <f>Data!A369</f>
        <v>42217</v>
      </c>
      <c r="B369">
        <f>Data!B369</f>
        <v>1972.18</v>
      </c>
      <c r="D369">
        <f>Data!D369</f>
        <v>7.5868948088874744</v>
      </c>
      <c r="E369">
        <f>Data!E369</f>
        <v>368</v>
      </c>
      <c r="W369" s="1">
        <f t="shared" si="15"/>
        <v>42217</v>
      </c>
      <c r="X369">
        <f t="shared" si="16"/>
        <v>7.7512016649646398</v>
      </c>
      <c r="Y369">
        <f t="shared" si="17"/>
        <v>7.5868948088874744</v>
      </c>
    </row>
    <row r="370" spans="1:25" x14ac:dyDescent="0.3">
      <c r="A370" s="1">
        <f>Data!A370</f>
        <v>42248</v>
      </c>
      <c r="B370">
        <f>Data!B370</f>
        <v>1920.03</v>
      </c>
      <c r="D370">
        <f>Data!D370</f>
        <v>7.5600960898997585</v>
      </c>
      <c r="E370">
        <f>Data!E370</f>
        <v>369</v>
      </c>
      <c r="W370" s="1">
        <f t="shared" si="15"/>
        <v>42248</v>
      </c>
      <c r="X370">
        <f t="shared" si="16"/>
        <v>7.7572209710916695</v>
      </c>
      <c r="Y370">
        <f t="shared" si="17"/>
        <v>7.5600960898997585</v>
      </c>
    </row>
    <row r="371" spans="1:25" x14ac:dyDescent="0.3">
      <c r="A371" s="1">
        <f>Data!A371</f>
        <v>42278</v>
      </c>
      <c r="B371">
        <f>Data!B371</f>
        <v>2079.36</v>
      </c>
      <c r="D371">
        <f>Data!D371</f>
        <v>7.6398154330406811</v>
      </c>
      <c r="E371">
        <f>Data!E371</f>
        <v>370</v>
      </c>
      <c r="W371" s="1">
        <f t="shared" si="15"/>
        <v>42278</v>
      </c>
      <c r="X371">
        <f t="shared" si="16"/>
        <v>7.7632402772187001</v>
      </c>
      <c r="Y371">
        <f t="shared" si="17"/>
        <v>7.6398154330406811</v>
      </c>
    </row>
    <row r="372" spans="1:25" x14ac:dyDescent="0.3">
      <c r="A372" s="1">
        <f>Data!A372</f>
        <v>42309</v>
      </c>
      <c r="B372">
        <f>Data!B372</f>
        <v>2080.41</v>
      </c>
      <c r="D372">
        <f>Data!D372</f>
        <v>7.6403202686552945</v>
      </c>
      <c r="E372">
        <f>Data!E372</f>
        <v>371</v>
      </c>
      <c r="W372" s="1">
        <f t="shared" si="15"/>
        <v>42309</v>
      </c>
      <c r="X372">
        <f t="shared" si="16"/>
        <v>7.7692595833457307</v>
      </c>
      <c r="Y372">
        <f t="shared" si="17"/>
        <v>7.6403202686552945</v>
      </c>
    </row>
    <row r="373" spans="1:25" x14ac:dyDescent="0.3">
      <c r="A373" s="1">
        <f>Data!A373</f>
        <v>42339</v>
      </c>
      <c r="B373">
        <f>Data!B373</f>
        <v>2043.94</v>
      </c>
      <c r="D373">
        <f>Data!D373</f>
        <v>7.6226345966853151</v>
      </c>
      <c r="E373">
        <f>Data!E373</f>
        <v>372</v>
      </c>
      <c r="W373" s="1">
        <f t="shared" si="15"/>
        <v>42339</v>
      </c>
      <c r="X373">
        <f t="shared" si="16"/>
        <v>7.7752788894727605</v>
      </c>
      <c r="Y373">
        <f t="shared" si="17"/>
        <v>7.6226345966853151</v>
      </c>
    </row>
    <row r="374" spans="1:25" x14ac:dyDescent="0.3">
      <c r="A374" s="1">
        <f>Data!A374</f>
        <v>42370</v>
      </c>
      <c r="B374">
        <f>Data!B374</f>
        <v>1940.24</v>
      </c>
      <c r="D374">
        <f>Data!D374</f>
        <v>7.5705669557459636</v>
      </c>
      <c r="E374">
        <f>Data!E374</f>
        <v>373</v>
      </c>
      <c r="W374" s="1">
        <f t="shared" si="15"/>
        <v>42370</v>
      </c>
      <c r="X374">
        <f t="shared" si="16"/>
        <v>7.7812981955997902</v>
      </c>
      <c r="Y374">
        <f t="shared" si="17"/>
        <v>7.5705669557459636</v>
      </c>
    </row>
    <row r="375" spans="1:25" x14ac:dyDescent="0.3">
      <c r="A375" s="1">
        <f>Data!A375</f>
        <v>42401</v>
      </c>
      <c r="B375">
        <f>Data!B375</f>
        <v>1932.23</v>
      </c>
      <c r="D375">
        <f>Data!D375</f>
        <v>7.5664300553059052</v>
      </c>
      <c r="E375">
        <f>Data!E375</f>
        <v>374</v>
      </c>
      <c r="W375" s="1">
        <f t="shared" si="15"/>
        <v>42401</v>
      </c>
      <c r="X375">
        <f t="shared" si="16"/>
        <v>7.7873175017268208</v>
      </c>
      <c r="Y375">
        <f t="shared" si="17"/>
        <v>7.5664300553059052</v>
      </c>
    </row>
    <row r="376" spans="1:25" x14ac:dyDescent="0.3">
      <c r="A376" s="1">
        <f>Data!A376</f>
        <v>42430</v>
      </c>
      <c r="B376">
        <f>Data!B376</f>
        <v>2059.7399999999998</v>
      </c>
      <c r="D376">
        <f>Data!D376</f>
        <v>7.6303350402257877</v>
      </c>
      <c r="E376">
        <f>Data!E376</f>
        <v>375</v>
      </c>
      <c r="W376" s="1">
        <f t="shared" si="15"/>
        <v>42430</v>
      </c>
      <c r="X376">
        <f t="shared" si="16"/>
        <v>7.7933368078538514</v>
      </c>
      <c r="Y376">
        <f t="shared" si="17"/>
        <v>7.6303350402257877</v>
      </c>
    </row>
    <row r="377" spans="1:25" x14ac:dyDescent="0.3">
      <c r="A377" s="1">
        <f>Data!A377</f>
        <v>42461</v>
      </c>
      <c r="B377">
        <f>Data!B377</f>
        <v>2065.3000000000002</v>
      </c>
      <c r="D377">
        <f>Data!D377</f>
        <v>7.633030773293604</v>
      </c>
      <c r="E377">
        <f>Data!E377</f>
        <v>376</v>
      </c>
      <c r="W377" s="1">
        <f t="shared" si="15"/>
        <v>42461</v>
      </c>
      <c r="X377">
        <f t="shared" si="16"/>
        <v>7.7993561139808811</v>
      </c>
      <c r="Y377">
        <f t="shared" si="17"/>
        <v>7.633030773293604</v>
      </c>
    </row>
    <row r="378" spans="1:25" x14ac:dyDescent="0.3">
      <c r="A378" s="1">
        <f>Data!A378</f>
        <v>42491</v>
      </c>
      <c r="B378">
        <f>Data!B378</f>
        <v>2096.9499999999998</v>
      </c>
      <c r="D378">
        <f>Data!D378</f>
        <v>7.6482391870315816</v>
      </c>
      <c r="E378">
        <f>Data!E378</f>
        <v>377</v>
      </c>
      <c r="W378" s="1">
        <f t="shared" si="15"/>
        <v>42491</v>
      </c>
      <c r="X378">
        <f t="shared" si="16"/>
        <v>7.8053754201079117</v>
      </c>
      <c r="Y378">
        <f t="shared" si="17"/>
        <v>7.6482391870315816</v>
      </c>
    </row>
    <row r="379" spans="1:25" x14ac:dyDescent="0.3">
      <c r="A379" s="1">
        <f>Data!A379</f>
        <v>42522</v>
      </c>
      <c r="B379">
        <f>Data!B379</f>
        <v>2098.86</v>
      </c>
      <c r="D379">
        <f>Data!D379</f>
        <v>7.6491496191683712</v>
      </c>
      <c r="E379">
        <f>Data!E379</f>
        <v>378</v>
      </c>
      <c r="W379" s="1">
        <f t="shared" si="15"/>
        <v>42522</v>
      </c>
      <c r="X379">
        <f t="shared" si="16"/>
        <v>7.8113947262349424</v>
      </c>
      <c r="Y379">
        <f t="shared" si="17"/>
        <v>7.6491496191683712</v>
      </c>
    </row>
    <row r="380" spans="1:25" x14ac:dyDescent="0.3">
      <c r="A380" s="1">
        <f>Data!A380</f>
        <v>42552</v>
      </c>
      <c r="B380">
        <f>Data!B380</f>
        <v>2173.6</v>
      </c>
      <c r="D380">
        <f>Data!D380</f>
        <v>7.6841400581121375</v>
      </c>
      <c r="E380">
        <f>Data!E380</f>
        <v>379</v>
      </c>
      <c r="W380" s="1">
        <f t="shared" si="15"/>
        <v>42552</v>
      </c>
      <c r="X380">
        <f t="shared" si="16"/>
        <v>7.8174140323619721</v>
      </c>
      <c r="Y380">
        <f t="shared" si="17"/>
        <v>7.6841400581121375</v>
      </c>
    </row>
    <row r="381" spans="1:25" x14ac:dyDescent="0.3">
      <c r="A381" s="1">
        <f>Data!A381</f>
        <v>42583</v>
      </c>
      <c r="B381">
        <f>Data!B381</f>
        <v>2170.9499999999998</v>
      </c>
      <c r="D381">
        <f>Data!D381</f>
        <v>7.6829201387517232</v>
      </c>
      <c r="E381">
        <f>Data!E381</f>
        <v>380</v>
      </c>
      <c r="W381" s="1">
        <f t="shared" si="15"/>
        <v>42583</v>
      </c>
      <c r="X381">
        <f t="shared" si="16"/>
        <v>7.8234333384890018</v>
      </c>
      <c r="Y381">
        <f t="shared" si="17"/>
        <v>7.6829201387517232</v>
      </c>
    </row>
    <row r="382" spans="1:25" x14ac:dyDescent="0.3">
      <c r="A382" s="1">
        <f>Data!A382</f>
        <v>42614</v>
      </c>
      <c r="B382">
        <f>Data!B382</f>
        <v>2168.27</v>
      </c>
      <c r="D382">
        <f>Data!D382</f>
        <v>7.6816848935506181</v>
      </c>
      <c r="E382">
        <f>Data!E382</f>
        <v>381</v>
      </c>
      <c r="W382" s="1">
        <f t="shared" si="15"/>
        <v>42614</v>
      </c>
      <c r="X382">
        <f t="shared" si="16"/>
        <v>7.8294526446160324</v>
      </c>
      <c r="Y382">
        <f t="shared" si="17"/>
        <v>7.6816848935506181</v>
      </c>
    </row>
    <row r="383" spans="1:25" x14ac:dyDescent="0.3">
      <c r="A383" s="1">
        <f>Data!A383</f>
        <v>42644</v>
      </c>
      <c r="B383">
        <f>Data!B383</f>
        <v>2126.15</v>
      </c>
      <c r="D383">
        <f>Data!D383</f>
        <v>7.6620681114459295</v>
      </c>
      <c r="E383">
        <f>Data!E383</f>
        <v>382</v>
      </c>
      <c r="W383" s="1">
        <f t="shared" si="15"/>
        <v>42644</v>
      </c>
      <c r="X383">
        <f t="shared" si="16"/>
        <v>7.835471950743063</v>
      </c>
      <c r="Y383">
        <f t="shared" si="17"/>
        <v>7.6620681114459295</v>
      </c>
    </row>
    <row r="384" spans="1:25" x14ac:dyDescent="0.3">
      <c r="A384" s="1">
        <f>Data!A384</f>
        <v>42675</v>
      </c>
      <c r="B384">
        <f>Data!B384</f>
        <v>2198.81</v>
      </c>
      <c r="D384">
        <f>Data!D384</f>
        <v>7.6956715839114009</v>
      </c>
      <c r="E384">
        <f>Data!E384</f>
        <v>383</v>
      </c>
      <c r="W384" s="1">
        <f t="shared" si="15"/>
        <v>42675</v>
      </c>
      <c r="X384">
        <f t="shared" si="16"/>
        <v>7.8414912568700927</v>
      </c>
      <c r="Y384">
        <f t="shared" si="17"/>
        <v>7.6956715839114009</v>
      </c>
    </row>
    <row r="385" spans="1:25" x14ac:dyDescent="0.3">
      <c r="A385" s="1">
        <f>Data!A385</f>
        <v>42705</v>
      </c>
      <c r="B385">
        <f>Data!B385</f>
        <v>2238.83</v>
      </c>
      <c r="D385">
        <f>Data!D385</f>
        <v>7.7137086869631579</v>
      </c>
      <c r="E385">
        <f>Data!E385</f>
        <v>384</v>
      </c>
      <c r="W385" s="1">
        <f t="shared" si="15"/>
        <v>42705</v>
      </c>
      <c r="X385">
        <f t="shared" si="16"/>
        <v>7.8475105629971225</v>
      </c>
      <c r="Y385">
        <f t="shared" si="17"/>
        <v>7.7137086869631579</v>
      </c>
    </row>
    <row r="386" spans="1:25" x14ac:dyDescent="0.3">
      <c r="A386" s="1">
        <f>Data!A386</f>
        <v>42736</v>
      </c>
      <c r="B386">
        <f>Data!B386</f>
        <v>2278.87</v>
      </c>
      <c r="D386">
        <f>Data!D386</f>
        <v>7.7314349850561683</v>
      </c>
      <c r="E386">
        <f>Data!E386</f>
        <v>385</v>
      </c>
      <c r="W386" s="1">
        <f t="shared" si="15"/>
        <v>42736</v>
      </c>
      <c r="X386">
        <f t="shared" si="16"/>
        <v>7.8535298691241531</v>
      </c>
      <c r="Y386">
        <f t="shared" si="17"/>
        <v>7.7314349850561683</v>
      </c>
    </row>
    <row r="387" spans="1:25" x14ac:dyDescent="0.3">
      <c r="A387" s="1">
        <f>Data!A387</f>
        <v>42767</v>
      </c>
      <c r="B387">
        <f>Data!B387</f>
        <v>2363.64</v>
      </c>
      <c r="D387">
        <f>Data!D387</f>
        <v>7.7679580826656034</v>
      </c>
      <c r="E387">
        <f>Data!E387</f>
        <v>386</v>
      </c>
      <c r="W387" s="1">
        <f t="shared" ref="W387:W450" si="18">A387</f>
        <v>42767</v>
      </c>
      <c r="X387">
        <f t="shared" ref="X387:X450" si="19">$H$22+$G$22*E387</f>
        <v>7.8595491752511837</v>
      </c>
      <c r="Y387">
        <f t="shared" ref="Y387:Y450" si="20">D387</f>
        <v>7.7679580826656034</v>
      </c>
    </row>
    <row r="388" spans="1:25" x14ac:dyDescent="0.3">
      <c r="A388" s="1">
        <f>Data!A388</f>
        <v>42795</v>
      </c>
      <c r="B388">
        <f>Data!B388</f>
        <v>2362.7199999999998</v>
      </c>
      <c r="D388">
        <f>Data!D388</f>
        <v>7.7675687767254633</v>
      </c>
      <c r="E388">
        <f>Data!E388</f>
        <v>387</v>
      </c>
      <c r="W388" s="1">
        <f t="shared" si="18"/>
        <v>42795</v>
      </c>
      <c r="X388">
        <f t="shared" si="19"/>
        <v>7.8655684813782134</v>
      </c>
      <c r="Y388">
        <f t="shared" si="20"/>
        <v>7.7675687767254633</v>
      </c>
    </row>
    <row r="389" spans="1:25" x14ac:dyDescent="0.3">
      <c r="A389" s="1">
        <f>Data!A389</f>
        <v>42826</v>
      </c>
      <c r="B389">
        <f>Data!B389</f>
        <v>2384.1999999999998</v>
      </c>
      <c r="D389">
        <f>Data!D389</f>
        <v>7.7766189172839013</v>
      </c>
      <c r="E389">
        <f>Data!E389</f>
        <v>388</v>
      </c>
      <c r="W389" s="1">
        <f t="shared" si="18"/>
        <v>42826</v>
      </c>
      <c r="X389">
        <f t="shared" si="19"/>
        <v>7.8715877875052431</v>
      </c>
      <c r="Y389">
        <f t="shared" si="20"/>
        <v>7.7766189172839013</v>
      </c>
    </row>
    <row r="390" spans="1:25" x14ac:dyDescent="0.3">
      <c r="A390" s="1">
        <f>Data!A390</f>
        <v>42856</v>
      </c>
      <c r="B390">
        <f>Data!B390</f>
        <v>2411.8000000000002</v>
      </c>
      <c r="D390">
        <f>Data!D390</f>
        <v>7.7881286356694925</v>
      </c>
      <c r="E390">
        <f>Data!E390</f>
        <v>389</v>
      </c>
      <c r="W390" s="1">
        <f t="shared" si="18"/>
        <v>42856</v>
      </c>
      <c r="X390">
        <f t="shared" si="19"/>
        <v>7.8776070936322737</v>
      </c>
      <c r="Y390">
        <f t="shared" si="20"/>
        <v>7.7881286356694925</v>
      </c>
    </row>
    <row r="391" spans="1:25" x14ac:dyDescent="0.3">
      <c r="A391" s="1">
        <f>Data!A391</f>
        <v>42887</v>
      </c>
      <c r="B391">
        <f>Data!B391</f>
        <v>2423.41</v>
      </c>
      <c r="D391">
        <f>Data!D391</f>
        <v>7.7929309182228446</v>
      </c>
      <c r="E391">
        <f>Data!E391</f>
        <v>390</v>
      </c>
      <c r="W391" s="1">
        <f t="shared" si="18"/>
        <v>42887</v>
      </c>
      <c r="X391">
        <f t="shared" si="19"/>
        <v>7.8836263997593043</v>
      </c>
      <c r="Y391">
        <f t="shared" si="20"/>
        <v>7.7929309182228446</v>
      </c>
    </row>
    <row r="392" spans="1:25" x14ac:dyDescent="0.3">
      <c r="A392" s="1">
        <f>Data!A392</f>
        <v>42917</v>
      </c>
      <c r="B392">
        <f>Data!B392</f>
        <v>2470.3000000000002</v>
      </c>
      <c r="D392">
        <f>Data!D392</f>
        <v>7.8120948797365379</v>
      </c>
      <c r="E392">
        <f>Data!E392</f>
        <v>391</v>
      </c>
      <c r="W392" s="1">
        <f t="shared" si="18"/>
        <v>42917</v>
      </c>
      <c r="X392">
        <f t="shared" si="19"/>
        <v>7.8896457058863341</v>
      </c>
      <c r="Y392">
        <f t="shared" si="20"/>
        <v>7.8120948797365379</v>
      </c>
    </row>
    <row r="393" spans="1:25" x14ac:dyDescent="0.3">
      <c r="A393" s="1">
        <f>Data!A393</f>
        <v>42948</v>
      </c>
      <c r="B393">
        <f>Data!B393</f>
        <v>2471.65</v>
      </c>
      <c r="D393">
        <f>Data!D393</f>
        <v>7.8126412227928537</v>
      </c>
      <c r="E393">
        <f>Data!E393</f>
        <v>392</v>
      </c>
      <c r="W393" s="1">
        <f t="shared" si="18"/>
        <v>42948</v>
      </c>
      <c r="X393">
        <f t="shared" si="19"/>
        <v>7.8956650120133647</v>
      </c>
      <c r="Y393">
        <f t="shared" si="20"/>
        <v>7.8126412227928537</v>
      </c>
    </row>
    <row r="394" spans="1:25" x14ac:dyDescent="0.3">
      <c r="A394" s="1">
        <f>Data!A394</f>
        <v>42979</v>
      </c>
      <c r="B394">
        <f>Data!B394</f>
        <v>2519.36</v>
      </c>
      <c r="D394">
        <f>Data!D394</f>
        <v>7.8317601799961025</v>
      </c>
      <c r="E394">
        <f>Data!E394</f>
        <v>393</v>
      </c>
      <c r="W394" s="1">
        <f t="shared" si="18"/>
        <v>42979</v>
      </c>
      <c r="X394">
        <f t="shared" si="19"/>
        <v>7.9016843181403953</v>
      </c>
      <c r="Y394">
        <f t="shared" si="20"/>
        <v>7.8317601799961025</v>
      </c>
    </row>
    <row r="395" spans="1:25" x14ac:dyDescent="0.3">
      <c r="A395" s="1">
        <f>Data!A395</f>
        <v>43009</v>
      </c>
      <c r="B395">
        <f>Data!B395</f>
        <v>2575.2600000000002</v>
      </c>
      <c r="D395">
        <f>Data!D395</f>
        <v>7.8537057788744074</v>
      </c>
      <c r="E395">
        <f>Data!E395</f>
        <v>394</v>
      </c>
      <c r="W395" s="1">
        <f t="shared" si="18"/>
        <v>43009</v>
      </c>
      <c r="X395">
        <f t="shared" si="19"/>
        <v>7.907703624267425</v>
      </c>
      <c r="Y395">
        <f t="shared" si="20"/>
        <v>7.8537057788744074</v>
      </c>
    </row>
    <row r="396" spans="1:25" x14ac:dyDescent="0.3">
      <c r="A396" s="1">
        <f>Data!A396</f>
        <v>43040</v>
      </c>
      <c r="B396">
        <f>Data!B396</f>
        <v>2647.58</v>
      </c>
      <c r="D396">
        <f>Data!D396</f>
        <v>7.8814012942050562</v>
      </c>
      <c r="E396">
        <f>Data!E396</f>
        <v>395</v>
      </c>
      <c r="W396" s="1">
        <f t="shared" si="18"/>
        <v>43040</v>
      </c>
      <c r="X396">
        <f t="shared" si="19"/>
        <v>7.9137229303944547</v>
      </c>
      <c r="Y396">
        <f t="shared" si="20"/>
        <v>7.8814012942050562</v>
      </c>
    </row>
    <row r="397" spans="1:25" x14ac:dyDescent="0.3">
      <c r="A397" s="1">
        <f>Data!A397</f>
        <v>43070</v>
      </c>
      <c r="B397">
        <f>Data!B397</f>
        <v>2673.61</v>
      </c>
      <c r="D397">
        <f>Data!D397</f>
        <v>7.8911848981094188</v>
      </c>
      <c r="E397">
        <f>Data!E397</f>
        <v>396</v>
      </c>
      <c r="W397" s="1">
        <f t="shared" si="18"/>
        <v>43070</v>
      </c>
      <c r="X397">
        <f t="shared" si="19"/>
        <v>7.9197422365214853</v>
      </c>
      <c r="Y397">
        <f t="shared" si="20"/>
        <v>7.8911848981094188</v>
      </c>
    </row>
    <row r="398" spans="1:25" x14ac:dyDescent="0.3">
      <c r="A398" s="1">
        <f>Data!A398</f>
        <v>43101</v>
      </c>
      <c r="B398">
        <f>Data!B398</f>
        <v>2823.81</v>
      </c>
      <c r="D398">
        <f>Data!D398</f>
        <v>7.945842315896444</v>
      </c>
      <c r="E398">
        <f>Data!E398</f>
        <v>397</v>
      </c>
      <c r="W398" s="1">
        <f t="shared" si="18"/>
        <v>43101</v>
      </c>
      <c r="X398">
        <f t="shared" si="19"/>
        <v>7.925761542648516</v>
      </c>
      <c r="Y398">
        <f t="shared" si="20"/>
        <v>7.945842315896444</v>
      </c>
    </row>
    <row r="399" spans="1:25" x14ac:dyDescent="0.3">
      <c r="A399" s="1">
        <f>Data!A399</f>
        <v>43132</v>
      </c>
      <c r="B399">
        <f>Data!B399</f>
        <v>2713.83</v>
      </c>
      <c r="D399">
        <f>Data!D399</f>
        <v>7.9061162002605228</v>
      </c>
      <c r="E399">
        <f>Data!E399</f>
        <v>398</v>
      </c>
      <c r="W399" s="1">
        <f t="shared" si="18"/>
        <v>43132</v>
      </c>
      <c r="X399">
        <f t="shared" si="19"/>
        <v>7.9317808487755457</v>
      </c>
      <c r="Y399">
        <f t="shared" si="20"/>
        <v>7.9061162002605228</v>
      </c>
    </row>
    <row r="400" spans="1:25" x14ac:dyDescent="0.3">
      <c r="A400" s="1">
        <f>Data!A400</f>
        <v>43160</v>
      </c>
      <c r="B400">
        <f>Data!B400</f>
        <v>2640.87</v>
      </c>
      <c r="D400">
        <f>Data!D400</f>
        <v>7.8788636873067306</v>
      </c>
      <c r="E400">
        <f>Data!E400</f>
        <v>399</v>
      </c>
      <c r="W400" s="1">
        <f t="shared" si="18"/>
        <v>43160</v>
      </c>
      <c r="X400">
        <f t="shared" si="19"/>
        <v>7.9378001549025754</v>
      </c>
      <c r="Y400">
        <f t="shared" si="20"/>
        <v>7.8788636873067306</v>
      </c>
    </row>
    <row r="401" spans="1:25" x14ac:dyDescent="0.3">
      <c r="A401" s="1">
        <f>Data!A401</f>
        <v>43191</v>
      </c>
      <c r="B401">
        <f>Data!B401</f>
        <v>2648.05</v>
      </c>
      <c r="D401">
        <f>Data!D401</f>
        <v>7.8815787990538597</v>
      </c>
      <c r="E401">
        <f>Data!E401</f>
        <v>400</v>
      </c>
      <c r="W401" s="1">
        <f t="shared" si="18"/>
        <v>43191</v>
      </c>
      <c r="X401">
        <f t="shared" si="19"/>
        <v>7.943819461029606</v>
      </c>
      <c r="Y401">
        <f t="shared" si="20"/>
        <v>7.8815787990538597</v>
      </c>
    </row>
    <row r="402" spans="1:25" x14ac:dyDescent="0.3">
      <c r="A402" s="1">
        <f>Data!A402</f>
        <v>43221</v>
      </c>
      <c r="B402">
        <f>Data!B402</f>
        <v>2705.27</v>
      </c>
      <c r="D402">
        <f>Data!D402</f>
        <v>7.9029570014564969</v>
      </c>
      <c r="E402">
        <f>Data!E402</f>
        <v>401</v>
      </c>
      <c r="W402" s="1">
        <f t="shared" si="18"/>
        <v>43221</v>
      </c>
      <c r="X402">
        <f t="shared" si="19"/>
        <v>7.9498387671566366</v>
      </c>
      <c r="Y402">
        <f t="shared" si="20"/>
        <v>7.9029570014564969</v>
      </c>
    </row>
    <row r="403" spans="1:25" x14ac:dyDescent="0.3">
      <c r="A403" s="1">
        <f>Data!A403</f>
        <v>43252</v>
      </c>
      <c r="B403">
        <f>Data!B403</f>
        <v>2718.37</v>
      </c>
      <c r="D403">
        <f>Data!D403</f>
        <v>7.9077877149532991</v>
      </c>
      <c r="E403">
        <f>Data!E403</f>
        <v>402</v>
      </c>
      <c r="W403" s="1">
        <f t="shared" si="18"/>
        <v>43252</v>
      </c>
      <c r="X403">
        <f t="shared" si="19"/>
        <v>7.9558580732836663</v>
      </c>
      <c r="Y403">
        <f t="shared" si="20"/>
        <v>7.9077877149532991</v>
      </c>
    </row>
    <row r="404" spans="1:25" x14ac:dyDescent="0.3">
      <c r="A404" s="1">
        <f>Data!A404</f>
        <v>43282</v>
      </c>
      <c r="B404">
        <f>Data!B404</f>
        <v>2816.29</v>
      </c>
      <c r="D404">
        <f>Data!D404</f>
        <v>7.9431756949300985</v>
      </c>
      <c r="E404">
        <f>Data!E404</f>
        <v>403</v>
      </c>
      <c r="W404" s="1">
        <f t="shared" si="18"/>
        <v>43282</v>
      </c>
      <c r="X404">
        <f t="shared" si="19"/>
        <v>7.9618773794106961</v>
      </c>
      <c r="Y404">
        <f t="shared" si="20"/>
        <v>7.9431756949300985</v>
      </c>
    </row>
    <row r="405" spans="1:25" x14ac:dyDescent="0.3">
      <c r="A405" s="1">
        <f>Data!A405</f>
        <v>43313</v>
      </c>
      <c r="B405">
        <f>Data!B405</f>
        <v>2901.52</v>
      </c>
      <c r="D405">
        <f>Data!D405</f>
        <v>7.9729900165932932</v>
      </c>
      <c r="E405">
        <f>Data!E405</f>
        <v>404</v>
      </c>
      <c r="W405" s="1">
        <f t="shared" si="18"/>
        <v>43313</v>
      </c>
      <c r="X405">
        <f t="shared" si="19"/>
        <v>7.9678966855377267</v>
      </c>
      <c r="Y405">
        <f t="shared" si="20"/>
        <v>7.9729900165932932</v>
      </c>
    </row>
    <row r="406" spans="1:25" x14ac:dyDescent="0.3">
      <c r="A406" s="1">
        <f>Data!A406</f>
        <v>43344</v>
      </c>
      <c r="B406">
        <f>Data!B406</f>
        <v>2913.98</v>
      </c>
      <c r="D406">
        <f>Data!D406</f>
        <v>7.977275123313615</v>
      </c>
      <c r="E406">
        <f>Data!E406</f>
        <v>405</v>
      </c>
      <c r="W406" s="1">
        <f t="shared" si="18"/>
        <v>43344</v>
      </c>
      <c r="X406">
        <f t="shared" si="19"/>
        <v>7.9739159916647573</v>
      </c>
      <c r="Y406">
        <f t="shared" si="20"/>
        <v>7.977275123313615</v>
      </c>
    </row>
    <row r="407" spans="1:25" x14ac:dyDescent="0.3">
      <c r="A407" s="1">
        <f>Data!A407</f>
        <v>43374</v>
      </c>
      <c r="B407">
        <f>Data!B407</f>
        <v>2711.74</v>
      </c>
      <c r="D407">
        <f>Data!D407</f>
        <v>7.9053457742579543</v>
      </c>
      <c r="E407">
        <f>Data!E407</f>
        <v>406</v>
      </c>
      <c r="W407" s="1">
        <f t="shared" si="18"/>
        <v>43374</v>
      </c>
      <c r="X407">
        <f t="shared" si="19"/>
        <v>7.979935297791787</v>
      </c>
      <c r="Y407">
        <f t="shared" si="20"/>
        <v>7.9053457742579543</v>
      </c>
    </row>
    <row r="408" spans="1:25" x14ac:dyDescent="0.3">
      <c r="A408" s="1">
        <f>Data!A408</f>
        <v>43405</v>
      </c>
      <c r="B408">
        <f>Data!B408</f>
        <v>2760.17</v>
      </c>
      <c r="D408">
        <f>Data!D408</f>
        <v>7.9230475510172491</v>
      </c>
      <c r="E408">
        <f>Data!E408</f>
        <v>407</v>
      </c>
      <c r="W408" s="1">
        <f t="shared" si="18"/>
        <v>43405</v>
      </c>
      <c r="X408">
        <f t="shared" si="19"/>
        <v>7.9859546039188176</v>
      </c>
      <c r="Y408">
        <f t="shared" si="20"/>
        <v>7.9230475510172491</v>
      </c>
    </row>
    <row r="409" spans="1:25" x14ac:dyDescent="0.3">
      <c r="A409" s="1">
        <f>Data!A409</f>
        <v>43435</v>
      </c>
      <c r="B409">
        <f>Data!B409</f>
        <v>2506.85</v>
      </c>
      <c r="D409">
        <f>Data!D409</f>
        <v>7.8267822638991733</v>
      </c>
      <c r="E409">
        <f>Data!E409</f>
        <v>408</v>
      </c>
      <c r="W409" s="1">
        <f t="shared" si="18"/>
        <v>43435</v>
      </c>
      <c r="X409">
        <f t="shared" si="19"/>
        <v>7.9919739100458482</v>
      </c>
      <c r="Y409">
        <f t="shared" si="20"/>
        <v>7.8267822638991733</v>
      </c>
    </row>
    <row r="410" spans="1:25" x14ac:dyDescent="0.3">
      <c r="A410" s="1">
        <f>Data!A410</f>
        <v>43466</v>
      </c>
      <c r="B410">
        <f>Data!B410</f>
        <v>2704.1</v>
      </c>
      <c r="D410">
        <f>Data!D410</f>
        <v>7.9025244187275492</v>
      </c>
      <c r="E410">
        <f>Data!E410</f>
        <v>409</v>
      </c>
      <c r="W410" s="1">
        <f t="shared" si="18"/>
        <v>43466</v>
      </c>
      <c r="X410">
        <f t="shared" si="19"/>
        <v>7.997993216172878</v>
      </c>
      <c r="Y410">
        <f t="shared" si="20"/>
        <v>7.9025244187275492</v>
      </c>
    </row>
    <row r="411" spans="1:25" x14ac:dyDescent="0.3">
      <c r="A411" s="1">
        <f>Data!A411</f>
        <v>43497</v>
      </c>
      <c r="B411">
        <f>Data!B411</f>
        <v>2784.49</v>
      </c>
      <c r="D411">
        <f>Data!D411</f>
        <v>7.9318200117142421</v>
      </c>
      <c r="E411">
        <f>Data!E411</f>
        <v>410</v>
      </c>
      <c r="W411" s="1">
        <f t="shared" si="18"/>
        <v>43497</v>
      </c>
      <c r="X411">
        <f t="shared" si="19"/>
        <v>8.0040125222999077</v>
      </c>
      <c r="Y411">
        <f t="shared" si="20"/>
        <v>7.9318200117142421</v>
      </c>
    </row>
    <row r="412" spans="1:25" x14ac:dyDescent="0.3">
      <c r="A412" s="1">
        <f>Data!A412</f>
        <v>43525</v>
      </c>
      <c r="B412">
        <f>Data!B412</f>
        <v>2834.4</v>
      </c>
      <c r="D412">
        <f>Data!D412</f>
        <v>7.9495855535512625</v>
      </c>
      <c r="E412">
        <f>Data!E412</f>
        <v>411</v>
      </c>
      <c r="W412" s="1">
        <f t="shared" si="18"/>
        <v>43525</v>
      </c>
      <c r="X412">
        <f t="shared" si="19"/>
        <v>8.0100318284269392</v>
      </c>
      <c r="Y412">
        <f t="shared" si="20"/>
        <v>7.9495855535512625</v>
      </c>
    </row>
    <row r="413" spans="1:25" x14ac:dyDescent="0.3">
      <c r="A413" s="1">
        <f>Data!A413</f>
        <v>43556</v>
      </c>
      <c r="B413">
        <f>Data!B413</f>
        <v>2945.83</v>
      </c>
      <c r="D413">
        <f>Data!D413</f>
        <v>7.9881458899943523</v>
      </c>
      <c r="E413">
        <f>Data!E413</f>
        <v>412</v>
      </c>
      <c r="W413" s="1">
        <f t="shared" si="18"/>
        <v>43556</v>
      </c>
      <c r="X413">
        <f t="shared" si="19"/>
        <v>8.0160511345539689</v>
      </c>
      <c r="Y413">
        <f t="shared" si="20"/>
        <v>7.9881458899943523</v>
      </c>
    </row>
    <row r="414" spans="1:25" x14ac:dyDescent="0.3">
      <c r="A414" s="1">
        <f>Data!A414</f>
        <v>43586</v>
      </c>
      <c r="B414">
        <f>Data!B414</f>
        <v>2752.06</v>
      </c>
      <c r="D414">
        <f>Data!D414</f>
        <v>7.920105001141148</v>
      </c>
      <c r="E414">
        <f>Data!E414</f>
        <v>413</v>
      </c>
      <c r="W414" s="1">
        <f t="shared" si="18"/>
        <v>43586</v>
      </c>
      <c r="X414">
        <f t="shared" si="19"/>
        <v>8.0220704406809986</v>
      </c>
      <c r="Y414">
        <f t="shared" si="20"/>
        <v>7.920105001141148</v>
      </c>
    </row>
    <row r="415" spans="1:25" x14ac:dyDescent="0.3">
      <c r="A415" s="1">
        <f>Data!A415</f>
        <v>43617</v>
      </c>
      <c r="B415">
        <f>Data!B415</f>
        <v>2941.76</v>
      </c>
      <c r="D415">
        <f>Data!D415</f>
        <v>7.9867633206753901</v>
      </c>
      <c r="E415">
        <f>Data!E415</f>
        <v>414</v>
      </c>
      <c r="W415" s="1">
        <f t="shared" si="18"/>
        <v>43617</v>
      </c>
      <c r="X415">
        <f t="shared" si="19"/>
        <v>8.0280897468080283</v>
      </c>
      <c r="Y415">
        <f t="shared" si="20"/>
        <v>7.9867633206753901</v>
      </c>
    </row>
    <row r="416" spans="1:25" x14ac:dyDescent="0.3">
      <c r="A416" s="1">
        <f>Data!A416</f>
        <v>43647</v>
      </c>
      <c r="B416">
        <f>Data!B416</f>
        <v>2980.38</v>
      </c>
      <c r="D416">
        <f>Data!D416</f>
        <v>7.9998060881484001</v>
      </c>
      <c r="E416">
        <f>Data!E416</f>
        <v>415</v>
      </c>
      <c r="W416" s="1">
        <f t="shared" si="18"/>
        <v>43647</v>
      </c>
      <c r="X416">
        <f t="shared" si="19"/>
        <v>8.0341090529350581</v>
      </c>
      <c r="Y416">
        <f t="shared" si="20"/>
        <v>7.9998060881484001</v>
      </c>
    </row>
    <row r="417" spans="1:25" x14ac:dyDescent="0.3">
      <c r="A417" s="1">
        <f>Data!A417</f>
        <v>43678</v>
      </c>
      <c r="B417">
        <f>Data!B417</f>
        <v>2926.46</v>
      </c>
      <c r="D417">
        <f>Data!D417</f>
        <v>7.981548780433525</v>
      </c>
      <c r="E417">
        <f>Data!E417</f>
        <v>416</v>
      </c>
      <c r="W417" s="1">
        <f t="shared" si="18"/>
        <v>43678</v>
      </c>
      <c r="X417">
        <f t="shared" si="19"/>
        <v>8.0401283590620896</v>
      </c>
      <c r="Y417">
        <f t="shared" si="20"/>
        <v>7.981548780433525</v>
      </c>
    </row>
    <row r="418" spans="1:25" x14ac:dyDescent="0.3">
      <c r="A418" s="1">
        <f>Data!A418</f>
        <v>43709</v>
      </c>
      <c r="B418">
        <f>Data!B418</f>
        <v>2976.74</v>
      </c>
      <c r="D418">
        <f>Data!D418</f>
        <v>7.9985840209572032</v>
      </c>
      <c r="E418">
        <f>Data!E418</f>
        <v>417</v>
      </c>
      <c r="W418" s="1">
        <f t="shared" si="18"/>
        <v>43709</v>
      </c>
      <c r="X418">
        <f t="shared" si="19"/>
        <v>8.0461476651891193</v>
      </c>
      <c r="Y418">
        <f t="shared" si="20"/>
        <v>7.9985840209572032</v>
      </c>
    </row>
    <row r="419" spans="1:25" x14ac:dyDescent="0.3">
      <c r="A419" s="1">
        <f>Data!A419</f>
        <v>43739</v>
      </c>
      <c r="B419">
        <f>Data!B419</f>
        <v>3037.56</v>
      </c>
      <c r="D419">
        <f>Data!D419</f>
        <v>8.0188098405401345</v>
      </c>
      <c r="E419">
        <f>Data!E419</f>
        <v>418</v>
      </c>
      <c r="W419" s="1">
        <f t="shared" si="18"/>
        <v>43739</v>
      </c>
      <c r="X419">
        <f t="shared" si="19"/>
        <v>8.052166971316149</v>
      </c>
      <c r="Y419">
        <f t="shared" si="20"/>
        <v>8.0188098405401345</v>
      </c>
    </row>
    <row r="420" spans="1:25" x14ac:dyDescent="0.3">
      <c r="A420" s="1">
        <f>Data!A420</f>
        <v>43770</v>
      </c>
      <c r="B420">
        <f>Data!B420</f>
        <v>3140.98</v>
      </c>
      <c r="D420">
        <f>Data!D420</f>
        <v>8.0522901321194578</v>
      </c>
      <c r="E420">
        <f>Data!E420</f>
        <v>419</v>
      </c>
      <c r="W420" s="1">
        <f t="shared" si="18"/>
        <v>43770</v>
      </c>
      <c r="X420">
        <f t="shared" si="19"/>
        <v>8.0581862774431805</v>
      </c>
      <c r="Y420">
        <f t="shared" si="20"/>
        <v>8.0522901321194578</v>
      </c>
    </row>
    <row r="421" spans="1:25" x14ac:dyDescent="0.3">
      <c r="A421" s="1">
        <f>Data!A421</f>
        <v>43800</v>
      </c>
      <c r="B421">
        <f>Data!B421</f>
        <v>3230.78</v>
      </c>
      <c r="D421">
        <f>Data!D421</f>
        <v>8.0804788731317458</v>
      </c>
      <c r="E421">
        <f>Data!E421</f>
        <v>420</v>
      </c>
      <c r="W421" s="1">
        <f t="shared" si="18"/>
        <v>43800</v>
      </c>
      <c r="X421">
        <f t="shared" si="19"/>
        <v>8.0642055835702102</v>
      </c>
      <c r="Y421">
        <f t="shared" si="20"/>
        <v>8.0804788731317458</v>
      </c>
    </row>
    <row r="422" spans="1:25" x14ac:dyDescent="0.3">
      <c r="A422" s="1">
        <f>Data!A422</f>
        <v>43831</v>
      </c>
      <c r="B422">
        <f>Data!B422</f>
        <v>3225.52</v>
      </c>
      <c r="D422">
        <f>Data!D422</f>
        <v>8.0788494565421285</v>
      </c>
      <c r="E422">
        <f>Data!E422</f>
        <v>421</v>
      </c>
      <c r="W422" s="1">
        <f t="shared" si="18"/>
        <v>43831</v>
      </c>
      <c r="X422">
        <f t="shared" si="19"/>
        <v>8.0702248896972399</v>
      </c>
      <c r="Y422">
        <f t="shared" si="20"/>
        <v>8.0788494565421285</v>
      </c>
    </row>
    <row r="423" spans="1:25" x14ac:dyDescent="0.3">
      <c r="A423" s="1">
        <f>Data!A423</f>
        <v>43862</v>
      </c>
      <c r="B423">
        <f>Data!B423</f>
        <v>2954.22</v>
      </c>
      <c r="D423">
        <f>Data!D423</f>
        <v>7.9909899356059242</v>
      </c>
      <c r="E423">
        <f>Data!E423</f>
        <v>422</v>
      </c>
      <c r="W423" s="1">
        <f t="shared" si="18"/>
        <v>43862</v>
      </c>
      <c r="X423">
        <f t="shared" si="19"/>
        <v>8.0762441958242697</v>
      </c>
      <c r="Y423">
        <f t="shared" si="20"/>
        <v>7.9909899356059242</v>
      </c>
    </row>
    <row r="424" spans="1:25" x14ac:dyDescent="0.3">
      <c r="A424" s="1">
        <f>Data!A424</f>
        <v>43891</v>
      </c>
      <c r="B424">
        <f>Data!B424</f>
        <v>2584.59</v>
      </c>
      <c r="D424">
        <f>Data!D424</f>
        <v>7.8573221670129572</v>
      </c>
      <c r="E424">
        <f>Data!E424</f>
        <v>423</v>
      </c>
      <c r="W424" s="1">
        <f t="shared" si="18"/>
        <v>43891</v>
      </c>
      <c r="X424">
        <f t="shared" si="19"/>
        <v>8.0822635019513012</v>
      </c>
      <c r="Y424">
        <f t="shared" si="20"/>
        <v>7.8573221670129572</v>
      </c>
    </row>
    <row r="425" spans="1:25" x14ac:dyDescent="0.3">
      <c r="A425" s="1">
        <f>Data!A425</f>
        <v>43922</v>
      </c>
      <c r="B425">
        <f>Data!B425</f>
        <v>2912.43</v>
      </c>
      <c r="D425">
        <f>Data!D425</f>
        <v>7.9767430632503631</v>
      </c>
      <c r="E425">
        <f>Data!E425</f>
        <v>424</v>
      </c>
      <c r="W425" s="1">
        <f t="shared" si="18"/>
        <v>43922</v>
      </c>
      <c r="X425">
        <f t="shared" si="19"/>
        <v>8.0882828080783309</v>
      </c>
      <c r="Y425">
        <f t="shared" si="20"/>
        <v>7.9767430632503631</v>
      </c>
    </row>
    <row r="426" spans="1:25" x14ac:dyDescent="0.3">
      <c r="A426" s="1">
        <f>Data!A426</f>
        <v>43952</v>
      </c>
      <c r="B426">
        <f>Data!B426</f>
        <v>3044.31</v>
      </c>
      <c r="D426">
        <f>Data!D426</f>
        <v>8.0210295534808935</v>
      </c>
      <c r="E426">
        <f>Data!E426</f>
        <v>425</v>
      </c>
      <c r="W426" s="1">
        <f t="shared" si="18"/>
        <v>43952</v>
      </c>
      <c r="X426">
        <f t="shared" si="19"/>
        <v>8.0943021142053606</v>
      </c>
      <c r="Y426">
        <f t="shared" si="20"/>
        <v>8.0210295534808935</v>
      </c>
    </row>
    <row r="427" spans="1:25" x14ac:dyDescent="0.3">
      <c r="A427" s="1">
        <f>Data!A427</f>
        <v>43983</v>
      </c>
      <c r="B427">
        <f>Data!B427</f>
        <v>3100.29</v>
      </c>
      <c r="D427">
        <f>Data!D427</f>
        <v>8.0392509344849561</v>
      </c>
      <c r="E427">
        <f>Data!E427</f>
        <v>426</v>
      </c>
      <c r="W427" s="1">
        <f t="shared" si="18"/>
        <v>43983</v>
      </c>
      <c r="X427">
        <f t="shared" si="19"/>
        <v>8.1003214203323921</v>
      </c>
      <c r="Y427">
        <f t="shared" si="20"/>
        <v>8.0392509344849561</v>
      </c>
    </row>
    <row r="428" spans="1:25" x14ac:dyDescent="0.3">
      <c r="A428" s="1">
        <f>Data!A428</f>
        <v>44013</v>
      </c>
      <c r="B428">
        <f>Data!B428</f>
        <v>3271.12</v>
      </c>
      <c r="D428">
        <f>Data!D428</f>
        <v>8.0928877128942052</v>
      </c>
      <c r="E428">
        <f>Data!E428</f>
        <v>427</v>
      </c>
      <c r="W428" s="1">
        <f t="shared" si="18"/>
        <v>44013</v>
      </c>
      <c r="X428">
        <f t="shared" si="19"/>
        <v>8.1063407264594218</v>
      </c>
      <c r="Y428">
        <f t="shared" si="20"/>
        <v>8.0928877128942052</v>
      </c>
    </row>
    <row r="429" spans="1:25" x14ac:dyDescent="0.3">
      <c r="A429" s="1">
        <f>Data!A429</f>
        <v>44044</v>
      </c>
      <c r="B429">
        <f>Data!B429</f>
        <v>3500.31</v>
      </c>
      <c r="D429">
        <f>Data!D429</f>
        <v>8.1606068149838595</v>
      </c>
      <c r="E429">
        <f>Data!E429</f>
        <v>428</v>
      </c>
      <c r="W429" s="1">
        <f t="shared" si="18"/>
        <v>44044</v>
      </c>
      <c r="X429">
        <f t="shared" si="19"/>
        <v>8.1123600325864516</v>
      </c>
      <c r="Y429">
        <f t="shared" si="20"/>
        <v>8.1606068149838595</v>
      </c>
    </row>
    <row r="430" spans="1:25" x14ac:dyDescent="0.3">
      <c r="A430" s="1">
        <f>Data!A430</f>
        <v>44075</v>
      </c>
      <c r="B430">
        <f>Data!B430</f>
        <v>3363</v>
      </c>
      <c r="D430">
        <f>Data!D430</f>
        <v>8.12058871174027</v>
      </c>
      <c r="E430">
        <f>Data!E430</f>
        <v>429</v>
      </c>
      <c r="W430" s="1">
        <f t="shared" si="18"/>
        <v>44075</v>
      </c>
      <c r="X430">
        <f t="shared" si="19"/>
        <v>8.1183793387134813</v>
      </c>
      <c r="Y430">
        <f t="shared" si="20"/>
        <v>8.12058871174027</v>
      </c>
    </row>
    <row r="431" spans="1:25" x14ac:dyDescent="0.3">
      <c r="A431" s="1">
        <f>Data!A431</f>
        <v>44105</v>
      </c>
      <c r="B431">
        <f>Data!B431</f>
        <v>3269.96</v>
      </c>
      <c r="D431">
        <f>Data!D431</f>
        <v>8.0925330314005812</v>
      </c>
      <c r="E431">
        <f>Data!E431</f>
        <v>430</v>
      </c>
      <c r="W431" s="1">
        <f t="shared" si="18"/>
        <v>44105</v>
      </c>
      <c r="X431">
        <f t="shared" si="19"/>
        <v>8.124398644840511</v>
      </c>
      <c r="Y431">
        <f t="shared" si="20"/>
        <v>8.0925330314005812</v>
      </c>
    </row>
    <row r="432" spans="1:25" x14ac:dyDescent="0.3">
      <c r="A432" s="1">
        <f>Data!A432</f>
        <v>44136</v>
      </c>
      <c r="B432">
        <f>Data!B432</f>
        <v>3621.63</v>
      </c>
      <c r="D432">
        <f>Data!D432</f>
        <v>8.1946794797189835</v>
      </c>
      <c r="E432">
        <f>Data!E432</f>
        <v>431</v>
      </c>
      <c r="W432" s="1">
        <f t="shared" si="18"/>
        <v>44136</v>
      </c>
      <c r="X432">
        <f t="shared" si="19"/>
        <v>8.1304179509675425</v>
      </c>
      <c r="Y432">
        <f t="shared" si="20"/>
        <v>8.1946794797189835</v>
      </c>
    </row>
    <row r="433" spans="1:25" x14ac:dyDescent="0.3">
      <c r="A433" s="1">
        <f>Data!A433</f>
        <v>44166</v>
      </c>
      <c r="B433">
        <f>Data!B433</f>
        <v>3756.07</v>
      </c>
      <c r="D433">
        <f>Data!D433</f>
        <v>8.2311284770021995</v>
      </c>
      <c r="E433">
        <f>Data!E433</f>
        <v>432</v>
      </c>
      <c r="W433" s="1">
        <f t="shared" si="18"/>
        <v>44166</v>
      </c>
      <c r="X433">
        <f t="shared" si="19"/>
        <v>8.1364372570945722</v>
      </c>
      <c r="Y433">
        <f t="shared" si="20"/>
        <v>8.2311284770021995</v>
      </c>
    </row>
    <row r="434" spans="1:25" x14ac:dyDescent="0.3">
      <c r="A434" s="1">
        <f>Data!A434</f>
        <v>44197</v>
      </c>
      <c r="B434">
        <f>Data!B434</f>
        <v>3714.24</v>
      </c>
      <c r="D434">
        <f>Data!D434</f>
        <v>8.2199293601802577</v>
      </c>
      <c r="E434">
        <f>Data!E434</f>
        <v>433</v>
      </c>
      <c r="W434" s="1">
        <f t="shared" si="18"/>
        <v>44197</v>
      </c>
      <c r="X434">
        <f t="shared" si="19"/>
        <v>8.1424565632216019</v>
      </c>
      <c r="Y434">
        <f t="shared" si="20"/>
        <v>8.2199293601802577</v>
      </c>
    </row>
    <row r="435" spans="1:25" x14ac:dyDescent="0.3">
      <c r="A435" s="1">
        <f>Data!A435</f>
        <v>44228</v>
      </c>
      <c r="B435">
        <f>Data!B435</f>
        <v>3811.15</v>
      </c>
      <c r="D435">
        <f>Data!D435</f>
        <v>8.2456862598473837</v>
      </c>
      <c r="E435">
        <f>Data!E435</f>
        <v>434</v>
      </c>
      <c r="W435" s="1">
        <f t="shared" si="18"/>
        <v>44228</v>
      </c>
      <c r="X435">
        <f t="shared" si="19"/>
        <v>8.1484758693486334</v>
      </c>
      <c r="Y435">
        <f t="shared" si="20"/>
        <v>8.2456862598473837</v>
      </c>
    </row>
    <row r="436" spans="1:25" x14ac:dyDescent="0.3">
      <c r="A436" s="1">
        <f>Data!A436</f>
        <v>44256</v>
      </c>
      <c r="B436">
        <f>Data!B436</f>
        <v>3972.89</v>
      </c>
      <c r="D436">
        <f>Data!D436</f>
        <v>8.2872490685448259</v>
      </c>
      <c r="E436">
        <f>Data!E436</f>
        <v>435</v>
      </c>
      <c r="W436" s="1">
        <f t="shared" si="18"/>
        <v>44256</v>
      </c>
      <c r="X436">
        <f t="shared" si="19"/>
        <v>8.1544951754756632</v>
      </c>
      <c r="Y436">
        <f t="shared" si="20"/>
        <v>8.2872490685448259</v>
      </c>
    </row>
    <row r="437" spans="1:25" x14ac:dyDescent="0.3">
      <c r="A437" s="1">
        <f>Data!A437</f>
        <v>44287</v>
      </c>
      <c r="B437">
        <f>Data!B437</f>
        <v>4181.17</v>
      </c>
      <c r="D437">
        <f>Data!D437</f>
        <v>8.3383463906591206</v>
      </c>
      <c r="E437">
        <f>Data!E437</f>
        <v>436</v>
      </c>
      <c r="W437" s="1">
        <f t="shared" si="18"/>
        <v>44287</v>
      </c>
      <c r="X437">
        <f t="shared" si="19"/>
        <v>8.1605144816026929</v>
      </c>
      <c r="Y437">
        <f t="shared" si="20"/>
        <v>8.3383463906591206</v>
      </c>
    </row>
    <row r="438" spans="1:25" x14ac:dyDescent="0.3">
      <c r="A438" s="1">
        <f>Data!A438</f>
        <v>44317</v>
      </c>
      <c r="B438">
        <f>Data!B438</f>
        <v>4204.1099999999997</v>
      </c>
      <c r="D438">
        <f>Data!D438</f>
        <v>8.3438178972111423</v>
      </c>
      <c r="E438">
        <f>Data!E438</f>
        <v>437</v>
      </c>
      <c r="W438" s="1">
        <f t="shared" si="18"/>
        <v>44317</v>
      </c>
      <c r="X438">
        <f t="shared" si="19"/>
        <v>8.1665337877297226</v>
      </c>
      <c r="Y438">
        <f t="shared" si="20"/>
        <v>8.3438178972111423</v>
      </c>
    </row>
    <row r="439" spans="1:25" x14ac:dyDescent="0.3">
      <c r="A439" s="1">
        <f>Data!A439</f>
        <v>44348</v>
      </c>
      <c r="B439">
        <f>Data!B439</f>
        <v>4297.5</v>
      </c>
      <c r="D439">
        <f>Data!D439</f>
        <v>8.3657887372570041</v>
      </c>
      <c r="E439">
        <f>Data!E439</f>
        <v>438</v>
      </c>
      <c r="W439" s="1">
        <f t="shared" si="18"/>
        <v>44348</v>
      </c>
      <c r="X439">
        <f t="shared" si="19"/>
        <v>8.1725530938567541</v>
      </c>
      <c r="Y439">
        <f t="shared" si="20"/>
        <v>8.3657887372570041</v>
      </c>
    </row>
    <row r="440" spans="1:25" x14ac:dyDescent="0.3">
      <c r="A440" s="1">
        <f>Data!A440</f>
        <v>44378</v>
      </c>
      <c r="B440">
        <f>Data!B440</f>
        <v>4395.26</v>
      </c>
      <c r="D440">
        <f>Data!D440</f>
        <v>8.3882819665037474</v>
      </c>
      <c r="E440">
        <f>Data!E440</f>
        <v>439</v>
      </c>
      <c r="W440" s="1">
        <f t="shared" si="18"/>
        <v>44378</v>
      </c>
      <c r="X440">
        <f t="shared" si="19"/>
        <v>8.1785723999837838</v>
      </c>
      <c r="Y440">
        <f t="shared" si="20"/>
        <v>8.3882819665037474</v>
      </c>
    </row>
    <row r="441" spans="1:25" x14ac:dyDescent="0.3">
      <c r="A441" s="1">
        <f>Data!A441</f>
        <v>44409</v>
      </c>
      <c r="B441">
        <f>Data!B441</f>
        <v>4522.68</v>
      </c>
      <c r="D441">
        <f>Data!D441</f>
        <v>8.4168600174724357</v>
      </c>
      <c r="E441">
        <f>Data!E441</f>
        <v>440</v>
      </c>
      <c r="W441" s="1">
        <f t="shared" si="18"/>
        <v>44409</v>
      </c>
      <c r="X441">
        <f t="shared" si="19"/>
        <v>8.1845917061108135</v>
      </c>
      <c r="Y441">
        <f t="shared" si="20"/>
        <v>8.4168600174724357</v>
      </c>
    </row>
    <row r="442" spans="1:25" x14ac:dyDescent="0.3">
      <c r="A442" s="1">
        <f>Data!A442</f>
        <v>44440</v>
      </c>
      <c r="B442">
        <f>Data!B442</f>
        <v>4307.54</v>
      </c>
      <c r="D442">
        <f>Data!D442</f>
        <v>8.3681222544878135</v>
      </c>
      <c r="E442">
        <f>Data!E442</f>
        <v>441</v>
      </c>
      <c r="W442" s="1">
        <f t="shared" si="18"/>
        <v>44440</v>
      </c>
      <c r="X442">
        <f t="shared" si="19"/>
        <v>8.190611012237845</v>
      </c>
      <c r="Y442">
        <f t="shared" si="20"/>
        <v>8.3681222544878135</v>
      </c>
    </row>
    <row r="443" spans="1:25" x14ac:dyDescent="0.3">
      <c r="A443" s="1">
        <f>Data!A443</f>
        <v>44470</v>
      </c>
      <c r="B443">
        <f>Data!B443</f>
        <v>4605.38</v>
      </c>
      <c r="D443">
        <f>Data!D443</f>
        <v>8.4349804642859869</v>
      </c>
      <c r="E443">
        <f>Data!E443</f>
        <v>442</v>
      </c>
      <c r="W443" s="1">
        <f t="shared" si="18"/>
        <v>44470</v>
      </c>
      <c r="X443">
        <f t="shared" si="19"/>
        <v>8.1966303183648748</v>
      </c>
      <c r="Y443">
        <f t="shared" si="20"/>
        <v>8.4349804642859869</v>
      </c>
    </row>
    <row r="444" spans="1:25" x14ac:dyDescent="0.3">
      <c r="A444" s="1">
        <f>Data!A444</f>
        <v>44501</v>
      </c>
      <c r="B444">
        <f>Data!B444</f>
        <v>4567</v>
      </c>
      <c r="D444">
        <f>Data!D444</f>
        <v>8.4266118131849996</v>
      </c>
      <c r="E444">
        <f>Data!E444</f>
        <v>443</v>
      </c>
      <c r="W444" s="1">
        <f t="shared" si="18"/>
        <v>44501</v>
      </c>
      <c r="X444">
        <f t="shared" si="19"/>
        <v>8.2026496244919045</v>
      </c>
      <c r="Y444">
        <f t="shared" si="20"/>
        <v>8.4266118131849996</v>
      </c>
    </row>
    <row r="445" spans="1:25" x14ac:dyDescent="0.3">
      <c r="A445" s="1">
        <f>Data!A445</f>
        <v>44531</v>
      </c>
      <c r="B445">
        <f>Data!B445</f>
        <v>4766.18</v>
      </c>
      <c r="D445">
        <f>Data!D445</f>
        <v>8.4693004244654464</v>
      </c>
      <c r="E445">
        <f>Data!E445</f>
        <v>444</v>
      </c>
      <c r="W445" s="1">
        <f t="shared" si="18"/>
        <v>44531</v>
      </c>
      <c r="X445">
        <f t="shared" si="19"/>
        <v>8.2086689306189342</v>
      </c>
      <c r="Y445">
        <f t="shared" si="20"/>
        <v>8.4693004244654464</v>
      </c>
    </row>
    <row r="446" spans="1:25" x14ac:dyDescent="0.3">
      <c r="A446" s="1">
        <f>Data!A446</f>
        <v>44562</v>
      </c>
      <c r="B446">
        <f>Data!B446</f>
        <v>4515.55</v>
      </c>
      <c r="D446">
        <f>Data!D446</f>
        <v>8.4152822746004272</v>
      </c>
      <c r="E446">
        <f>Data!E446</f>
        <v>445</v>
      </c>
      <c r="W446" s="1">
        <f t="shared" si="18"/>
        <v>44562</v>
      </c>
      <c r="X446">
        <f t="shared" si="19"/>
        <v>8.2146882367459639</v>
      </c>
      <c r="Y446">
        <f t="shared" si="20"/>
        <v>8.4152822746004272</v>
      </c>
    </row>
    <row r="447" spans="1:25" x14ac:dyDescent="0.3">
      <c r="A447" s="1">
        <f>Data!A447</f>
        <v>44593</v>
      </c>
      <c r="B447">
        <f>Data!B447</f>
        <v>4373.9399999999996</v>
      </c>
      <c r="D447">
        <f>Data!D447</f>
        <v>8.3834194837215037</v>
      </c>
      <c r="E447">
        <f>Data!E447</f>
        <v>446</v>
      </c>
      <c r="W447" s="1">
        <f t="shared" si="18"/>
        <v>44593</v>
      </c>
      <c r="X447">
        <f t="shared" si="19"/>
        <v>8.2207075428729954</v>
      </c>
      <c r="Y447">
        <f t="shared" si="20"/>
        <v>8.3834194837215037</v>
      </c>
    </row>
    <row r="448" spans="1:25" x14ac:dyDescent="0.3">
      <c r="A448" s="1">
        <f>Data!A448</f>
        <v>44621</v>
      </c>
      <c r="B448">
        <f>Data!B448</f>
        <v>4530.41</v>
      </c>
      <c r="D448">
        <f>Data!D448</f>
        <v>8.4185677221077722</v>
      </c>
      <c r="E448">
        <f>Data!E448</f>
        <v>447</v>
      </c>
      <c r="W448" s="1">
        <f t="shared" si="18"/>
        <v>44621</v>
      </c>
      <c r="X448">
        <f t="shared" si="19"/>
        <v>8.2267268490000252</v>
      </c>
      <c r="Y448">
        <f t="shared" si="20"/>
        <v>8.4185677221077722</v>
      </c>
    </row>
    <row r="449" spans="1:25" x14ac:dyDescent="0.3">
      <c r="A449" s="1">
        <f>Data!A449</f>
        <v>44652</v>
      </c>
      <c r="B449">
        <f>Data!B449</f>
        <v>4131.93</v>
      </c>
      <c r="D449">
        <f>Data!D449</f>
        <v>8.3264998891473372</v>
      </c>
      <c r="E449">
        <f>Data!E449</f>
        <v>448</v>
      </c>
      <c r="W449" s="1">
        <f t="shared" si="18"/>
        <v>44652</v>
      </c>
      <c r="X449">
        <f t="shared" si="19"/>
        <v>8.2327461551270567</v>
      </c>
      <c r="Y449">
        <f t="shared" si="20"/>
        <v>8.3264998891473372</v>
      </c>
    </row>
    <row r="450" spans="1:25" x14ac:dyDescent="0.3">
      <c r="A450" s="1">
        <f>Data!A450</f>
        <v>44682</v>
      </c>
      <c r="B450">
        <f>Data!B450</f>
        <v>4132.1499999999996</v>
      </c>
      <c r="D450">
        <f>Data!D450</f>
        <v>8.3265531316135402</v>
      </c>
      <c r="E450">
        <f>Data!E450</f>
        <v>449</v>
      </c>
      <c r="W450" s="1">
        <f t="shared" si="18"/>
        <v>44682</v>
      </c>
      <c r="X450">
        <f t="shared" si="19"/>
        <v>8.2387654612540864</v>
      </c>
      <c r="Y450">
        <f t="shared" si="20"/>
        <v>8.3265531316135402</v>
      </c>
    </row>
    <row r="451" spans="1:25" x14ac:dyDescent="0.3">
      <c r="A451" s="1">
        <f>Data!A451</f>
        <v>44713</v>
      </c>
      <c r="B451">
        <f>Data!B451</f>
        <v>3785.38</v>
      </c>
      <c r="D451">
        <f>Data!D451</f>
        <v>8.2389015571333672</v>
      </c>
      <c r="E451">
        <f>Data!E451</f>
        <v>450</v>
      </c>
      <c r="W451" s="1">
        <f t="shared" ref="W451:W485" si="21">A451</f>
        <v>44713</v>
      </c>
      <c r="X451">
        <f t="shared" ref="X451:X485" si="22">$H$22+$G$22*E451</f>
        <v>8.2447847673811161</v>
      </c>
      <c r="Y451">
        <f t="shared" ref="Y451:Y485" si="23">D451</f>
        <v>8.2389015571333672</v>
      </c>
    </row>
    <row r="452" spans="1:25" x14ac:dyDescent="0.3">
      <c r="A452" s="1">
        <f>Data!A452</f>
        <v>44743</v>
      </c>
      <c r="B452">
        <f>Data!B452</f>
        <v>4130.29</v>
      </c>
      <c r="D452">
        <f>Data!D452</f>
        <v>8.3261029014075909</v>
      </c>
      <c r="E452">
        <f>Data!E452</f>
        <v>451</v>
      </c>
      <c r="W452" s="1">
        <f t="shared" si="21"/>
        <v>44743</v>
      </c>
      <c r="X452">
        <f t="shared" si="22"/>
        <v>8.2508040735081458</v>
      </c>
      <c r="Y452">
        <f t="shared" si="23"/>
        <v>8.3261029014075909</v>
      </c>
    </row>
    <row r="453" spans="1:25" x14ac:dyDescent="0.3">
      <c r="A453" s="1">
        <f>Data!A453</f>
        <v>44774</v>
      </c>
      <c r="B453">
        <f>Data!B453</f>
        <v>3955</v>
      </c>
      <c r="D453">
        <f>Data!D453</f>
        <v>8.2827358802017539</v>
      </c>
      <c r="E453">
        <f>Data!E453</f>
        <v>452</v>
      </c>
      <c r="W453" s="1">
        <f t="shared" si="21"/>
        <v>44774</v>
      </c>
      <c r="X453">
        <f t="shared" si="22"/>
        <v>8.2568233796351755</v>
      </c>
      <c r="Y453">
        <f t="shared" si="23"/>
        <v>8.2827358802017539</v>
      </c>
    </row>
    <row r="454" spans="1:25" x14ac:dyDescent="0.3">
      <c r="A454" s="1">
        <f>Data!A454</f>
        <v>44805</v>
      </c>
      <c r="B454">
        <f>Data!B454</f>
        <v>3585.62</v>
      </c>
      <c r="D454">
        <f>Data!D454</f>
        <v>8.18468668089813</v>
      </c>
      <c r="E454">
        <f>Data!E454</f>
        <v>453</v>
      </c>
      <c r="W454" s="1">
        <f t="shared" si="21"/>
        <v>44805</v>
      </c>
      <c r="X454">
        <f t="shared" si="22"/>
        <v>8.262842685762207</v>
      </c>
      <c r="Y454">
        <f t="shared" si="23"/>
        <v>8.18468668089813</v>
      </c>
    </row>
    <row r="455" spans="1:25" x14ac:dyDescent="0.3">
      <c r="A455" s="1">
        <f>Data!A455</f>
        <v>44835</v>
      </c>
      <c r="B455">
        <f>Data!B455</f>
        <v>3871.98</v>
      </c>
      <c r="D455">
        <f>Data!D455</f>
        <v>8.261521283093872</v>
      </c>
      <c r="E455">
        <f>Data!E455</f>
        <v>454</v>
      </c>
      <c r="W455" s="1">
        <f t="shared" si="21"/>
        <v>44835</v>
      </c>
      <c r="X455">
        <f t="shared" si="22"/>
        <v>8.2688619918892368</v>
      </c>
      <c r="Y455">
        <f t="shared" si="23"/>
        <v>8.261521283093872</v>
      </c>
    </row>
    <row r="456" spans="1:25" x14ac:dyDescent="0.3">
      <c r="A456" s="1">
        <f>Data!A456</f>
        <v>44866</v>
      </c>
      <c r="B456">
        <f>Data!B456</f>
        <v>4080.11</v>
      </c>
      <c r="D456">
        <f>Data!D456</f>
        <v>8.3138792278190863</v>
      </c>
      <c r="E456">
        <f>Data!E456</f>
        <v>455</v>
      </c>
      <c r="W456" s="1">
        <f t="shared" si="21"/>
        <v>44866</v>
      </c>
      <c r="X456">
        <f t="shared" si="22"/>
        <v>8.2748812980162665</v>
      </c>
      <c r="Y456">
        <f t="shared" si="23"/>
        <v>8.3138792278190863</v>
      </c>
    </row>
    <row r="457" spans="1:25" x14ac:dyDescent="0.3">
      <c r="A457" s="1">
        <f>Data!A457</f>
        <v>44896</v>
      </c>
      <c r="B457">
        <f>Data!B457</f>
        <v>3839.5</v>
      </c>
      <c r="D457">
        <f>Data!D457</f>
        <v>8.253097428770598</v>
      </c>
      <c r="E457">
        <f>Data!E457</f>
        <v>456</v>
      </c>
      <c r="W457" s="1">
        <f t="shared" si="21"/>
        <v>44896</v>
      </c>
      <c r="X457">
        <f t="shared" si="22"/>
        <v>8.280900604143298</v>
      </c>
      <c r="Y457">
        <f t="shared" si="23"/>
        <v>8.253097428770598</v>
      </c>
    </row>
    <row r="458" spans="1:25" x14ac:dyDescent="0.3">
      <c r="A458" s="1">
        <f>Data!A458</f>
        <v>44927</v>
      </c>
      <c r="B458">
        <f>Data!B458</f>
        <v>4076.6</v>
      </c>
      <c r="D458">
        <f>Data!D458</f>
        <v>8.3130185866496298</v>
      </c>
      <c r="E458">
        <f>Data!E458</f>
        <v>457</v>
      </c>
      <c r="W458" s="1">
        <f t="shared" si="21"/>
        <v>44927</v>
      </c>
      <c r="X458">
        <f t="shared" si="22"/>
        <v>8.2869199102703277</v>
      </c>
      <c r="Y458">
        <f t="shared" si="23"/>
        <v>8.3130185866496298</v>
      </c>
    </row>
    <row r="459" spans="1:25" x14ac:dyDescent="0.3">
      <c r="A459" s="1">
        <f>Data!A459</f>
        <v>44958</v>
      </c>
      <c r="B459">
        <f>Data!B459</f>
        <v>3970.15</v>
      </c>
      <c r="D459">
        <f>Data!D459</f>
        <v>8.2865591563427774</v>
      </c>
      <c r="E459">
        <f>Data!E459</f>
        <v>458</v>
      </c>
      <c r="W459" s="1">
        <f t="shared" si="21"/>
        <v>44958</v>
      </c>
      <c r="X459">
        <f t="shared" si="22"/>
        <v>8.2929392163973574</v>
      </c>
      <c r="Y459">
        <f t="shared" si="23"/>
        <v>8.2865591563427774</v>
      </c>
    </row>
    <row r="460" spans="1:25" x14ac:dyDescent="0.3">
      <c r="A460" s="1">
        <f>Data!A460</f>
        <v>44986</v>
      </c>
      <c r="B460">
        <f>Data!B460</f>
        <v>4109.3100000000004</v>
      </c>
      <c r="D460">
        <f>Data!D460</f>
        <v>8.3210104101846376</v>
      </c>
      <c r="E460">
        <f>Data!E460</f>
        <v>459</v>
      </c>
      <c r="W460" s="1">
        <f t="shared" si="21"/>
        <v>44986</v>
      </c>
      <c r="X460">
        <f t="shared" si="22"/>
        <v>8.2989585225243871</v>
      </c>
      <c r="Y460">
        <f t="shared" si="23"/>
        <v>8.3210104101846376</v>
      </c>
    </row>
    <row r="461" spans="1:25" x14ac:dyDescent="0.3">
      <c r="A461" s="1">
        <f>Data!A461</f>
        <v>45017</v>
      </c>
      <c r="B461">
        <f>Data!B461</f>
        <v>4169.4799999999996</v>
      </c>
      <c r="D461">
        <f>Data!D461</f>
        <v>8.3355466067773172</v>
      </c>
      <c r="E461">
        <f>Data!E461</f>
        <v>460</v>
      </c>
      <c r="W461" s="1">
        <f t="shared" si="21"/>
        <v>45017</v>
      </c>
      <c r="X461">
        <f t="shared" si="22"/>
        <v>8.3049778286514169</v>
      </c>
      <c r="Y461">
        <f t="shared" si="23"/>
        <v>8.3355466067773172</v>
      </c>
    </row>
    <row r="462" spans="1:25" x14ac:dyDescent="0.3">
      <c r="A462" s="1">
        <f>Data!A462</f>
        <v>45047</v>
      </c>
      <c r="B462">
        <f>Data!B462</f>
        <v>4179.83</v>
      </c>
      <c r="D462">
        <f>Data!D462</f>
        <v>8.3380258548353012</v>
      </c>
      <c r="E462">
        <f>Data!E462</f>
        <v>461</v>
      </c>
      <c r="W462" s="1">
        <f t="shared" si="21"/>
        <v>45047</v>
      </c>
      <c r="X462">
        <f t="shared" si="22"/>
        <v>8.3109971347784484</v>
      </c>
      <c r="Y462">
        <f t="shared" si="23"/>
        <v>8.3380258548353012</v>
      </c>
    </row>
    <row r="463" spans="1:25" x14ac:dyDescent="0.3">
      <c r="A463" s="1">
        <f>Data!A463</f>
        <v>45078</v>
      </c>
      <c r="B463">
        <f>Data!B463</f>
        <v>4450.38</v>
      </c>
      <c r="D463">
        <f>Data!D463</f>
        <v>8.4007447647729165</v>
      </c>
      <c r="E463">
        <f>Data!E463</f>
        <v>462</v>
      </c>
      <c r="W463" s="1">
        <f t="shared" si="21"/>
        <v>45078</v>
      </c>
      <c r="X463">
        <f t="shared" si="22"/>
        <v>8.3170164409054781</v>
      </c>
      <c r="Y463">
        <f t="shared" si="23"/>
        <v>8.4007447647729165</v>
      </c>
    </row>
    <row r="464" spans="1:25" x14ac:dyDescent="0.3">
      <c r="A464" s="1">
        <f>Data!A464</f>
        <v>45108</v>
      </c>
      <c r="B464">
        <f>Data!B464</f>
        <v>4588.96</v>
      </c>
      <c r="D464">
        <f>Data!D464</f>
        <v>8.431408697860876</v>
      </c>
      <c r="E464">
        <f>Data!E464</f>
        <v>463</v>
      </c>
      <c r="W464" s="1">
        <f t="shared" si="21"/>
        <v>45108</v>
      </c>
      <c r="X464">
        <f t="shared" si="22"/>
        <v>8.3230357470325096</v>
      </c>
      <c r="Y464">
        <f t="shared" si="23"/>
        <v>8.431408697860876</v>
      </c>
    </row>
    <row r="465" spans="1:25" x14ac:dyDescent="0.3">
      <c r="A465" s="1">
        <f>Data!A465</f>
        <v>45139</v>
      </c>
      <c r="B465">
        <f>Data!B465</f>
        <v>4507.66</v>
      </c>
      <c r="D465">
        <f>Data!D465</f>
        <v>8.4135334508423885</v>
      </c>
      <c r="E465">
        <f>Data!E465</f>
        <v>464</v>
      </c>
      <c r="W465" s="1">
        <f t="shared" si="21"/>
        <v>45139</v>
      </c>
      <c r="X465">
        <f t="shared" si="22"/>
        <v>8.3290550531595393</v>
      </c>
      <c r="Y465">
        <f t="shared" si="23"/>
        <v>8.4135334508423885</v>
      </c>
    </row>
    <row r="466" spans="1:25" x14ac:dyDescent="0.3">
      <c r="A466" s="1">
        <f>Data!A466</f>
        <v>45170</v>
      </c>
      <c r="B466">
        <f>Data!B466</f>
        <v>4288.05</v>
      </c>
      <c r="D466">
        <f>Data!D466</f>
        <v>8.3635873631304172</v>
      </c>
      <c r="E466">
        <f>Data!E466</f>
        <v>465</v>
      </c>
      <c r="W466" s="1">
        <f t="shared" si="21"/>
        <v>45170</v>
      </c>
      <c r="X466">
        <f t="shared" si="22"/>
        <v>8.335074359286569</v>
      </c>
      <c r="Y466">
        <f t="shared" si="23"/>
        <v>8.3635873631304172</v>
      </c>
    </row>
    <row r="467" spans="1:25" x14ac:dyDescent="0.3">
      <c r="A467" s="1">
        <f>Data!A467</f>
        <v>45200</v>
      </c>
      <c r="B467">
        <f>Data!B467</f>
        <v>4193.8</v>
      </c>
      <c r="D467">
        <f>Data!D467</f>
        <v>8.3413625231526449</v>
      </c>
      <c r="E467">
        <f>Data!E467</f>
        <v>466</v>
      </c>
      <c r="W467" s="1">
        <f t="shared" si="21"/>
        <v>45200</v>
      </c>
      <c r="X467">
        <f t="shared" si="22"/>
        <v>8.3410936654135988</v>
      </c>
      <c r="Y467">
        <f t="shared" si="23"/>
        <v>8.3413625231526449</v>
      </c>
    </row>
    <row r="468" spans="1:25" x14ac:dyDescent="0.3">
      <c r="A468" s="1">
        <f>Data!A468</f>
        <v>45231</v>
      </c>
      <c r="B468">
        <f>Data!B468</f>
        <v>4567.8</v>
      </c>
      <c r="D468">
        <f>Data!D468</f>
        <v>8.4267869675402221</v>
      </c>
      <c r="E468">
        <f>Data!E468</f>
        <v>467</v>
      </c>
      <c r="W468" s="1">
        <f t="shared" si="21"/>
        <v>45231</v>
      </c>
      <c r="X468">
        <f t="shared" si="22"/>
        <v>8.3471129715406285</v>
      </c>
      <c r="Y468">
        <f t="shared" si="23"/>
        <v>8.4267869675402221</v>
      </c>
    </row>
    <row r="469" spans="1:25" x14ac:dyDescent="0.3">
      <c r="A469" s="1">
        <f>Data!A469</f>
        <v>45261</v>
      </c>
      <c r="B469">
        <f>Data!B469</f>
        <v>4769.83</v>
      </c>
      <c r="D469">
        <f>Data!D469</f>
        <v>8.4700659438342907</v>
      </c>
      <c r="E469">
        <f>Data!E469</f>
        <v>468</v>
      </c>
      <c r="W469" s="1">
        <f t="shared" si="21"/>
        <v>45261</v>
      </c>
      <c r="X469">
        <f t="shared" si="22"/>
        <v>8.35313227766766</v>
      </c>
      <c r="Y469">
        <f t="shared" si="23"/>
        <v>8.4700659438342907</v>
      </c>
    </row>
    <row r="470" spans="1:25" x14ac:dyDescent="0.3">
      <c r="A470" s="1">
        <f>Data!A470</f>
        <v>45292</v>
      </c>
      <c r="B470">
        <f>Data!B470</f>
        <v>4845.6499999999996</v>
      </c>
      <c r="D470">
        <f>Data!D470</f>
        <v>8.4858366742530915</v>
      </c>
      <c r="E470">
        <f>Data!E470</f>
        <v>469</v>
      </c>
      <c r="W470" s="1">
        <f t="shared" si="21"/>
        <v>45292</v>
      </c>
      <c r="X470">
        <f t="shared" si="22"/>
        <v>8.3591515837946897</v>
      </c>
      <c r="Y470">
        <f t="shared" si="23"/>
        <v>8.4858366742530915</v>
      </c>
    </row>
    <row r="471" spans="1:25" x14ac:dyDescent="0.3">
      <c r="A471" s="1">
        <f>Data!A471</f>
        <v>45323</v>
      </c>
      <c r="B471">
        <f>Data!B471</f>
        <v>5096.2700000000004</v>
      </c>
      <c r="D471">
        <f>Data!D471</f>
        <v>8.5362641785800175</v>
      </c>
      <c r="E471">
        <f>Data!E471</f>
        <v>470</v>
      </c>
      <c r="W471" s="1">
        <f t="shared" si="21"/>
        <v>45323</v>
      </c>
      <c r="X471">
        <f t="shared" si="22"/>
        <v>8.3651708899217194</v>
      </c>
      <c r="Y471">
        <f t="shared" si="23"/>
        <v>8.5362641785800175</v>
      </c>
    </row>
    <row r="472" spans="1:25" x14ac:dyDescent="0.3">
      <c r="A472" s="1">
        <f>Data!A472</f>
        <v>45352</v>
      </c>
      <c r="B472">
        <f>Data!B472</f>
        <v>5254.35</v>
      </c>
      <c r="D472">
        <f>Data!D472</f>
        <v>8.5668115839384296</v>
      </c>
      <c r="E472">
        <f>Data!E472</f>
        <v>471</v>
      </c>
      <c r="W472" s="1">
        <f t="shared" si="21"/>
        <v>45352</v>
      </c>
      <c r="X472">
        <f t="shared" si="22"/>
        <v>8.3711901960487509</v>
      </c>
      <c r="Y472">
        <f t="shared" si="23"/>
        <v>8.5668115839384296</v>
      </c>
    </row>
    <row r="473" spans="1:25" x14ac:dyDescent="0.3">
      <c r="A473" s="1">
        <f>Data!A473</f>
        <v>45383</v>
      </c>
      <c r="B473">
        <f>Data!B473</f>
        <v>5035.6899999999996</v>
      </c>
      <c r="D473">
        <f>Data!D473</f>
        <v>8.5243058364784368</v>
      </c>
      <c r="E473">
        <f>Data!E473</f>
        <v>472</v>
      </c>
      <c r="W473" s="1">
        <f t="shared" si="21"/>
        <v>45383</v>
      </c>
      <c r="X473">
        <f t="shared" si="22"/>
        <v>8.3772095021757806</v>
      </c>
      <c r="Y473">
        <f t="shared" si="23"/>
        <v>8.5243058364784368</v>
      </c>
    </row>
    <row r="474" spans="1:25" x14ac:dyDescent="0.3">
      <c r="A474" s="1">
        <f>Data!A474</f>
        <v>45413</v>
      </c>
      <c r="B474">
        <f>Data!B474</f>
        <v>5277.51</v>
      </c>
      <c r="D474">
        <f>Data!D474</f>
        <v>8.5712096745572506</v>
      </c>
      <c r="E474">
        <f>Data!E474</f>
        <v>473</v>
      </c>
      <c r="W474" s="1">
        <f t="shared" si="21"/>
        <v>45413</v>
      </c>
      <c r="X474">
        <f t="shared" si="22"/>
        <v>8.3832288083028104</v>
      </c>
      <c r="Y474">
        <f t="shared" si="23"/>
        <v>8.5712096745572506</v>
      </c>
    </row>
    <row r="475" spans="1:25" x14ac:dyDescent="0.3">
      <c r="A475" s="1">
        <f>Data!A475</f>
        <v>45444</v>
      </c>
      <c r="B475">
        <f>Data!B475</f>
        <v>5460.48</v>
      </c>
      <c r="D475">
        <f>Data!D475</f>
        <v>8.6052919769628211</v>
      </c>
      <c r="E475">
        <f>Data!E475</f>
        <v>474</v>
      </c>
      <c r="W475" s="1">
        <f t="shared" si="21"/>
        <v>45444</v>
      </c>
      <c r="X475">
        <f t="shared" si="22"/>
        <v>8.3892481144298401</v>
      </c>
      <c r="Y475">
        <f t="shared" si="23"/>
        <v>8.6052919769628211</v>
      </c>
    </row>
    <row r="476" spans="1:25" x14ac:dyDescent="0.3">
      <c r="A476" s="1">
        <f>Data!A476</f>
        <v>45474</v>
      </c>
      <c r="B476">
        <f>Data!B476</f>
        <v>5522.3</v>
      </c>
      <c r="D476">
        <f>Data!D476</f>
        <v>8.6165497191563567</v>
      </c>
      <c r="E476">
        <f>Data!E476</f>
        <v>475</v>
      </c>
      <c r="W476" s="1">
        <f t="shared" si="21"/>
        <v>45474</v>
      </c>
      <c r="X476">
        <f t="shared" si="22"/>
        <v>8.3952674205568698</v>
      </c>
      <c r="Y476">
        <f t="shared" si="23"/>
        <v>8.6165497191563567</v>
      </c>
    </row>
    <row r="477" spans="1:25" x14ac:dyDescent="0.3">
      <c r="A477" s="1">
        <f>Data!A477</f>
        <v>45505</v>
      </c>
      <c r="B477">
        <f>Data!B477</f>
        <v>5648.4</v>
      </c>
      <c r="D477">
        <f>Data!D477</f>
        <v>8.6391275981950972</v>
      </c>
      <c r="E477">
        <f>Data!E477</f>
        <v>476</v>
      </c>
      <c r="W477" s="1">
        <f t="shared" si="21"/>
        <v>45505</v>
      </c>
      <c r="X477">
        <f t="shared" si="22"/>
        <v>8.4012867266839013</v>
      </c>
      <c r="Y477">
        <f t="shared" si="23"/>
        <v>8.6391275981950972</v>
      </c>
    </row>
    <row r="478" spans="1:25" x14ac:dyDescent="0.3">
      <c r="A478" s="1">
        <f>Data!A478</f>
        <v>45536</v>
      </c>
      <c r="B478">
        <f>Data!B478</f>
        <v>5762.48</v>
      </c>
      <c r="D478">
        <f>Data!D478</f>
        <v>8.6591232165830458</v>
      </c>
      <c r="E478">
        <f>Data!E478</f>
        <v>477</v>
      </c>
      <c r="W478" s="1">
        <f t="shared" si="21"/>
        <v>45536</v>
      </c>
      <c r="X478">
        <f t="shared" si="22"/>
        <v>8.407306032810931</v>
      </c>
      <c r="Y478">
        <f t="shared" si="23"/>
        <v>8.6591232165830458</v>
      </c>
    </row>
    <row r="479" spans="1:25" x14ac:dyDescent="0.3">
      <c r="A479" s="1">
        <f>Data!A479</f>
        <v>45566</v>
      </c>
      <c r="B479">
        <f>Data!B479</f>
        <v>5705.45</v>
      </c>
      <c r="D479">
        <f>Data!D479</f>
        <v>8.6491771373624946</v>
      </c>
      <c r="E479">
        <f>Data!E479</f>
        <v>478</v>
      </c>
      <c r="W479" s="1">
        <f t="shared" si="21"/>
        <v>45566</v>
      </c>
      <c r="X479">
        <f t="shared" si="22"/>
        <v>8.4133253389379625</v>
      </c>
      <c r="Y479">
        <f t="shared" si="23"/>
        <v>8.6491771373624946</v>
      </c>
    </row>
    <row r="480" spans="1:25" x14ac:dyDescent="0.3">
      <c r="A480" s="1">
        <f>Data!A480</f>
        <v>45597</v>
      </c>
      <c r="B480">
        <f>Data!B480</f>
        <v>6032.38</v>
      </c>
      <c r="D480">
        <f>Data!D480</f>
        <v>8.7048969050510223</v>
      </c>
      <c r="E480">
        <f>Data!E480</f>
        <v>479</v>
      </c>
      <c r="W480" s="1">
        <f t="shared" si="21"/>
        <v>45597</v>
      </c>
      <c r="X480">
        <f t="shared" si="22"/>
        <v>8.4193446450649922</v>
      </c>
      <c r="Y480">
        <f t="shared" si="23"/>
        <v>8.7048969050510223</v>
      </c>
    </row>
    <row r="481" spans="1:25" x14ac:dyDescent="0.3">
      <c r="A481" s="1">
        <f>Data!A481</f>
        <v>45627</v>
      </c>
      <c r="B481">
        <f>Data!B481</f>
        <v>5881.63</v>
      </c>
      <c r="D481">
        <f>Data!D481</f>
        <v>8.6795892133611883</v>
      </c>
      <c r="E481">
        <f>Data!E481</f>
        <v>480</v>
      </c>
      <c r="W481" s="1">
        <f t="shared" si="21"/>
        <v>45627</v>
      </c>
      <c r="X481">
        <f t="shared" si="22"/>
        <v>8.425363951192022</v>
      </c>
      <c r="Y481">
        <f t="shared" si="23"/>
        <v>8.6795892133611883</v>
      </c>
    </row>
    <row r="482" spans="1:25" x14ac:dyDescent="0.3">
      <c r="A482" s="1">
        <f>Data!A482</f>
        <v>45658</v>
      </c>
      <c r="B482">
        <f>Data!B482</f>
        <v>6040.53</v>
      </c>
      <c r="D482">
        <f>Data!D482</f>
        <v>8.706247035423571</v>
      </c>
      <c r="E482">
        <f>Data!E482</f>
        <v>481</v>
      </c>
      <c r="W482" s="1">
        <f t="shared" si="21"/>
        <v>45658</v>
      </c>
      <c r="X482">
        <f t="shared" si="22"/>
        <v>8.4313832573190517</v>
      </c>
      <c r="Y482">
        <f t="shared" si="23"/>
        <v>8.706247035423571</v>
      </c>
    </row>
    <row r="483" spans="1:25" x14ac:dyDescent="0.3">
      <c r="A483" s="1">
        <f>Data!A483</f>
        <v>45689</v>
      </c>
      <c r="B483">
        <f>Data!B483</f>
        <v>5954.5</v>
      </c>
      <c r="D483">
        <f>Data!D483</f>
        <v>8.6919025152080511</v>
      </c>
      <c r="E483">
        <f>Data!E483</f>
        <v>482</v>
      </c>
      <c r="W483" s="1">
        <f t="shared" si="21"/>
        <v>45689</v>
      </c>
      <c r="X483">
        <f t="shared" si="22"/>
        <v>8.4374025634460814</v>
      </c>
      <c r="Y483">
        <f t="shared" si="23"/>
        <v>8.6919025152080511</v>
      </c>
    </row>
    <row r="484" spans="1:25" x14ac:dyDescent="0.3">
      <c r="A484" s="1">
        <f>Data!A484</f>
        <v>45717</v>
      </c>
      <c r="B484">
        <f>Data!B484</f>
        <v>5611.85</v>
      </c>
      <c r="D484">
        <f>Data!D484</f>
        <v>8.6326357124260813</v>
      </c>
      <c r="E484">
        <f>Data!E484</f>
        <v>483</v>
      </c>
      <c r="W484" s="1">
        <f t="shared" si="21"/>
        <v>45717</v>
      </c>
      <c r="X484">
        <f t="shared" si="22"/>
        <v>8.4434218695731129</v>
      </c>
      <c r="Y484">
        <f t="shared" si="23"/>
        <v>8.6326357124260813</v>
      </c>
    </row>
    <row r="485" spans="1:25" x14ac:dyDescent="0.3">
      <c r="A485" s="1">
        <f>Data!A485</f>
        <v>45748</v>
      </c>
      <c r="B485">
        <f>Data!B485</f>
        <v>5282.7</v>
      </c>
      <c r="D485">
        <f>Data!D485</f>
        <v>8.5721926096348415</v>
      </c>
      <c r="E485">
        <f>Data!E485</f>
        <v>484</v>
      </c>
      <c r="W485" s="1">
        <f t="shared" si="21"/>
        <v>45748</v>
      </c>
      <c r="X485">
        <f t="shared" si="22"/>
        <v>8.4494411757001426</v>
      </c>
      <c r="Y485">
        <f t="shared" si="23"/>
        <v>8.5721926096348415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02C3-62D6-4965-96F7-90E8B330116D}">
  <dimension ref="A1:AK497"/>
  <sheetViews>
    <sheetView tabSelected="1" topLeftCell="R1" workbookViewId="0">
      <selection activeCell="AI30" sqref="AI30"/>
    </sheetView>
  </sheetViews>
  <sheetFormatPr defaultRowHeight="14.4" x14ac:dyDescent="0.3"/>
  <cols>
    <col min="1" max="1" width="9.5546875" bestFit="1" customWidth="1"/>
    <col min="2" max="2" width="12" bestFit="1" customWidth="1"/>
  </cols>
  <sheetData>
    <row r="1" spans="1:37" x14ac:dyDescent="0.3">
      <c r="A1" t="str">
        <f>'Overall View'!W1</f>
        <v>Date</v>
      </c>
      <c r="B1" t="str">
        <f>'Overall View'!X1</f>
        <v>Fitted Values</v>
      </c>
      <c r="C1" t="str">
        <f>'Overall View'!Y1</f>
        <v>LN S&amp;P</v>
      </c>
      <c r="D1" t="s">
        <v>35</v>
      </c>
      <c r="E1" t="s">
        <v>20</v>
      </c>
      <c r="F1" t="s">
        <v>36</v>
      </c>
      <c r="I1" s="14" t="s">
        <v>38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37" x14ac:dyDescent="0.3">
      <c r="A2" s="1">
        <f>'Overall View'!W2</f>
        <v>31048</v>
      </c>
      <c r="B2">
        <f>'Overall View'!X2</f>
        <v>5.5421163163445577</v>
      </c>
      <c r="C2">
        <f>'Overall View'!Y2</f>
        <v>5.190899179780744</v>
      </c>
      <c r="D2">
        <f>EXP(B2)</f>
        <v>255.2175493992093</v>
      </c>
      <c r="E2">
        <f>EXP(C2)</f>
        <v>179.62999999999994</v>
      </c>
      <c r="F2" s="2">
        <f>E2/D2-1</f>
        <v>-0.29616909016305892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V2" t="s">
        <v>37</v>
      </c>
    </row>
    <row r="3" spans="1:37" x14ac:dyDescent="0.3">
      <c r="A3" s="1">
        <f>'Overall View'!W3</f>
        <v>31079</v>
      </c>
      <c r="B3">
        <f>'Overall View'!X3</f>
        <v>5.5481356224715874</v>
      </c>
      <c r="C3">
        <f>'Overall View'!Y3</f>
        <v>5.1994910122411415</v>
      </c>
      <c r="D3">
        <f t="shared" ref="D3:D66" si="0">EXP(B3)</f>
        <v>256.75841477584544</v>
      </c>
      <c r="E3">
        <f t="shared" ref="E3:E66" si="1">EXP(C3)</f>
        <v>181.17999999999995</v>
      </c>
      <c r="F3" s="2">
        <f t="shared" ref="F3:F66" si="2">E3/D3-1</f>
        <v>-0.29435613567651431</v>
      </c>
      <c r="I3" s="5">
        <f>F3-F2</f>
        <v>1.8129544865446157E-3</v>
      </c>
    </row>
    <row r="4" spans="1:37" x14ac:dyDescent="0.3">
      <c r="A4" s="1">
        <f>'Overall View'!W4</f>
        <v>31107</v>
      </c>
      <c r="B4">
        <f>'Overall View'!X4</f>
        <v>5.554154928598618</v>
      </c>
      <c r="C4">
        <f>'Overall View'!Y4</f>
        <v>5.1966168117216975</v>
      </c>
      <c r="D4">
        <f t="shared" si="0"/>
        <v>258.30858306332982</v>
      </c>
      <c r="E4">
        <f t="shared" si="1"/>
        <v>180.66000000000003</v>
      </c>
      <c r="F4" s="2">
        <f t="shared" si="2"/>
        <v>-0.30060396035811399</v>
      </c>
      <c r="I4">
        <f>F4-F3</f>
        <v>-6.2478246815996785E-3</v>
      </c>
      <c r="J4">
        <f>F4-F2</f>
        <v>-4.4348701950550629E-3</v>
      </c>
      <c r="Y4" s="15"/>
      <c r="Z4" s="15"/>
      <c r="AA4" s="15" t="s">
        <v>39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x14ac:dyDescent="0.3">
      <c r="A5" s="1">
        <f>'Overall View'!W5</f>
        <v>31138</v>
      </c>
      <c r="B5">
        <f>'Overall View'!X5</f>
        <v>5.5601742347256478</v>
      </c>
      <c r="C5">
        <f>'Overall View'!Y5</f>
        <v>5.1920119601771058</v>
      </c>
      <c r="D5">
        <f t="shared" si="0"/>
        <v>259.86811042760064</v>
      </c>
      <c r="E5">
        <f t="shared" si="1"/>
        <v>179.83000000000004</v>
      </c>
      <c r="F5" s="2">
        <f t="shared" si="2"/>
        <v>-0.30799512220218817</v>
      </c>
      <c r="I5">
        <f>F5-F4</f>
        <v>-7.3911618440741789E-3</v>
      </c>
      <c r="J5">
        <f>F5-F3</f>
        <v>-1.3638986525673857E-2</v>
      </c>
      <c r="K5">
        <f>F6-F2</f>
        <v>2.1200211627919852E-2</v>
      </c>
      <c r="Y5" s="15">
        <f>SUM(AB5:AE5)</f>
        <v>206</v>
      </c>
      <c r="Z5" s="15"/>
      <c r="AA5" s="16">
        <f>AVERAGE(Y11:Y497)</f>
        <v>-6.6046351393371797E-2</v>
      </c>
      <c r="AB5" s="15">
        <f>SUM(AB11:AB911)</f>
        <v>23</v>
      </c>
      <c r="AC5" s="15">
        <f>SUM(AC11:AC911)</f>
        <v>31</v>
      </c>
      <c r="AD5" s="15">
        <f>SUM(AD11:AD911)</f>
        <v>111</v>
      </c>
      <c r="AE5" s="15">
        <f>SUM(AE11:AE911)</f>
        <v>41</v>
      </c>
      <c r="AF5" s="15"/>
      <c r="AG5" s="15"/>
      <c r="AH5" s="15"/>
      <c r="AI5" s="15"/>
      <c r="AJ5" s="15"/>
      <c r="AK5" s="15"/>
    </row>
    <row r="6" spans="1:37" x14ac:dyDescent="0.3">
      <c r="A6" s="1">
        <f>'Overall View'!W6</f>
        <v>31168</v>
      </c>
      <c r="B6">
        <f>'Overall View'!X6</f>
        <v>5.5661935408526784</v>
      </c>
      <c r="C6">
        <f>'Overall View'!Y6</f>
        <v>5.2446528419623437</v>
      </c>
      <c r="D6">
        <f t="shared" si="0"/>
        <v>261.43705337369664</v>
      </c>
      <c r="E6">
        <f t="shared" si="1"/>
        <v>189.54999999999998</v>
      </c>
      <c r="F6" s="2">
        <f t="shared" si="2"/>
        <v>-0.27496887853513907</v>
      </c>
      <c r="I6">
        <f>F6-F5</f>
        <v>3.3026243667049093E-2</v>
      </c>
      <c r="J6">
        <f>F6-F4</f>
        <v>2.5635081822974914E-2</v>
      </c>
      <c r="K6">
        <f>F7-F3</f>
        <v>2.378091404937599E-2</v>
      </c>
      <c r="L6">
        <f>F7-F2</f>
        <v>2.5593868535920605E-2</v>
      </c>
      <c r="Y6" s="15"/>
      <c r="Z6" s="15"/>
      <c r="AA6" s="15" t="s">
        <v>40</v>
      </c>
      <c r="AB6" s="17">
        <f>AB5/(SUM($AB$5:$AE$5))</f>
        <v>0.11165048543689321</v>
      </c>
      <c r="AC6" s="17">
        <f t="shared" ref="AC6:AE6" si="3">AC5/(SUM($AB$5:$AE$5))</f>
        <v>0.15048543689320387</v>
      </c>
      <c r="AD6" s="17">
        <f t="shared" si="3"/>
        <v>0.53883495145631066</v>
      </c>
      <c r="AE6" s="17">
        <f t="shared" si="3"/>
        <v>0.19902912621359223</v>
      </c>
      <c r="AF6" s="15"/>
      <c r="AG6" s="15"/>
      <c r="AH6" s="15" t="str">
        <f>AB9</f>
        <v>&lt;-20</v>
      </c>
      <c r="AI6" s="15" t="str">
        <f t="shared" ref="AI6:AK6" si="4">AC9</f>
        <v>"-20 - -8%</v>
      </c>
      <c r="AJ6" s="15" t="str">
        <f t="shared" si="4"/>
        <v>"-8%-0</v>
      </c>
      <c r="AK6" s="15" t="str">
        <f t="shared" si="4"/>
        <v>&gt;0</v>
      </c>
    </row>
    <row r="7" spans="1:37" x14ac:dyDescent="0.3">
      <c r="A7" s="1">
        <f>'Overall View'!W7</f>
        <v>31199</v>
      </c>
      <c r="B7">
        <f>'Overall View'!X7</f>
        <v>5.5722128469797081</v>
      </c>
      <c r="C7">
        <f>'Overall View'!Y7</f>
        <v>5.2567138166929617</v>
      </c>
      <c r="D7">
        <f t="shared" si="0"/>
        <v>263.01546874780234</v>
      </c>
      <c r="E7">
        <f t="shared" si="1"/>
        <v>191.85000000000005</v>
      </c>
      <c r="F7" s="2">
        <f t="shared" si="2"/>
        <v>-0.27057522162713832</v>
      </c>
      <c r="I7">
        <f>F7-F6</f>
        <v>4.3936569080007537E-3</v>
      </c>
      <c r="J7">
        <f>F7-F5</f>
        <v>3.7419900575049847E-2</v>
      </c>
      <c r="K7">
        <f>F8-F4</f>
        <v>2.2136601611550399E-2</v>
      </c>
      <c r="L7">
        <f>F8-F3</f>
        <v>1.5888776929950721E-2</v>
      </c>
      <c r="M7">
        <f>F8-F2</f>
        <v>1.7701731416495337E-2</v>
      </c>
      <c r="Y7" s="15"/>
      <c r="Z7" s="15"/>
      <c r="AA7" s="17">
        <f>_xlfn.STDEV.S(Y11:Y497)</f>
        <v>0.10216671712360202</v>
      </c>
      <c r="AB7" s="15"/>
      <c r="AC7" s="15"/>
      <c r="AD7" s="15"/>
      <c r="AE7" s="15"/>
      <c r="AF7" s="15"/>
      <c r="AG7" s="15"/>
      <c r="AH7" s="16">
        <f>AB6</f>
        <v>0.11165048543689321</v>
      </c>
      <c r="AI7" s="16">
        <f t="shared" ref="AI7:AK7" si="5">AC6</f>
        <v>0.15048543689320387</v>
      </c>
      <c r="AJ7" s="16">
        <f t="shared" si="5"/>
        <v>0.53883495145631066</v>
      </c>
      <c r="AK7" s="16">
        <f t="shared" si="5"/>
        <v>0.19902912621359223</v>
      </c>
    </row>
    <row r="8" spans="1:37" x14ac:dyDescent="0.3">
      <c r="A8" s="1">
        <f>'Overall View'!W8</f>
        <v>31229</v>
      </c>
      <c r="B8">
        <f>'Overall View'!X8</f>
        <v>5.5782321531067387</v>
      </c>
      <c r="C8">
        <f>'Overall View'!Y8</f>
        <v>5.2518544921376957</v>
      </c>
      <c r="D8">
        <f t="shared" si="0"/>
        <v>264.60341373930976</v>
      </c>
      <c r="E8">
        <f t="shared" si="1"/>
        <v>190.92</v>
      </c>
      <c r="F8" s="2">
        <f t="shared" si="2"/>
        <v>-0.27846735874656359</v>
      </c>
      <c r="I8">
        <f>F8-F7</f>
        <v>-7.8921371194252687E-3</v>
      </c>
      <c r="J8">
        <f>F8-F6</f>
        <v>-3.498480211424515E-3</v>
      </c>
      <c r="K8">
        <f>F9-F5</f>
        <v>1.6595158818832112E-2</v>
      </c>
      <c r="L8">
        <f>F9-F4</f>
        <v>9.2039969747579331E-3</v>
      </c>
      <c r="M8">
        <f>F9-F3</f>
        <v>2.9561722931582546E-3</v>
      </c>
      <c r="N8">
        <f>F9-F2</f>
        <v>4.7691267797028702E-3</v>
      </c>
      <c r="Y8" s="15" t="s">
        <v>41</v>
      </c>
      <c r="Z8" s="15" t="s">
        <v>42</v>
      </c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3">
      <c r="A9" s="1">
        <f>'Overall View'!W9</f>
        <v>31260</v>
      </c>
      <c r="B9">
        <f>'Overall View'!X9</f>
        <v>5.5842514592337684</v>
      </c>
      <c r="C9">
        <f>'Overall View'!Y9</f>
        <v>5.2397874243576332</v>
      </c>
      <c r="D9">
        <f t="shared" si="0"/>
        <v>266.20094588288845</v>
      </c>
      <c r="E9">
        <f t="shared" si="1"/>
        <v>188.63</v>
      </c>
      <c r="F9" s="2">
        <f t="shared" si="2"/>
        <v>-0.29139996338335605</v>
      </c>
      <c r="I9">
        <f>F9-F8</f>
        <v>-1.2932604636792466E-2</v>
      </c>
      <c r="J9">
        <f>F9-F7</f>
        <v>-2.0824741756217735E-2</v>
      </c>
      <c r="K9">
        <f>F10-F6</f>
        <v>-4.5141363383036204E-2</v>
      </c>
      <c r="L9">
        <f>F10-F5</f>
        <v>-1.211511971598711E-2</v>
      </c>
      <c r="M9">
        <f>F10-F4</f>
        <v>-1.9506281560061289E-2</v>
      </c>
      <c r="N9">
        <f>F10-F3</f>
        <v>-2.5754106241660968E-2</v>
      </c>
      <c r="O9">
        <f>F10-F2</f>
        <v>-2.3941151755116352E-2</v>
      </c>
      <c r="Y9" s="18">
        <v>-0.2</v>
      </c>
      <c r="Z9" s="16">
        <v>0</v>
      </c>
      <c r="AA9" s="15"/>
      <c r="AB9" s="15" t="s">
        <v>43</v>
      </c>
      <c r="AC9" s="15" t="s">
        <v>44</v>
      </c>
      <c r="AD9" s="15" t="s">
        <v>45</v>
      </c>
      <c r="AE9" s="15" t="s">
        <v>46</v>
      </c>
      <c r="AF9" s="15"/>
      <c r="AG9" s="15"/>
      <c r="AH9" s="15"/>
      <c r="AI9" s="15"/>
      <c r="AJ9" s="15"/>
      <c r="AK9" s="15"/>
    </row>
    <row r="10" spans="1:37" x14ac:dyDescent="0.3">
      <c r="A10" s="1">
        <f>'Overall View'!W10</f>
        <v>31291</v>
      </c>
      <c r="B10">
        <f>'Overall View'!X10</f>
        <v>5.590270765360799</v>
      </c>
      <c r="C10">
        <f>'Overall View'!Y10</f>
        <v>5.204446150937966</v>
      </c>
      <c r="D10">
        <f t="shared" si="0"/>
        <v>267.8081230605722</v>
      </c>
      <c r="E10">
        <f t="shared" si="1"/>
        <v>182.07999999999998</v>
      </c>
      <c r="F10" s="2">
        <f t="shared" si="2"/>
        <v>-0.32011024191817528</v>
      </c>
      <c r="I10">
        <f>F10-F9</f>
        <v>-2.8710278534819222E-2</v>
      </c>
      <c r="J10">
        <f>F10-F8</f>
        <v>-4.1642883171611689E-2</v>
      </c>
      <c r="K10">
        <f>F11-F7</f>
        <v>-2.4887346689077772E-2</v>
      </c>
      <c r="L10">
        <f>F11-F6</f>
        <v>-2.0493689781077018E-2</v>
      </c>
      <c r="M10">
        <f>F11-F5</f>
        <v>1.2532553885972075E-2</v>
      </c>
      <c r="N10">
        <f>F11-F4</f>
        <v>5.1413920418978964E-3</v>
      </c>
      <c r="O10">
        <f>F11-F3</f>
        <v>-1.1064326397017821E-3</v>
      </c>
      <c r="P10">
        <f>F11-F2</f>
        <v>7.0652184684283359E-4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1">
        <f>'Overall View'!W11</f>
        <v>31321</v>
      </c>
      <c r="B11">
        <f>'Overall View'!X11</f>
        <v>5.5962900714878288</v>
      </c>
      <c r="C11">
        <f>'Overall View'!Y11</f>
        <v>5.2460762547023458</v>
      </c>
      <c r="D11">
        <f t="shared" si="0"/>
        <v>269.42500350385421</v>
      </c>
      <c r="E11">
        <f t="shared" si="1"/>
        <v>189.81999999999994</v>
      </c>
      <c r="F11" s="2">
        <f t="shared" si="2"/>
        <v>-0.29546256831621609</v>
      </c>
      <c r="I11">
        <f>F11-F10</f>
        <v>2.4647673601959186E-2</v>
      </c>
      <c r="J11">
        <f>F11-F9</f>
        <v>-4.0626049328600367E-3</v>
      </c>
      <c r="K11">
        <f>F12-F8</f>
        <v>2.4339974300826461E-2</v>
      </c>
      <c r="L11">
        <f>F12-F7</f>
        <v>1.6447837181401193E-2</v>
      </c>
      <c r="M11">
        <f>F12-F6</f>
        <v>2.0841494089401946E-2</v>
      </c>
      <c r="N11">
        <f>F12-F5</f>
        <v>5.386773775645104E-2</v>
      </c>
      <c r="O11">
        <f>F12-F4</f>
        <v>4.6476575912376861E-2</v>
      </c>
      <c r="P11">
        <f>F12-F3</f>
        <v>4.0228751230777182E-2</v>
      </c>
      <c r="Q11">
        <f>F12-F2</f>
        <v>4.2041705717321798E-2</v>
      </c>
      <c r="Y11" s="17" t="str">
        <f>IF(AND(F13&gt;$Y$9,F13&lt;$Z$9),V14,"-")</f>
        <v>-</v>
      </c>
      <c r="Z11" s="15"/>
      <c r="AA11" s="15"/>
      <c r="AB11" s="15">
        <f>IF(Y11&lt;-0.2,1,0)</f>
        <v>0</v>
      </c>
      <c r="AC11" s="15">
        <f>IF(AND(Y11&gt;-0.2,Y11&lt;=-0.08),1,0)</f>
        <v>0</v>
      </c>
      <c r="AD11" s="15">
        <f>IF(AND(Y11&gt;-0.08,Y11&lt;=0),1,0)</f>
        <v>0</v>
      </c>
      <c r="AE11" s="15">
        <f>IF(AND(Y11&lt;&gt;"-",Y11&gt;0),1,0)</f>
        <v>0</v>
      </c>
      <c r="AF11" s="15"/>
      <c r="AG11" s="15"/>
      <c r="AH11" s="15"/>
      <c r="AI11" s="15"/>
      <c r="AJ11" s="15"/>
      <c r="AK11" s="15"/>
    </row>
    <row r="12" spans="1:37" x14ac:dyDescent="0.3">
      <c r="A12" s="1">
        <f>'Overall View'!W12</f>
        <v>31352</v>
      </c>
      <c r="B12">
        <f>'Overall View'!X12</f>
        <v>5.6023093776148594</v>
      </c>
      <c r="C12">
        <f>'Overall View'!Y12</f>
        <v>5.3091089276262355</v>
      </c>
      <c r="D12">
        <f t="shared" si="0"/>
        <v>271.05164579579878</v>
      </c>
      <c r="E12">
        <f t="shared" si="1"/>
        <v>202.17000000000004</v>
      </c>
      <c r="F12" s="2">
        <f t="shared" si="2"/>
        <v>-0.25412738444573713</v>
      </c>
      <c r="I12">
        <f>F12-F11</f>
        <v>4.1335183870478964E-2</v>
      </c>
      <c r="J12">
        <f>F12-F10</f>
        <v>6.598285747243815E-2</v>
      </c>
      <c r="K12">
        <f>F13-F9</f>
        <v>6.6204559275267694E-2</v>
      </c>
      <c r="L12">
        <f>F13-F8</f>
        <v>5.3271954638475227E-2</v>
      </c>
      <c r="M12">
        <f>F13-F7</f>
        <v>4.5379817519049959E-2</v>
      </c>
      <c r="N12">
        <f>F13-F6</f>
        <v>4.9773474427050712E-2</v>
      </c>
      <c r="O12">
        <f>F13-F5</f>
        <v>8.2799718094099806E-2</v>
      </c>
      <c r="P12">
        <f>F13-F4</f>
        <v>7.5408556250025627E-2</v>
      </c>
      <c r="Q12">
        <f>F13-F3</f>
        <v>6.9160731568425948E-2</v>
      </c>
      <c r="R12">
        <f>F13-F2</f>
        <v>7.0973686054970564E-2</v>
      </c>
      <c r="Y12" s="17" t="str">
        <f t="shared" ref="Y12:Y75" si="6">IF(AND(F14&gt;$Y$9,F14&lt;$Z$9),V15,"-")</f>
        <v>-</v>
      </c>
      <c r="Z12" s="15"/>
      <c r="AA12" s="15"/>
      <c r="AB12" s="15">
        <f t="shared" ref="AB12:AB75" si="7">IF(Y12&lt;-0.2,1,0)</f>
        <v>0</v>
      </c>
      <c r="AC12" s="15">
        <f t="shared" ref="AC12:AC75" si="8">IF(AND(Y12&gt;-0.2,Y12&lt;=-0.08),1,0)</f>
        <v>0</v>
      </c>
      <c r="AD12" s="15">
        <f t="shared" ref="AD12:AD75" si="9">IF(AND(Y12&gt;-0.08,Y12&lt;=0),1,0)</f>
        <v>0</v>
      </c>
      <c r="AE12" s="15">
        <f t="shared" ref="AE12:AE75" si="10">IF(AND(Y12&lt;&gt;"-",Y12&gt;0),1,0)</f>
        <v>0</v>
      </c>
      <c r="AF12" s="15"/>
      <c r="AG12" s="15"/>
      <c r="AH12" s="15"/>
      <c r="AI12" s="15"/>
      <c r="AJ12" s="15"/>
      <c r="AK12" s="15"/>
    </row>
    <row r="13" spans="1:37" x14ac:dyDescent="0.3">
      <c r="A13" s="1">
        <f>'Overall View'!W13</f>
        <v>31382</v>
      </c>
      <c r="B13">
        <f>'Overall View'!X13</f>
        <v>5.6083286837418891</v>
      </c>
      <c r="C13">
        <f>'Overall View'!Y13</f>
        <v>5.353184267988877</v>
      </c>
      <c r="D13">
        <f t="shared" si="0"/>
        <v>272.68810887316221</v>
      </c>
      <c r="E13">
        <f t="shared" si="1"/>
        <v>211.28000000000006</v>
      </c>
      <c r="F13" s="2">
        <f t="shared" si="2"/>
        <v>-0.22519540410808836</v>
      </c>
      <c r="I13">
        <f>F13-F12</f>
        <v>2.8931980337648766E-2</v>
      </c>
      <c r="J13">
        <f>F13-F11</f>
        <v>7.026716420812773E-2</v>
      </c>
      <c r="K13">
        <f>F14-F10</f>
        <v>9.2087652826724153E-2</v>
      </c>
      <c r="L13">
        <f>F14-F9</f>
        <v>6.3377374291904931E-2</v>
      </c>
      <c r="M13">
        <f>F14-F8</f>
        <v>5.0444769655112465E-2</v>
      </c>
      <c r="N13">
        <f>F14-F7</f>
        <v>4.2552632535687196E-2</v>
      </c>
      <c r="O13">
        <f>F14-F6</f>
        <v>4.694628944368795E-2</v>
      </c>
      <c r="P13">
        <f>F14-F5</f>
        <v>7.9972533110737043E-2</v>
      </c>
      <c r="Q13">
        <f>F14-F4</f>
        <v>7.2581371266662864E-2</v>
      </c>
      <c r="R13">
        <f>F14-F3</f>
        <v>6.6333546585063186E-2</v>
      </c>
      <c r="S13">
        <f>F14-F2</f>
        <v>6.8146501071607801E-2</v>
      </c>
      <c r="Y13" s="17">
        <f t="shared" si="6"/>
        <v>3.8212540058223832E-2</v>
      </c>
      <c r="Z13" s="15"/>
      <c r="AA13" s="15"/>
      <c r="AB13" s="15">
        <f t="shared" si="7"/>
        <v>0</v>
      </c>
      <c r="AC13" s="15">
        <f t="shared" si="8"/>
        <v>0</v>
      </c>
      <c r="AD13" s="15">
        <f t="shared" si="9"/>
        <v>0</v>
      </c>
      <c r="AE13" s="15">
        <f t="shared" si="10"/>
        <v>1</v>
      </c>
      <c r="AF13" s="15"/>
      <c r="AG13" s="15"/>
      <c r="AH13" s="15"/>
      <c r="AI13" s="15"/>
      <c r="AJ13" s="15"/>
      <c r="AK13" s="15"/>
    </row>
    <row r="14" spans="1:37" x14ac:dyDescent="0.3">
      <c r="A14" s="1">
        <f>'Overall View'!W14</f>
        <v>31413</v>
      </c>
      <c r="B14">
        <f>'Overall View'!X14</f>
        <v>5.6143479898689197</v>
      </c>
      <c r="C14">
        <f>'Overall View'!Y14</f>
        <v>5.3555480000023081</v>
      </c>
      <c r="D14">
        <f t="shared" si="0"/>
        <v>274.33445202852982</v>
      </c>
      <c r="E14">
        <f t="shared" si="1"/>
        <v>211.77999999999994</v>
      </c>
      <c r="F14" s="2">
        <f t="shared" si="2"/>
        <v>-0.22802258909145112</v>
      </c>
      <c r="I14">
        <f>F14-F13</f>
        <v>-2.8271849833627627E-3</v>
      </c>
      <c r="J14">
        <f>F14-F12</f>
        <v>2.6104795354286003E-2</v>
      </c>
      <c r="K14">
        <f>F15-F11</f>
        <v>0.11766408197200362</v>
      </c>
      <c r="L14">
        <f>F15-F10</f>
        <v>0.14231175557396281</v>
      </c>
      <c r="M14">
        <f>F15-F9</f>
        <v>0.11360147703914358</v>
      </c>
      <c r="N14">
        <f>F15-F8</f>
        <v>0.10066887240235112</v>
      </c>
      <c r="O14">
        <f>F15-F7</f>
        <v>9.2776735282925848E-2</v>
      </c>
      <c r="P14">
        <f>F15-F6</f>
        <v>9.7170392190926602E-2</v>
      </c>
      <c r="Q14">
        <f>F15-F5</f>
        <v>0.1301966358579757</v>
      </c>
      <c r="R14">
        <f>F15-F4</f>
        <v>0.12280547401390152</v>
      </c>
      <c r="S14">
        <f>F15-F3</f>
        <v>0.11655764933230184</v>
      </c>
      <c r="T14">
        <f>F15-F2</f>
        <v>0.11837060381884645</v>
      </c>
      <c r="V14">
        <f>MIN(I14:T14)</f>
        <v>-2.8271849833627627E-3</v>
      </c>
      <c r="Y14" s="17">
        <f t="shared" si="6"/>
        <v>-1.7263777028859728E-2</v>
      </c>
      <c r="Z14" s="15"/>
      <c r="AA14" s="15"/>
      <c r="AB14" s="15">
        <f t="shared" si="7"/>
        <v>0</v>
      </c>
      <c r="AC14" s="15">
        <f t="shared" si="8"/>
        <v>0</v>
      </c>
      <c r="AD14" s="15">
        <f t="shared" si="9"/>
        <v>1</v>
      </c>
      <c r="AE14" s="15">
        <f t="shared" si="10"/>
        <v>0</v>
      </c>
      <c r="AF14" s="15"/>
      <c r="AG14" s="15"/>
      <c r="AH14" s="15"/>
      <c r="AI14" s="15"/>
      <c r="AJ14" s="15"/>
      <c r="AK14" s="15"/>
    </row>
    <row r="15" spans="1:37" x14ac:dyDescent="0.3">
      <c r="A15" s="1">
        <f>'Overall View'!W15</f>
        <v>31444</v>
      </c>
      <c r="B15">
        <f>'Overall View'!X15</f>
        <v>5.6203672959959494</v>
      </c>
      <c r="C15">
        <f>'Overall View'!Y15</f>
        <v>5.4245975324583666</v>
      </c>
      <c r="D15">
        <f t="shared" si="0"/>
        <v>275.9907349124627</v>
      </c>
      <c r="E15">
        <f t="shared" si="1"/>
        <v>226.92000000000004</v>
      </c>
      <c r="F15" s="2">
        <f t="shared" si="2"/>
        <v>-0.17779848634421247</v>
      </c>
      <c r="I15">
        <f>F15-F14</f>
        <v>5.0224102747238653E-2</v>
      </c>
      <c r="J15">
        <f>F15-F13</f>
        <v>4.739691776387589E-2</v>
      </c>
      <c r="K15">
        <f>F16-F12</f>
        <v>0.11454143815974849</v>
      </c>
      <c r="L15">
        <f>F16-F11</f>
        <v>0.15587662203022745</v>
      </c>
      <c r="M15">
        <f>F16-F10</f>
        <v>0.18052429563218664</v>
      </c>
      <c r="N15">
        <f>F16-F9</f>
        <v>0.15181401709736742</v>
      </c>
      <c r="O15">
        <f>F16-F8</f>
        <v>0.13888141246057495</v>
      </c>
      <c r="P15">
        <f>F16-F7</f>
        <v>0.13098927534114968</v>
      </c>
      <c r="Q15">
        <f>F16-F6</f>
        <v>0.13538293224915043</v>
      </c>
      <c r="R15">
        <f>F16-F5</f>
        <v>0.16840917591619953</v>
      </c>
      <c r="S15">
        <f>F16-F4</f>
        <v>0.16101801407212535</v>
      </c>
      <c r="T15">
        <f>F16-F3</f>
        <v>0.15477018939052567</v>
      </c>
      <c r="V15">
        <f t="shared" ref="V15:V78" si="11">MIN(I15:T15)</f>
        <v>4.739691776387589E-2</v>
      </c>
      <c r="Y15" s="17">
        <f t="shared" si="6"/>
        <v>1.9772961584949567E-2</v>
      </c>
      <c r="Z15" s="15"/>
      <c r="AA15" s="15"/>
      <c r="AB15" s="15">
        <f t="shared" si="7"/>
        <v>0</v>
      </c>
      <c r="AC15" s="15">
        <f t="shared" si="8"/>
        <v>0</v>
      </c>
      <c r="AD15" s="15">
        <f t="shared" si="9"/>
        <v>0</v>
      </c>
      <c r="AE15" s="15">
        <f t="shared" si="10"/>
        <v>1</v>
      </c>
      <c r="AF15" s="15"/>
      <c r="AG15" s="15"/>
      <c r="AH15" s="15"/>
      <c r="AI15" s="15"/>
      <c r="AJ15" s="15"/>
      <c r="AK15" s="15"/>
    </row>
    <row r="16" spans="1:37" x14ac:dyDescent="0.3">
      <c r="A16" s="1">
        <f>'Overall View'!W16</f>
        <v>31472</v>
      </c>
      <c r="B16">
        <f>'Overall View'!X16</f>
        <v>5.62638660212298</v>
      </c>
      <c r="C16">
        <f>'Overall View'!Y16</f>
        <v>5.476045054331764</v>
      </c>
      <c r="D16">
        <f t="shared" si="0"/>
        <v>277.65701753566054</v>
      </c>
      <c r="E16">
        <f t="shared" si="1"/>
        <v>238.90000000000003</v>
      </c>
      <c r="F16" s="2">
        <f t="shared" si="2"/>
        <v>-0.13958594628598864</v>
      </c>
      <c r="I16">
        <f>F16-F15</f>
        <v>3.8212540058223832E-2</v>
      </c>
      <c r="J16">
        <f>F16-F14</f>
        <v>8.8436642805462484E-2</v>
      </c>
      <c r="K16">
        <f>F17-F13</f>
        <v>6.8345680793239993E-2</v>
      </c>
      <c r="L16">
        <f>F17-F12</f>
        <v>9.727766113088876E-2</v>
      </c>
      <c r="M16">
        <f>F17-F11</f>
        <v>0.13861284500136772</v>
      </c>
      <c r="N16">
        <f>F17-F10</f>
        <v>0.16326051860332691</v>
      </c>
      <c r="O16">
        <f>F17-F9</f>
        <v>0.13455024006850769</v>
      </c>
      <c r="P16">
        <f>F17-F8</f>
        <v>0.12161763543171522</v>
      </c>
      <c r="Q16">
        <f>F17-F7</f>
        <v>0.11372549831228995</v>
      </c>
      <c r="R16">
        <f>F17-F6</f>
        <v>0.11811915522029071</v>
      </c>
      <c r="S16">
        <f>F17-F5</f>
        <v>0.1511453988873398</v>
      </c>
      <c r="T16">
        <f>F17-F4</f>
        <v>0.14375423704326562</v>
      </c>
      <c r="V16">
        <f>MIN(I16:T16)</f>
        <v>3.8212540058223832E-2</v>
      </c>
      <c r="Y16" s="17">
        <f t="shared" si="6"/>
        <v>-3.0243137514335605E-2</v>
      </c>
      <c r="Z16" s="15"/>
      <c r="AA16" s="15"/>
      <c r="AB16" s="15">
        <f t="shared" si="7"/>
        <v>0</v>
      </c>
      <c r="AC16" s="15">
        <f t="shared" si="8"/>
        <v>0</v>
      </c>
      <c r="AD16" s="15">
        <f t="shared" si="9"/>
        <v>1</v>
      </c>
      <c r="AE16" s="15">
        <f t="shared" si="10"/>
        <v>0</v>
      </c>
      <c r="AF16" s="15"/>
      <c r="AG16" s="15"/>
      <c r="AH16" s="15"/>
      <c r="AI16" s="15"/>
      <c r="AJ16" s="15"/>
      <c r="AK16" s="15"/>
    </row>
    <row r="17" spans="1:37" x14ac:dyDescent="0.3">
      <c r="A17" s="1">
        <f>'Overall View'!W17</f>
        <v>31503</v>
      </c>
      <c r="B17">
        <f>'Overall View'!X17</f>
        <v>5.6324059082500106</v>
      </c>
      <c r="C17">
        <f>'Overall View'!Y17</f>
        <v>5.4617958355405118</v>
      </c>
      <c r="D17">
        <f t="shared" si="0"/>
        <v>279.33336027113438</v>
      </c>
      <c r="E17">
        <f t="shared" si="1"/>
        <v>235.5200000000001</v>
      </c>
      <c r="F17" s="2">
        <f t="shared" si="2"/>
        <v>-0.15684972331484837</v>
      </c>
      <c r="I17">
        <f>F17-F16</f>
        <v>-1.7263777028859728E-2</v>
      </c>
      <c r="J17">
        <f>F17-F15</f>
        <v>2.0948763029364104E-2</v>
      </c>
      <c r="K17">
        <f>F18-F14</f>
        <v>0.10820960439041205</v>
      </c>
      <c r="L17">
        <f>F18-F13</f>
        <v>0.10538241940704929</v>
      </c>
      <c r="M17">
        <f>F18-F12</f>
        <v>0.13431439974469805</v>
      </c>
      <c r="N17">
        <f>F18-F11</f>
        <v>0.17564958361517702</v>
      </c>
      <c r="O17">
        <f>F18-F10</f>
        <v>0.2002972572171362</v>
      </c>
      <c r="P17">
        <f>F18-F9</f>
        <v>0.17158697868231698</v>
      </c>
      <c r="Q17">
        <f>F18-F8</f>
        <v>0.15865437404552452</v>
      </c>
      <c r="R17">
        <f>F18-F7</f>
        <v>0.15076223692609925</v>
      </c>
      <c r="S17">
        <f>F18-F6</f>
        <v>0.1551558938341</v>
      </c>
      <c r="T17">
        <f>F18-F5</f>
        <v>0.18818213750114909</v>
      </c>
      <c r="V17">
        <f t="shared" si="11"/>
        <v>-1.7263777028859728E-2</v>
      </c>
      <c r="Y17" s="17">
        <f t="shared" si="6"/>
        <v>-5.7078420693239318E-2</v>
      </c>
      <c r="Z17" s="15"/>
      <c r="AA17" s="15"/>
      <c r="AB17" s="15">
        <f t="shared" si="7"/>
        <v>0</v>
      </c>
      <c r="AC17" s="15">
        <f t="shared" si="8"/>
        <v>0</v>
      </c>
      <c r="AD17" s="15">
        <f t="shared" si="9"/>
        <v>1</v>
      </c>
      <c r="AE17" s="15">
        <f t="shared" si="10"/>
        <v>0</v>
      </c>
      <c r="AF17" s="15"/>
      <c r="AG17" s="15"/>
      <c r="AH17" s="15"/>
      <c r="AI17" s="15"/>
      <c r="AJ17" s="15"/>
      <c r="AK17" s="15"/>
    </row>
    <row r="18" spans="1:37" x14ac:dyDescent="0.3">
      <c r="A18" s="1">
        <f>'Overall View'!W18</f>
        <v>31533</v>
      </c>
      <c r="B18">
        <f>'Overall View'!X18</f>
        <v>5.6384252143770404</v>
      </c>
      <c r="C18">
        <f>'Overall View'!Y18</f>
        <v>5.5108043376737177</v>
      </c>
      <c r="D18">
        <f t="shared" si="0"/>
        <v>281.01982385639496</v>
      </c>
      <c r="E18">
        <f t="shared" si="1"/>
        <v>247.35000000000002</v>
      </c>
      <c r="F18" s="2">
        <f t="shared" si="2"/>
        <v>-0.11981298470103907</v>
      </c>
      <c r="I18">
        <f>F18-F17</f>
        <v>3.7036738613809295E-2</v>
      </c>
      <c r="J18">
        <f>F18-F16</f>
        <v>1.9772961584949567E-2</v>
      </c>
      <c r="K18">
        <f>F19-F15</f>
        <v>6.5047823237127544E-2</v>
      </c>
      <c r="L18">
        <f>F19-F14</f>
        <v>0.1152719259843662</v>
      </c>
      <c r="M18">
        <f>F19-F13</f>
        <v>0.11244474100100343</v>
      </c>
      <c r="N18">
        <f>F19-F12</f>
        <v>0.1413767213386522</v>
      </c>
      <c r="O18">
        <f>F19-F11</f>
        <v>0.18271190520913116</v>
      </c>
      <c r="P18">
        <f>F19-F10</f>
        <v>0.20735957881109035</v>
      </c>
      <c r="Q18">
        <f>F19-F9</f>
        <v>0.17864930027627113</v>
      </c>
      <c r="R18">
        <f>F19-F8</f>
        <v>0.16571669563947866</v>
      </c>
      <c r="S18">
        <f>F19-F7</f>
        <v>0.15782455852005339</v>
      </c>
      <c r="T18">
        <f>F19-F6</f>
        <v>0.16221821542805415</v>
      </c>
      <c r="V18">
        <f t="shared" si="11"/>
        <v>1.9772961584949567E-2</v>
      </c>
      <c r="Y18" s="17">
        <f t="shared" si="6"/>
        <v>-7.6624590397878833E-2</v>
      </c>
      <c r="Z18" s="15"/>
      <c r="AA18" s="15"/>
      <c r="AB18" s="15">
        <f t="shared" si="7"/>
        <v>0</v>
      </c>
      <c r="AC18" s="15">
        <f t="shared" si="8"/>
        <v>0</v>
      </c>
      <c r="AD18" s="15">
        <f t="shared" si="9"/>
        <v>1</v>
      </c>
      <c r="AE18" s="15">
        <f t="shared" si="10"/>
        <v>0</v>
      </c>
      <c r="AF18" s="15"/>
      <c r="AG18" s="15"/>
      <c r="AH18" s="15"/>
      <c r="AI18" s="15"/>
      <c r="AJ18" s="15"/>
      <c r="AK18" s="15"/>
    </row>
    <row r="19" spans="1:37" x14ac:dyDescent="0.3">
      <c r="A19" s="1">
        <f>'Overall View'!W19</f>
        <v>31564</v>
      </c>
      <c r="B19">
        <f>'Overall View'!X19</f>
        <v>5.644444520504071</v>
      </c>
      <c r="C19">
        <f>'Overall View'!Y19</f>
        <v>5.5248152856748201</v>
      </c>
      <c r="D19">
        <f t="shared" si="0"/>
        <v>282.71646939565386</v>
      </c>
      <c r="E19">
        <f t="shared" si="1"/>
        <v>250.84</v>
      </c>
      <c r="F19" s="2">
        <f t="shared" si="2"/>
        <v>-0.11275066310708493</v>
      </c>
      <c r="I19">
        <f>F19-F18</f>
        <v>7.0623215939541462E-3</v>
      </c>
      <c r="J19">
        <f>F19-F17</f>
        <v>4.4099060207763441E-2</v>
      </c>
      <c r="K19">
        <f>F20-F16</f>
        <v>-3.0243137514335605E-2</v>
      </c>
      <c r="L19">
        <f>F20-F15</f>
        <v>7.9694025438882266E-3</v>
      </c>
      <c r="M19">
        <f>F20-F14</f>
        <v>5.8193505291126879E-2</v>
      </c>
      <c r="N19">
        <f>F20-F13</f>
        <v>5.5366320307764116E-2</v>
      </c>
      <c r="O19">
        <f>F20-F12</f>
        <v>8.4298300645412882E-2</v>
      </c>
      <c r="P19">
        <f>F20-F11</f>
        <v>0.12563348451589185</v>
      </c>
      <c r="Q19">
        <f>F20-F10</f>
        <v>0.15028115811785103</v>
      </c>
      <c r="R19">
        <f>F20-F9</f>
        <v>0.12157087958303181</v>
      </c>
      <c r="S19">
        <f>F20-F8</f>
        <v>0.10863827494623934</v>
      </c>
      <c r="T19">
        <f>F20-F7</f>
        <v>0.10074613782681408</v>
      </c>
      <c r="V19">
        <f t="shared" si="11"/>
        <v>-3.0243137514335605E-2</v>
      </c>
      <c r="Y19" s="17">
        <f t="shared" si="6"/>
        <v>-8.0373800502606008E-2</v>
      </c>
      <c r="Z19" s="15"/>
      <c r="AA19" s="15"/>
      <c r="AB19" s="15">
        <f t="shared" si="7"/>
        <v>0</v>
      </c>
      <c r="AC19" s="15">
        <f t="shared" si="8"/>
        <v>1</v>
      </c>
      <c r="AD19" s="15">
        <f t="shared" si="9"/>
        <v>0</v>
      </c>
      <c r="AE19" s="15">
        <f t="shared" si="10"/>
        <v>0</v>
      </c>
      <c r="AF19" s="15"/>
      <c r="AG19" s="15"/>
      <c r="AH19" s="15"/>
      <c r="AI19" s="15"/>
      <c r="AJ19" s="15"/>
      <c r="AK19" s="15"/>
    </row>
    <row r="20" spans="1:37" x14ac:dyDescent="0.3">
      <c r="A20" s="1">
        <f>'Overall View'!W20</f>
        <v>31594</v>
      </c>
      <c r="B20">
        <f>'Overall View'!X20</f>
        <v>5.6504638266311007</v>
      </c>
      <c r="C20">
        <f>'Overall View'!Y20</f>
        <v>5.4643401503724887</v>
      </c>
      <c r="D20">
        <f t="shared" si="0"/>
        <v>284.42335836203586</v>
      </c>
      <c r="E20">
        <f t="shared" si="1"/>
        <v>236.12</v>
      </c>
      <c r="F20" s="2">
        <f t="shared" si="2"/>
        <v>-0.16982908380032424</v>
      </c>
      <c r="I20">
        <f>F20-F19</f>
        <v>-5.7078420693239318E-2</v>
      </c>
      <c r="J20">
        <f>F20-F18</f>
        <v>-5.0016099099285172E-2</v>
      </c>
      <c r="K20">
        <f>F21-F17</f>
        <v>4.0785948718536469E-2</v>
      </c>
      <c r="L20">
        <f>F21-F16</f>
        <v>2.3522171689676741E-2</v>
      </c>
      <c r="M20">
        <f>F21-F15</f>
        <v>6.1734711747900572E-2</v>
      </c>
      <c r="N20">
        <f>F21-F14</f>
        <v>0.11195881449513923</v>
      </c>
      <c r="O20">
        <f>F21-F13</f>
        <v>0.10913162951177646</v>
      </c>
      <c r="P20">
        <f>F21-F12</f>
        <v>0.13806360984942523</v>
      </c>
      <c r="Q20">
        <f>F21-F11</f>
        <v>0.17939879371990419</v>
      </c>
      <c r="R20">
        <f>F21-F10</f>
        <v>0.20404646732186338</v>
      </c>
      <c r="S20">
        <f>F21-F9</f>
        <v>0.17533618878704416</v>
      </c>
      <c r="T20">
        <f>F21-F8</f>
        <v>0.16240358415025169</v>
      </c>
      <c r="V20">
        <f t="shared" si="11"/>
        <v>-5.7078420693239318E-2</v>
      </c>
      <c r="Y20" s="17">
        <f t="shared" si="6"/>
        <v>-4.1481612635154708E-2</v>
      </c>
      <c r="Z20" s="15"/>
      <c r="AA20" s="15"/>
      <c r="AB20" s="15">
        <f t="shared" si="7"/>
        <v>0</v>
      </c>
      <c r="AC20" s="15">
        <f t="shared" si="8"/>
        <v>0</v>
      </c>
      <c r="AD20" s="15">
        <f t="shared" si="9"/>
        <v>1</v>
      </c>
      <c r="AE20" s="15">
        <f t="shared" si="10"/>
        <v>0</v>
      </c>
      <c r="AF20" s="15"/>
      <c r="AG20" s="15"/>
      <c r="AH20" s="15"/>
      <c r="AI20" s="15"/>
      <c r="AJ20" s="15"/>
      <c r="AK20" s="15"/>
    </row>
    <row r="21" spans="1:37" x14ac:dyDescent="0.3">
      <c r="A21" s="1">
        <f>'Overall View'!W21</f>
        <v>31625</v>
      </c>
      <c r="B21">
        <f>'Overall View'!X21</f>
        <v>5.6564831327581313</v>
      </c>
      <c r="C21">
        <f>'Overall View'!Y21</f>
        <v>5.5331127706026937</v>
      </c>
      <c r="D21">
        <f t="shared" si="0"/>
        <v>286.14055259980819</v>
      </c>
      <c r="E21">
        <f t="shared" si="1"/>
        <v>252.92999999999992</v>
      </c>
      <c r="F21" s="2">
        <f t="shared" si="2"/>
        <v>-0.1160637745963119</v>
      </c>
      <c r="I21">
        <f>F21-F20</f>
        <v>5.3765309204012346E-2</v>
      </c>
      <c r="J21">
        <f>F21-F19</f>
        <v>-3.313111489226972E-3</v>
      </c>
      <c r="K21">
        <f>F22-F18</f>
        <v>-7.6624590397878833E-2</v>
      </c>
      <c r="L21">
        <f>F22-F17</f>
        <v>-3.9587851784069539E-2</v>
      </c>
      <c r="M21">
        <f>F22-F16</f>
        <v>-5.6851628812929267E-2</v>
      </c>
      <c r="N21">
        <f>F22-F15</f>
        <v>-1.8639088754705435E-2</v>
      </c>
      <c r="O21">
        <f>F22-F14</f>
        <v>3.1585013992533217E-2</v>
      </c>
      <c r="P21">
        <f>F22-F13</f>
        <v>2.8757829009170455E-2</v>
      </c>
      <c r="Q21">
        <f>F22-F12</f>
        <v>5.7689809346819221E-2</v>
      </c>
      <c r="R21">
        <f>F22-F11</f>
        <v>9.9024993217298185E-2</v>
      </c>
      <c r="S21">
        <f>F22-F10</f>
        <v>0.12367266681925737</v>
      </c>
      <c r="T21">
        <f>F22-F9</f>
        <v>9.4962388284438148E-2</v>
      </c>
      <c r="V21">
        <f t="shared" si="11"/>
        <v>-7.6624590397878833E-2</v>
      </c>
      <c r="Y21" s="17">
        <f t="shared" si="6"/>
        <v>-6.1050984643375439E-2</v>
      </c>
      <c r="Z21" s="15"/>
      <c r="AA21" s="15"/>
      <c r="AB21" s="15">
        <f t="shared" si="7"/>
        <v>0</v>
      </c>
      <c r="AC21" s="15">
        <f t="shared" si="8"/>
        <v>0</v>
      </c>
      <c r="AD21" s="15">
        <f t="shared" si="9"/>
        <v>1</v>
      </c>
      <c r="AE21" s="15">
        <f t="shared" si="10"/>
        <v>0</v>
      </c>
      <c r="AF21" s="15"/>
      <c r="AG21" s="15"/>
      <c r="AH21" s="15"/>
      <c r="AI21" s="15"/>
      <c r="AJ21" s="15"/>
      <c r="AK21" s="15"/>
    </row>
    <row r="22" spans="1:37" x14ac:dyDescent="0.3">
      <c r="A22" s="1">
        <f>'Overall View'!W22</f>
        <v>31656</v>
      </c>
      <c r="B22">
        <f>'Overall View'!X22</f>
        <v>5.662502438885161</v>
      </c>
      <c r="C22">
        <f>'Overall View'!Y22</f>
        <v>5.4438020332900177</v>
      </c>
      <c r="D22">
        <f t="shared" si="0"/>
        <v>287.86811432661915</v>
      </c>
      <c r="E22">
        <f t="shared" si="1"/>
        <v>231.32000000000002</v>
      </c>
      <c r="F22" s="2">
        <f t="shared" si="2"/>
        <v>-0.1964375750989179</v>
      </c>
      <c r="I22">
        <f>F22-F21</f>
        <v>-8.0373800502606008E-2</v>
      </c>
      <c r="J22">
        <f>F22-F20</f>
        <v>-2.6608491298593662E-2</v>
      </c>
      <c r="K22">
        <f>F23-F19</f>
        <v>-4.479472412438168E-2</v>
      </c>
      <c r="L22">
        <f>F23-F18</f>
        <v>-3.7732402530427533E-2</v>
      </c>
      <c r="M22">
        <f>F23-F17</f>
        <v>-6.9566391661823879E-4</v>
      </c>
      <c r="N22">
        <f>F23-F16</f>
        <v>-1.7959440945477967E-2</v>
      </c>
      <c r="O22">
        <f>F23-F15</f>
        <v>2.0253099112745865E-2</v>
      </c>
      <c r="P22">
        <f>F23-F14</f>
        <v>7.0477201859984517E-2</v>
      </c>
      <c r="Q22">
        <f>F23-F13</f>
        <v>6.7650016876621755E-2</v>
      </c>
      <c r="R22">
        <f>F23-F12</f>
        <v>9.6581997214270521E-2</v>
      </c>
      <c r="S22">
        <f>F23-F11</f>
        <v>0.13791718108474949</v>
      </c>
      <c r="T22">
        <f>F23-F10</f>
        <v>0.16256485468670867</v>
      </c>
      <c r="V22">
        <f t="shared" si="11"/>
        <v>-8.0373800502606008E-2</v>
      </c>
      <c r="Y22" s="17">
        <f t="shared" si="6"/>
        <v>-2.9185457375637047E-2</v>
      </c>
      <c r="Z22" s="15"/>
      <c r="AA22" s="15"/>
      <c r="AB22" s="15">
        <f t="shared" si="7"/>
        <v>0</v>
      </c>
      <c r="AC22" s="15">
        <f t="shared" si="8"/>
        <v>0</v>
      </c>
      <c r="AD22" s="15">
        <f t="shared" si="9"/>
        <v>1</v>
      </c>
      <c r="AE22" s="15">
        <f t="shared" si="10"/>
        <v>0</v>
      </c>
      <c r="AF22" s="15"/>
      <c r="AG22" s="15"/>
      <c r="AH22" s="15"/>
      <c r="AI22" s="15"/>
      <c r="AJ22" s="15"/>
      <c r="AK22" s="15"/>
    </row>
    <row r="23" spans="1:37" x14ac:dyDescent="0.3">
      <c r="A23" s="1">
        <f>'Overall View'!W23</f>
        <v>31686</v>
      </c>
      <c r="B23">
        <f>'Overall View'!X23</f>
        <v>5.6685217450121916</v>
      </c>
      <c r="C23">
        <f>'Overall View'!Y23</f>
        <v>5.4970862547205916</v>
      </c>
      <c r="D23">
        <f t="shared" si="0"/>
        <v>289.60610613575471</v>
      </c>
      <c r="E23">
        <f t="shared" si="1"/>
        <v>243.98000000000002</v>
      </c>
      <c r="F23" s="2">
        <f t="shared" si="2"/>
        <v>-0.1575453872314666</v>
      </c>
      <c r="I23">
        <f>F23-F22</f>
        <v>3.88921878674513E-2</v>
      </c>
      <c r="J23">
        <f>F23-F21</f>
        <v>-4.1481612635154708E-2</v>
      </c>
      <c r="K23">
        <f>F24-F20</f>
        <v>2.5212893425500926E-2</v>
      </c>
      <c r="L23">
        <f>F24-F19</f>
        <v>-3.1865527267738392E-2</v>
      </c>
      <c r="M23">
        <f>F24-F18</f>
        <v>-2.4803205673784245E-2</v>
      </c>
      <c r="N23">
        <f>F24-F17</f>
        <v>1.2233532940025049E-2</v>
      </c>
      <c r="O23">
        <f>F24-F16</f>
        <v>-5.0302440888346789E-3</v>
      </c>
      <c r="P23">
        <f>F24-F15</f>
        <v>3.3182295969389153E-2</v>
      </c>
      <c r="Q23">
        <f>F24-F14</f>
        <v>8.3406398716627805E-2</v>
      </c>
      <c r="R23">
        <f>F24-F13</f>
        <v>8.0579213733265043E-2</v>
      </c>
      <c r="S23">
        <f>F24-F12</f>
        <v>0.10951119407091381</v>
      </c>
      <c r="T23">
        <f>F24-F11</f>
        <v>0.15084637794139277</v>
      </c>
      <c r="V23">
        <f t="shared" si="11"/>
        <v>-4.1481612635154708E-2</v>
      </c>
      <c r="Y23" s="17">
        <f t="shared" si="6"/>
        <v>7.0737966964712906E-2</v>
      </c>
      <c r="Z23" s="15"/>
      <c r="AA23" s="15"/>
      <c r="AB23" s="15">
        <f t="shared" si="7"/>
        <v>0</v>
      </c>
      <c r="AC23" s="15">
        <f t="shared" si="8"/>
        <v>0</v>
      </c>
      <c r="AD23" s="15">
        <f t="shared" si="9"/>
        <v>0</v>
      </c>
      <c r="AE23" s="15">
        <f t="shared" si="10"/>
        <v>1</v>
      </c>
      <c r="AF23" s="15"/>
      <c r="AG23" s="15"/>
      <c r="AH23" s="15"/>
      <c r="AI23" s="15"/>
      <c r="AJ23" s="15"/>
      <c r="AK23" s="15"/>
    </row>
    <row r="24" spans="1:37" x14ac:dyDescent="0.3">
      <c r="A24" s="1">
        <f>'Overall View'!W24</f>
        <v>31717</v>
      </c>
      <c r="B24">
        <f>'Overall View'!X24</f>
        <v>5.6745410511392214</v>
      </c>
      <c r="C24">
        <f>'Overall View'!Y24</f>
        <v>5.5183360405147219</v>
      </c>
      <c r="D24">
        <f t="shared" si="0"/>
        <v>291.35459099840409</v>
      </c>
      <c r="E24">
        <f t="shared" si="1"/>
        <v>249.22000000000011</v>
      </c>
      <c r="F24" s="2">
        <f t="shared" si="2"/>
        <v>-0.14461619037482332</v>
      </c>
      <c r="I24">
        <f>F24-F23</f>
        <v>1.2929196856643288E-2</v>
      </c>
      <c r="J24">
        <f>F24-F22</f>
        <v>5.1821384724094588E-2</v>
      </c>
      <c r="K24">
        <f>F25-F21</f>
        <v>-5.7737873154148467E-2</v>
      </c>
      <c r="L24">
        <f>F25-F20</f>
        <v>-3.972563950136121E-3</v>
      </c>
      <c r="M24">
        <f>F25-F19</f>
        <v>-6.1050984643375439E-2</v>
      </c>
      <c r="N24">
        <f>F25-F18</f>
        <v>-5.3988663049421293E-2</v>
      </c>
      <c r="O24">
        <f>F25-F17</f>
        <v>-1.6951924435611998E-2</v>
      </c>
      <c r="P24">
        <f>F25-F16</f>
        <v>-3.4215701464471726E-2</v>
      </c>
      <c r="Q24">
        <f>F25-F15</f>
        <v>3.9968385937521056E-3</v>
      </c>
      <c r="R24">
        <f>F25-F14</f>
        <v>5.4220941340990758E-2</v>
      </c>
      <c r="S24">
        <f>F25-F13</f>
        <v>5.1393756357627995E-2</v>
      </c>
      <c r="T24">
        <f>F25-F12</f>
        <v>8.0325736695276762E-2</v>
      </c>
      <c r="V24">
        <f t="shared" si="11"/>
        <v>-6.1050984643375439E-2</v>
      </c>
      <c r="Y24" s="17">
        <f t="shared" si="6"/>
        <v>2.8534853069937305E-2</v>
      </c>
      <c r="Z24" s="15"/>
      <c r="AA24" s="15"/>
      <c r="AB24" s="15">
        <f t="shared" si="7"/>
        <v>0</v>
      </c>
      <c r="AC24" s="15">
        <f t="shared" si="8"/>
        <v>0</v>
      </c>
      <c r="AD24" s="15">
        <f t="shared" si="9"/>
        <v>0</v>
      </c>
      <c r="AE24" s="15">
        <f t="shared" si="10"/>
        <v>1</v>
      </c>
      <c r="AF24" s="15"/>
      <c r="AG24" s="15"/>
      <c r="AH24" s="15"/>
      <c r="AI24" s="15"/>
      <c r="AJ24" s="15"/>
      <c r="AK24" s="15"/>
    </row>
    <row r="25" spans="1:37" x14ac:dyDescent="0.3">
      <c r="A25" s="1">
        <f>'Overall View'!W25</f>
        <v>31747</v>
      </c>
      <c r="B25">
        <f>'Overall View'!X25</f>
        <v>5.680560357266252</v>
      </c>
      <c r="C25">
        <f>'Overall View'!Y25</f>
        <v>5.4896399588724103</v>
      </c>
      <c r="D25">
        <f t="shared" si="0"/>
        <v>293.11363226594347</v>
      </c>
      <c r="E25">
        <f t="shared" si="1"/>
        <v>242.17</v>
      </c>
      <c r="F25" s="2">
        <f t="shared" si="2"/>
        <v>-0.17380164775046036</v>
      </c>
      <c r="I25">
        <f>F25-F24</f>
        <v>-2.9185457375637047E-2</v>
      </c>
      <c r="J25">
        <f>F25-F23</f>
        <v>-1.6256260518993759E-2</v>
      </c>
      <c r="K25">
        <f>F26-F22</f>
        <v>0.12589002588660858</v>
      </c>
      <c r="L25">
        <f>F26-F21</f>
        <v>4.5516225384002573E-2</v>
      </c>
      <c r="M25">
        <f>F26-F20</f>
        <v>9.9281534588014919E-2</v>
      </c>
      <c r="N25">
        <f>F26-F19</f>
        <v>4.2203113894775601E-2</v>
      </c>
      <c r="O25">
        <f>F26-F18</f>
        <v>4.9265435488729747E-2</v>
      </c>
      <c r="P25">
        <f>F26-F17</f>
        <v>8.6302174102539042E-2</v>
      </c>
      <c r="Q25">
        <f>F26-F16</f>
        <v>6.9038397073679314E-2</v>
      </c>
      <c r="R25">
        <f>F26-F15</f>
        <v>0.10725093713190315</v>
      </c>
      <c r="S25">
        <f>F26-F14</f>
        <v>0.1574750398791418</v>
      </c>
      <c r="T25">
        <f>F26-F13</f>
        <v>0.15464785489577904</v>
      </c>
      <c r="V25">
        <f t="shared" si="11"/>
        <v>-2.9185457375637047E-2</v>
      </c>
      <c r="Y25" s="17">
        <f t="shared" si="6"/>
        <v>1.9380340214940284E-2</v>
      </c>
      <c r="Z25" s="15"/>
      <c r="AA25" s="15"/>
      <c r="AB25" s="15">
        <f t="shared" si="7"/>
        <v>0</v>
      </c>
      <c r="AC25" s="15">
        <f t="shared" si="8"/>
        <v>0</v>
      </c>
      <c r="AD25" s="15">
        <f t="shared" si="9"/>
        <v>0</v>
      </c>
      <c r="AE25" s="15">
        <f t="shared" si="10"/>
        <v>1</v>
      </c>
      <c r="AF25" s="15"/>
      <c r="AG25" s="15"/>
      <c r="AH25" s="15"/>
      <c r="AI25" s="15"/>
      <c r="AJ25" s="15"/>
      <c r="AK25" s="15"/>
    </row>
    <row r="26" spans="1:37" x14ac:dyDescent="0.3">
      <c r="A26" s="1">
        <f>'Overall View'!W26</f>
        <v>31778</v>
      </c>
      <c r="B26">
        <f>'Overall View'!X26</f>
        <v>5.6865796633932817</v>
      </c>
      <c r="C26">
        <f>'Overall View'!Y26</f>
        <v>5.6134200345758094</v>
      </c>
      <c r="D26">
        <f t="shared" si="0"/>
        <v>294.88329367222934</v>
      </c>
      <c r="E26">
        <f t="shared" si="1"/>
        <v>274.07999999999987</v>
      </c>
      <c r="F26" s="2">
        <f t="shared" si="2"/>
        <v>-7.0547549212309324E-2</v>
      </c>
      <c r="I26">
        <f>F26-F25</f>
        <v>0.10325409853815104</v>
      </c>
      <c r="J26">
        <f>F26-F24</f>
        <v>7.4068641162513993E-2</v>
      </c>
      <c r="K26">
        <f>F27-F23</f>
        <v>0.11553269108909459</v>
      </c>
      <c r="L26">
        <f>F27-F22</f>
        <v>0.15442487895654589</v>
      </c>
      <c r="M26">
        <f>F27-F21</f>
        <v>7.4051078453939878E-2</v>
      </c>
      <c r="N26">
        <f>F27-F20</f>
        <v>0.12781638765795222</v>
      </c>
      <c r="O26">
        <f>F27-F19</f>
        <v>7.0737966964712906E-2</v>
      </c>
      <c r="P26">
        <f>F27-F18</f>
        <v>7.7800288558667052E-2</v>
      </c>
      <c r="Q26">
        <f>F27-F17</f>
        <v>0.11483702717247635</v>
      </c>
      <c r="R26">
        <f>F27-F16</f>
        <v>9.7573250143616619E-2</v>
      </c>
      <c r="S26">
        <f>F27-F15</f>
        <v>0.13578579020184045</v>
      </c>
      <c r="T26">
        <f>F27-F14</f>
        <v>0.1860098929490791</v>
      </c>
      <c r="V26">
        <f t="shared" si="11"/>
        <v>7.0737966964712906E-2</v>
      </c>
      <c r="Y26" s="17">
        <f t="shared" si="6"/>
        <v>-1.6989221716047331E-2</v>
      </c>
      <c r="Z26" s="15"/>
      <c r="AA26" s="15"/>
      <c r="AB26" s="15">
        <f t="shared" si="7"/>
        <v>0</v>
      </c>
      <c r="AC26" s="15">
        <f t="shared" si="8"/>
        <v>0</v>
      </c>
      <c r="AD26" s="15">
        <f t="shared" si="9"/>
        <v>1</v>
      </c>
      <c r="AE26" s="15">
        <f t="shared" si="10"/>
        <v>0</v>
      </c>
      <c r="AF26" s="15"/>
      <c r="AG26" s="15"/>
      <c r="AH26" s="15"/>
      <c r="AI26" s="15"/>
      <c r="AJ26" s="15"/>
      <c r="AK26" s="15"/>
    </row>
    <row r="27" spans="1:37" x14ac:dyDescent="0.3">
      <c r="A27" s="1">
        <f>'Overall View'!W27</f>
        <v>31809</v>
      </c>
      <c r="B27">
        <f>'Overall View'!X27</f>
        <v>5.6925989695203123</v>
      </c>
      <c r="C27">
        <f>'Overall View'!Y27</f>
        <v>5.6496782156630001</v>
      </c>
      <c r="D27">
        <f t="shared" si="0"/>
        <v>296.66363933590975</v>
      </c>
      <c r="E27">
        <f t="shared" si="1"/>
        <v>284.19999999999993</v>
      </c>
      <c r="F27" s="2">
        <f t="shared" si="2"/>
        <v>-4.2012696142372019E-2</v>
      </c>
      <c r="I27">
        <f>F27-F26</f>
        <v>2.8534853069937305E-2</v>
      </c>
      <c r="J27">
        <f>F27-F25</f>
        <v>0.13178895160808834</v>
      </c>
      <c r="K27">
        <f>F28-F24</f>
        <v>0.12198383444739158</v>
      </c>
      <c r="L27">
        <f>F28-F23</f>
        <v>0.13491303130403487</v>
      </c>
      <c r="M27">
        <f>F28-F22</f>
        <v>0.17380521917148617</v>
      </c>
      <c r="N27">
        <f>F28-F21</f>
        <v>9.3431418668880162E-2</v>
      </c>
      <c r="O27">
        <f>F28-F20</f>
        <v>0.14719672787289251</v>
      </c>
      <c r="P27">
        <f>F28-F19</f>
        <v>9.011830717965319E-2</v>
      </c>
      <c r="Q27">
        <f>F28-F18</f>
        <v>9.7180628773607336E-2</v>
      </c>
      <c r="R27">
        <f>F28-F17</f>
        <v>0.13421736738741663</v>
      </c>
      <c r="S27">
        <f>F28-F16</f>
        <v>0.1169535903585569</v>
      </c>
      <c r="T27">
        <f>F28-F15</f>
        <v>0.15516613041678073</v>
      </c>
      <c r="V27">
        <f t="shared" si="11"/>
        <v>2.8534853069937305E-2</v>
      </c>
      <c r="Y27" s="17">
        <f t="shared" si="6"/>
        <v>-1.6992404919674575E-2</v>
      </c>
      <c r="Z27" s="15"/>
      <c r="AA27" s="15"/>
      <c r="AB27" s="15">
        <f t="shared" si="7"/>
        <v>0</v>
      </c>
      <c r="AC27" s="15">
        <f t="shared" si="8"/>
        <v>0</v>
      </c>
      <c r="AD27" s="15">
        <f t="shared" si="9"/>
        <v>1</v>
      </c>
      <c r="AE27" s="15">
        <f t="shared" si="10"/>
        <v>0</v>
      </c>
      <c r="AF27" s="15"/>
      <c r="AG27" s="15"/>
      <c r="AH27" s="15"/>
      <c r="AI27" s="15"/>
      <c r="AJ27" s="15"/>
      <c r="AK27" s="15"/>
    </row>
    <row r="28" spans="1:37" x14ac:dyDescent="0.3">
      <c r="A28" s="1">
        <f>'Overall View'!W28</f>
        <v>31837</v>
      </c>
      <c r="B28">
        <f>'Overall View'!X28</f>
        <v>5.698618275647342</v>
      </c>
      <c r="C28">
        <f>'Overall View'!Y28</f>
        <v>5.6757258768736758</v>
      </c>
      <c r="D28">
        <f t="shared" si="0"/>
        <v>298.45473376274538</v>
      </c>
      <c r="E28">
        <f t="shared" si="1"/>
        <v>291.70000000000005</v>
      </c>
      <c r="F28" s="2">
        <f t="shared" si="2"/>
        <v>-2.2632355927431735E-2</v>
      </c>
      <c r="I28">
        <f>F28-F27</f>
        <v>1.9380340214940284E-2</v>
      </c>
      <c r="J28">
        <f>F28-F26</f>
        <v>4.7915193284877589E-2</v>
      </c>
      <c r="K28">
        <f>F29-F25</f>
        <v>0.1341800701069813</v>
      </c>
      <c r="L28">
        <f>F29-F24</f>
        <v>0.10499461273134425</v>
      </c>
      <c r="M28">
        <f>F29-F23</f>
        <v>0.11792380958798754</v>
      </c>
      <c r="N28">
        <f>F29-F22</f>
        <v>0.15681599745543884</v>
      </c>
      <c r="O28">
        <f>F29-F21</f>
        <v>7.644219695283283E-2</v>
      </c>
      <c r="P28">
        <f>F29-F20</f>
        <v>0.13020750615684518</v>
      </c>
      <c r="Q28">
        <f>F29-F19</f>
        <v>7.3129085463605858E-2</v>
      </c>
      <c r="R28">
        <f>F29-F18</f>
        <v>8.0191407057560005E-2</v>
      </c>
      <c r="S28">
        <f>F29-F17</f>
        <v>0.1172281456713693</v>
      </c>
      <c r="T28">
        <f>F29-F16</f>
        <v>9.9964368642509571E-2</v>
      </c>
      <c r="V28">
        <f t="shared" si="11"/>
        <v>1.9380340214940284E-2</v>
      </c>
      <c r="Y28" s="17">
        <f t="shared" si="6"/>
        <v>3.9973146807225413E-2</v>
      </c>
      <c r="Z28" s="15"/>
      <c r="AA28" s="15"/>
      <c r="AB28" s="15">
        <f t="shared" si="7"/>
        <v>0</v>
      </c>
      <c r="AC28" s="15">
        <f t="shared" si="8"/>
        <v>0</v>
      </c>
      <c r="AD28" s="15">
        <f t="shared" si="9"/>
        <v>0</v>
      </c>
      <c r="AE28" s="15">
        <f t="shared" si="10"/>
        <v>1</v>
      </c>
      <c r="AF28" s="15"/>
      <c r="AG28" s="15"/>
      <c r="AH28" s="15"/>
      <c r="AI28" s="15"/>
      <c r="AJ28" s="15"/>
      <c r="AK28" s="15"/>
    </row>
    <row r="29" spans="1:37" x14ac:dyDescent="0.3">
      <c r="A29" s="1">
        <f>'Overall View'!W29</f>
        <v>31868</v>
      </c>
      <c r="B29">
        <f>'Overall View'!X29</f>
        <v>5.7046375817743726</v>
      </c>
      <c r="C29">
        <f>'Overall View'!Y29</f>
        <v>5.6642096995363778</v>
      </c>
      <c r="D29">
        <f t="shared" si="0"/>
        <v>300.25664184794874</v>
      </c>
      <c r="E29">
        <f t="shared" si="1"/>
        <v>288.35999999999996</v>
      </c>
      <c r="F29" s="2">
        <f t="shared" si="2"/>
        <v>-3.9621577643479067E-2</v>
      </c>
      <c r="I29">
        <f>F29-F28</f>
        <v>-1.6989221716047331E-2</v>
      </c>
      <c r="J29">
        <f>F29-F27</f>
        <v>2.3911184988929524E-3</v>
      </c>
      <c r="K29">
        <f>F30-F26</f>
        <v>3.0922788365203013E-2</v>
      </c>
      <c r="L29">
        <f>F30-F25</f>
        <v>0.13417688690335405</v>
      </c>
      <c r="M29">
        <f>F30-F24</f>
        <v>0.10499142952771701</v>
      </c>
      <c r="N29">
        <f>F30-F23</f>
        <v>0.11792062638436029</v>
      </c>
      <c r="O29">
        <f>F30-F22</f>
        <v>0.15681281425181159</v>
      </c>
      <c r="P29">
        <f>F30-F21</f>
        <v>7.6439013749205587E-2</v>
      </c>
      <c r="Q29">
        <f>F30-F20</f>
        <v>0.13020432295321793</v>
      </c>
      <c r="R29">
        <f>F30-F19</f>
        <v>7.3125902259978615E-2</v>
      </c>
      <c r="S29">
        <f>F30-F18</f>
        <v>8.0188223853932761E-2</v>
      </c>
      <c r="T29">
        <f>F30-F17</f>
        <v>0.11722496246774206</v>
      </c>
      <c r="V29">
        <f t="shared" si="11"/>
        <v>-1.6989221716047331E-2</v>
      </c>
      <c r="Y29" s="17" t="str">
        <f t="shared" si="6"/>
        <v>-</v>
      </c>
      <c r="Z29" s="15"/>
      <c r="AA29" s="15"/>
      <c r="AB29" s="15">
        <f t="shared" si="7"/>
        <v>0</v>
      </c>
      <c r="AC29" s="15">
        <f t="shared" si="8"/>
        <v>0</v>
      </c>
      <c r="AD29" s="15">
        <f t="shared" si="9"/>
        <v>0</v>
      </c>
      <c r="AE29" s="15">
        <f t="shared" si="10"/>
        <v>0</v>
      </c>
      <c r="AF29" s="15"/>
      <c r="AG29" s="15"/>
      <c r="AH29" s="15"/>
      <c r="AI29" s="15"/>
      <c r="AJ29" s="15"/>
      <c r="AK29" s="15"/>
    </row>
    <row r="30" spans="1:37" x14ac:dyDescent="0.3">
      <c r="A30" s="1">
        <f>'Overall View'!W30</f>
        <v>31898</v>
      </c>
      <c r="B30">
        <f>'Overall View'!X30</f>
        <v>5.7106568879014032</v>
      </c>
      <c r="C30">
        <f>'Overall View'!Y30</f>
        <v>5.6702256911273583</v>
      </c>
      <c r="D30">
        <f t="shared" si="0"/>
        <v>302.06942887853387</v>
      </c>
      <c r="E30">
        <f t="shared" si="1"/>
        <v>290.09999999999997</v>
      </c>
      <c r="F30" s="2">
        <f t="shared" si="2"/>
        <v>-3.9624760847106311E-2</v>
      </c>
      <c r="I30">
        <f>F30-F29</f>
        <v>-3.1832036272438913E-6</v>
      </c>
      <c r="J30">
        <f>F30-F28</f>
        <v>-1.6992404919674575E-2</v>
      </c>
      <c r="K30">
        <f>F31-F27</f>
        <v>4.2364265306118365E-2</v>
      </c>
      <c r="L30">
        <f>F31-F26</f>
        <v>7.089911837605567E-2</v>
      </c>
      <c r="M30">
        <f>F31-F25</f>
        <v>0.17415321691420671</v>
      </c>
      <c r="N30">
        <f>F31-F24</f>
        <v>0.14496775953856966</v>
      </c>
      <c r="O30">
        <f>F31-F23</f>
        <v>0.15789695639521295</v>
      </c>
      <c r="P30">
        <f>F31-F22</f>
        <v>0.19678914426266425</v>
      </c>
      <c r="Q30">
        <f>F31-F21</f>
        <v>0.11641534376005824</v>
      </c>
      <c r="R30">
        <f>F31-F20</f>
        <v>0.17018065296407059</v>
      </c>
      <c r="S30">
        <f>F31-F19</f>
        <v>0.11310223227083127</v>
      </c>
      <c r="T30">
        <f>F31-F18</f>
        <v>0.12016455386478542</v>
      </c>
      <c r="V30">
        <f t="shared" si="11"/>
        <v>-1.6992404919674575E-2</v>
      </c>
      <c r="Y30" s="17" t="str">
        <f t="shared" si="6"/>
        <v>-</v>
      </c>
      <c r="Z30" s="15"/>
      <c r="AA30" s="15"/>
      <c r="AB30" s="15">
        <f t="shared" si="7"/>
        <v>0</v>
      </c>
      <c r="AC30" s="15">
        <f t="shared" si="8"/>
        <v>0</v>
      </c>
      <c r="AD30" s="15">
        <f t="shared" si="9"/>
        <v>0</v>
      </c>
      <c r="AE30" s="15">
        <f t="shared" si="10"/>
        <v>0</v>
      </c>
      <c r="AF30" s="15"/>
      <c r="AG30" s="15"/>
      <c r="AH30" s="15"/>
      <c r="AI30" s="15"/>
      <c r="AJ30" s="15"/>
      <c r="AK30" s="15"/>
    </row>
    <row r="31" spans="1:37" x14ac:dyDescent="0.3">
      <c r="A31" s="1">
        <f>'Overall View'!W31</f>
        <v>31929</v>
      </c>
      <c r="B31">
        <f>'Overall View'!X31</f>
        <v>5.716676194028433</v>
      </c>
      <c r="C31">
        <f>'Overall View'!Y31</f>
        <v>5.7170277014062219</v>
      </c>
      <c r="D31">
        <f t="shared" si="0"/>
        <v>303.89316053568228</v>
      </c>
      <c r="E31">
        <f t="shared" si="1"/>
        <v>304.00000000000006</v>
      </c>
      <c r="F31" s="2">
        <f t="shared" si="2"/>
        <v>3.5156916374634584E-4</v>
      </c>
      <c r="I31">
        <f>F31-F30</f>
        <v>3.9976330010852656E-2</v>
      </c>
      <c r="J31">
        <f>F31-F29</f>
        <v>3.9973146807225413E-2</v>
      </c>
      <c r="K31">
        <f>F32-F28</f>
        <v>6.4931724026743964E-2</v>
      </c>
      <c r="L31">
        <f>F32-F27</f>
        <v>8.4312064241684248E-2</v>
      </c>
      <c r="M31">
        <f>F32-F26</f>
        <v>0.11284691731162155</v>
      </c>
      <c r="N31">
        <f>F32-F25</f>
        <v>0.21610101584977259</v>
      </c>
      <c r="O31">
        <f>F32-F24</f>
        <v>0.18691555847413555</v>
      </c>
      <c r="P31">
        <f>F32-F23</f>
        <v>0.19984475533077883</v>
      </c>
      <c r="Q31">
        <f>F32-F22</f>
        <v>0.23873694319823013</v>
      </c>
      <c r="R31">
        <f>F32-F21</f>
        <v>0.15836314269562413</v>
      </c>
      <c r="S31">
        <f>F32-F20</f>
        <v>0.21212845189963647</v>
      </c>
      <c r="T31">
        <f>F32-F19</f>
        <v>0.15505003120639715</v>
      </c>
      <c r="V31">
        <f t="shared" si="11"/>
        <v>3.9973146807225413E-2</v>
      </c>
      <c r="Y31" s="17" t="str">
        <f t="shared" si="6"/>
        <v>-</v>
      </c>
      <c r="Z31" s="15"/>
      <c r="AA31" s="15"/>
      <c r="AB31" s="15">
        <f t="shared" si="7"/>
        <v>0</v>
      </c>
      <c r="AC31" s="15">
        <f t="shared" si="8"/>
        <v>0</v>
      </c>
      <c r="AD31" s="15">
        <f t="shared" si="9"/>
        <v>0</v>
      </c>
      <c r="AE31" s="15">
        <f t="shared" si="10"/>
        <v>0</v>
      </c>
      <c r="AF31" s="15"/>
      <c r="AG31" s="15"/>
      <c r="AH31" s="15"/>
      <c r="AI31" s="15"/>
      <c r="AJ31" s="15"/>
      <c r="AK31" s="15"/>
    </row>
    <row r="32" spans="1:37" x14ac:dyDescent="0.3">
      <c r="A32" s="1">
        <f>'Overall View'!W32</f>
        <v>31959</v>
      </c>
      <c r="B32">
        <f>'Overall View'!X32</f>
        <v>5.7226955001554636</v>
      </c>
      <c r="C32">
        <f>'Overall View'!Y32</f>
        <v>5.7641247036623628</v>
      </c>
      <c r="D32">
        <f t="shared" si="0"/>
        <v>305.72790289712378</v>
      </c>
      <c r="E32">
        <f t="shared" si="1"/>
        <v>318.66000000000003</v>
      </c>
      <c r="F32" s="2">
        <f t="shared" si="2"/>
        <v>4.2299368099312229E-2</v>
      </c>
      <c r="I32">
        <f>F32-F31</f>
        <v>4.1947798935565883E-2</v>
      </c>
      <c r="J32">
        <f>F32-F30</f>
        <v>8.192412894641854E-2</v>
      </c>
      <c r="K32">
        <f>F33-F29</f>
        <v>0.11188483012221206</v>
      </c>
      <c r="L32">
        <f>F33-F28</f>
        <v>9.4895608406164733E-2</v>
      </c>
      <c r="M32">
        <f>F33-F27</f>
        <v>0.11427594862110502</v>
      </c>
      <c r="N32">
        <f>F33-F26</f>
        <v>0.14281080169104232</v>
      </c>
      <c r="O32">
        <f>F33-F25</f>
        <v>0.24606490022919336</v>
      </c>
      <c r="P32">
        <f>F33-F24</f>
        <v>0.21687944285355631</v>
      </c>
      <c r="Q32">
        <f>F33-F23</f>
        <v>0.2298086397101996</v>
      </c>
      <c r="R32">
        <f>F33-F22</f>
        <v>0.2687008275776509</v>
      </c>
      <c r="S32">
        <f>F33-F21</f>
        <v>0.18832702707504489</v>
      </c>
      <c r="T32">
        <f>F33-F20</f>
        <v>0.24209233627905724</v>
      </c>
      <c r="V32">
        <f t="shared" si="11"/>
        <v>4.1947798935565883E-2</v>
      </c>
      <c r="Y32" s="17" t="str">
        <f t="shared" si="6"/>
        <v>-</v>
      </c>
      <c r="Z32" s="15"/>
      <c r="AA32" s="15"/>
      <c r="AB32" s="15">
        <f t="shared" si="7"/>
        <v>0</v>
      </c>
      <c r="AC32" s="15">
        <f t="shared" si="8"/>
        <v>0</v>
      </c>
      <c r="AD32" s="15">
        <f t="shared" si="9"/>
        <v>0</v>
      </c>
      <c r="AE32" s="15">
        <f t="shared" si="10"/>
        <v>0</v>
      </c>
      <c r="AF32" s="15"/>
      <c r="AG32" s="15"/>
      <c r="AH32" s="15"/>
      <c r="AI32" s="15"/>
      <c r="AJ32" s="15"/>
      <c r="AK32" s="15"/>
    </row>
    <row r="33" spans="1:37" x14ac:dyDescent="0.3">
      <c r="A33" s="1">
        <f>'Overall View'!W33</f>
        <v>31990</v>
      </c>
      <c r="B33">
        <f>'Overall View'!X33</f>
        <v>5.7287148062824933</v>
      </c>
      <c r="C33">
        <f>'Overall View'!Y33</f>
        <v>5.7984864101254985</v>
      </c>
      <c r="D33">
        <f t="shared" si="0"/>
        <v>307.57372243952864</v>
      </c>
      <c r="E33">
        <f t="shared" si="1"/>
        <v>329.8</v>
      </c>
      <c r="F33" s="2">
        <f t="shared" si="2"/>
        <v>7.2263252478732998E-2</v>
      </c>
      <c r="I33">
        <f>F33-F32</f>
        <v>2.9963884379420769E-2</v>
      </c>
      <c r="J33">
        <f>F33-F31</f>
        <v>7.1911683314986652E-2</v>
      </c>
      <c r="K33">
        <f>F34-F30</f>
        <v>7.9696138762876068E-2</v>
      </c>
      <c r="L33">
        <f>F34-F29</f>
        <v>7.9692955559248824E-2</v>
      </c>
      <c r="M33">
        <f>F34-F28</f>
        <v>6.2703733843201492E-2</v>
      </c>
      <c r="N33">
        <f>F34-F27</f>
        <v>8.2084074058141776E-2</v>
      </c>
      <c r="O33">
        <f>F34-F26</f>
        <v>0.11061892712807908</v>
      </c>
      <c r="P33">
        <f>F34-F25</f>
        <v>0.21387302566623012</v>
      </c>
      <c r="Q33">
        <f>F34-F24</f>
        <v>0.18468756829059307</v>
      </c>
      <c r="R33">
        <f>F34-F23</f>
        <v>0.19761676514723636</v>
      </c>
      <c r="S33">
        <f>F34-F22</f>
        <v>0.23650895301468766</v>
      </c>
      <c r="T33">
        <f>F34-F21</f>
        <v>0.15613515251208165</v>
      </c>
      <c r="V33">
        <f t="shared" si="11"/>
        <v>2.9963884379420769E-2</v>
      </c>
      <c r="Y33" s="17">
        <f t="shared" si="6"/>
        <v>-0.30470756438417923</v>
      </c>
      <c r="Z33" s="15"/>
      <c r="AA33" s="15"/>
      <c r="AB33" s="15">
        <f t="shared" si="7"/>
        <v>1</v>
      </c>
      <c r="AC33" s="15">
        <f t="shared" si="8"/>
        <v>0</v>
      </c>
      <c r="AD33" s="15">
        <f t="shared" si="9"/>
        <v>0</v>
      </c>
      <c r="AE33" s="15">
        <f t="shared" si="10"/>
        <v>0</v>
      </c>
      <c r="AF33" s="15"/>
      <c r="AG33" s="15"/>
      <c r="AH33" s="15"/>
      <c r="AI33" s="15"/>
      <c r="AJ33" s="15"/>
      <c r="AK33" s="15"/>
    </row>
    <row r="34" spans="1:37" x14ac:dyDescent="0.3">
      <c r="A34" s="1">
        <f>'Overall View'!W34</f>
        <v>32021</v>
      </c>
      <c r="B34">
        <f>'Overall View'!X34</f>
        <v>5.7347341124095239</v>
      </c>
      <c r="C34">
        <f>'Overall View'!Y34</f>
        <v>5.7740234558190124</v>
      </c>
      <c r="D34">
        <f t="shared" si="0"/>
        <v>309.43068604091843</v>
      </c>
      <c r="E34">
        <f t="shared" si="1"/>
        <v>321.83</v>
      </c>
      <c r="F34" s="2">
        <f t="shared" si="2"/>
        <v>4.0071377915769757E-2</v>
      </c>
      <c r="I34">
        <f>F34-F33</f>
        <v>-3.2191874562963241E-2</v>
      </c>
      <c r="J34">
        <f>F34-F32</f>
        <v>-2.227990183542472E-3</v>
      </c>
      <c r="K34">
        <f>F35-F31</f>
        <v>-0.1915146874455057</v>
      </c>
      <c r="L34">
        <f>F35-F30</f>
        <v>-0.15153835743465305</v>
      </c>
      <c r="M34">
        <f>F35-F29</f>
        <v>-0.15154154063828029</v>
      </c>
      <c r="N34">
        <f>F35-F28</f>
        <v>-0.16853076235432762</v>
      </c>
      <c r="O34">
        <f>F35-F27</f>
        <v>-0.14915042213938734</v>
      </c>
      <c r="P34">
        <f>F35-F26</f>
        <v>-0.12061556906945003</v>
      </c>
      <c r="Q34">
        <f>F35-F25</f>
        <v>-1.7361470531298995E-2</v>
      </c>
      <c r="R34">
        <f>F35-F24</f>
        <v>-4.6546927906936042E-2</v>
      </c>
      <c r="S34">
        <f>F35-F23</f>
        <v>-3.3617731050292754E-2</v>
      </c>
      <c r="T34">
        <f>F35-F22</f>
        <v>5.274456817158546E-3</v>
      </c>
      <c r="V34">
        <f t="shared" si="11"/>
        <v>-0.1915146874455057</v>
      </c>
      <c r="Y34" s="17" t="str">
        <f t="shared" si="6"/>
        <v>-</v>
      </c>
      <c r="Z34" s="15"/>
      <c r="AA34" s="15"/>
      <c r="AB34" s="15">
        <f t="shared" si="7"/>
        <v>0</v>
      </c>
      <c r="AC34" s="15">
        <f t="shared" si="8"/>
        <v>0</v>
      </c>
      <c r="AD34" s="15">
        <f t="shared" si="9"/>
        <v>0</v>
      </c>
      <c r="AE34" s="15">
        <f t="shared" si="10"/>
        <v>0</v>
      </c>
      <c r="AF34" s="15"/>
      <c r="AG34" s="15"/>
      <c r="AH34" s="15"/>
      <c r="AI34" s="15"/>
      <c r="AJ34" s="15"/>
      <c r="AK34" s="15"/>
    </row>
    <row r="35" spans="1:37" x14ac:dyDescent="0.3">
      <c r="A35" s="1">
        <f>'Overall View'!W35</f>
        <v>32051</v>
      </c>
      <c r="B35">
        <f>'Overall View'!X35</f>
        <v>5.7407534185365536</v>
      </c>
      <c r="C35">
        <f>'Overall View'!Y35</f>
        <v>5.5285954067628458</v>
      </c>
      <c r="D35">
        <f t="shared" si="0"/>
        <v>311.29886098308674</v>
      </c>
      <c r="E35">
        <f t="shared" si="1"/>
        <v>251.78999999999996</v>
      </c>
      <c r="F35" s="2">
        <f t="shared" si="2"/>
        <v>-0.19116311828175936</v>
      </c>
      <c r="I35">
        <f>F35-F34</f>
        <v>-0.23123449619752912</v>
      </c>
      <c r="J35">
        <f>F35-F33</f>
        <v>-0.26342637076049236</v>
      </c>
      <c r="K35">
        <f>F36-F32</f>
        <v>-0.3069355545677217</v>
      </c>
      <c r="L35">
        <f>F36-F31</f>
        <v>-0.26498775563215582</v>
      </c>
      <c r="M35">
        <f>F36-F30</f>
        <v>-0.22501142562130316</v>
      </c>
      <c r="N35">
        <f>F36-F29</f>
        <v>-0.22501460882493041</v>
      </c>
      <c r="O35">
        <f>F36-F28</f>
        <v>-0.24200383054097774</v>
      </c>
      <c r="P35">
        <f>F36-F27</f>
        <v>-0.22262349032603745</v>
      </c>
      <c r="Q35">
        <f>F36-F26</f>
        <v>-0.19408863725610015</v>
      </c>
      <c r="R35">
        <f>F36-F25</f>
        <v>-9.0834538717949109E-2</v>
      </c>
      <c r="S35">
        <f>F36-F24</f>
        <v>-0.12001999609358616</v>
      </c>
      <c r="T35">
        <f>F36-F23</f>
        <v>-0.10709079923694287</v>
      </c>
      <c r="V35">
        <f t="shared" si="11"/>
        <v>-0.3069355545677217</v>
      </c>
      <c r="Y35" s="17" t="str">
        <f t="shared" si="6"/>
        <v>-</v>
      </c>
      <c r="Z35" s="15"/>
      <c r="AA35" s="15"/>
      <c r="AB35" s="15">
        <f t="shared" si="7"/>
        <v>0</v>
      </c>
      <c r="AC35" s="15">
        <f t="shared" si="8"/>
        <v>0</v>
      </c>
      <c r="AD35" s="15">
        <f t="shared" si="9"/>
        <v>0</v>
      </c>
      <c r="AE35" s="15">
        <f t="shared" si="10"/>
        <v>0</v>
      </c>
      <c r="AF35" s="15"/>
      <c r="AG35" s="15"/>
      <c r="AH35" s="15"/>
      <c r="AI35" s="15"/>
      <c r="AJ35" s="15"/>
      <c r="AK35" s="15"/>
    </row>
    <row r="36" spans="1:37" x14ac:dyDescent="0.3">
      <c r="A36" s="1">
        <f>'Overall View'!W36</f>
        <v>32082</v>
      </c>
      <c r="B36">
        <f>'Overall View'!X36</f>
        <v>5.7467727246635842</v>
      </c>
      <c r="C36">
        <f>'Overall View'!Y36</f>
        <v>5.4393828068266394</v>
      </c>
      <c r="D36">
        <f t="shared" si="0"/>
        <v>313.17831495403942</v>
      </c>
      <c r="E36">
        <f t="shared" si="1"/>
        <v>230.29999999999998</v>
      </c>
      <c r="F36" s="2">
        <f t="shared" si="2"/>
        <v>-0.26463618646840947</v>
      </c>
      <c r="I36">
        <f>F36-F35</f>
        <v>-7.3473068186650115E-2</v>
      </c>
      <c r="J36">
        <f>F36-F34</f>
        <v>-0.30470756438417923</v>
      </c>
      <c r="K36">
        <f>F37-F33</f>
        <v>-0.28805436810035845</v>
      </c>
      <c r="L36">
        <f>F37-F32</f>
        <v>-0.25809048372093768</v>
      </c>
      <c r="M36">
        <f>F37-F31</f>
        <v>-0.2161426847853718</v>
      </c>
      <c r="N36">
        <f>F37-F30</f>
        <v>-0.17616635477451914</v>
      </c>
      <c r="O36">
        <f>F37-F29</f>
        <v>-0.17616953797814638</v>
      </c>
      <c r="P36">
        <f>F37-F28</f>
        <v>-0.19315875969419372</v>
      </c>
      <c r="Q36">
        <f>F37-F27</f>
        <v>-0.17377841947925343</v>
      </c>
      <c r="R36">
        <f>F37-F26</f>
        <v>-0.14524356640931613</v>
      </c>
      <c r="S36">
        <f>F37-F25</f>
        <v>-4.1989467871165087E-2</v>
      </c>
      <c r="T36">
        <f>F37-F24</f>
        <v>-7.1174925246802134E-2</v>
      </c>
      <c r="V36">
        <f t="shared" si="11"/>
        <v>-0.30470756438417923</v>
      </c>
      <c r="Y36" s="17">
        <f t="shared" si="6"/>
        <v>-0.26527541984856939</v>
      </c>
      <c r="Z36" s="15"/>
      <c r="AA36" s="15"/>
      <c r="AB36" s="15">
        <f t="shared" si="7"/>
        <v>1</v>
      </c>
      <c r="AC36" s="15">
        <f t="shared" si="8"/>
        <v>0</v>
      </c>
      <c r="AD36" s="15">
        <f t="shared" si="9"/>
        <v>0</v>
      </c>
      <c r="AE36" s="15">
        <f t="shared" si="10"/>
        <v>0</v>
      </c>
      <c r="AF36" s="15"/>
      <c r="AG36" s="15"/>
      <c r="AH36" s="15"/>
      <c r="AI36" s="15"/>
      <c r="AJ36" s="15"/>
      <c r="AK36" s="15"/>
    </row>
    <row r="37" spans="1:37" x14ac:dyDescent="0.3">
      <c r="A37" s="1">
        <f>'Overall View'!W37</f>
        <v>32112</v>
      </c>
      <c r="B37">
        <f>'Overall View'!X37</f>
        <v>5.752792030790614</v>
      </c>
      <c r="C37">
        <f>'Overall View'!Y37</f>
        <v>5.5097121708276982</v>
      </c>
      <c r="D37">
        <f t="shared" si="0"/>
        <v>315.06911605044479</v>
      </c>
      <c r="E37">
        <f t="shared" si="1"/>
        <v>247.07999999999993</v>
      </c>
      <c r="F37" s="2">
        <f t="shared" si="2"/>
        <v>-0.21579111562162545</v>
      </c>
      <c r="I37">
        <f>F37-F36</f>
        <v>4.8845070846784022E-2</v>
      </c>
      <c r="J37">
        <f>F37-F35</f>
        <v>-2.4627997339866092E-2</v>
      </c>
      <c r="K37">
        <f>F38-F34</f>
        <v>-0.22905166283528711</v>
      </c>
      <c r="L37">
        <f>F38-F33</f>
        <v>-0.26124353739825035</v>
      </c>
      <c r="M37">
        <f>F38-F32</f>
        <v>-0.23127965301882958</v>
      </c>
      <c r="N37">
        <f>F38-F31</f>
        <v>-0.1893318540832637</v>
      </c>
      <c r="O37">
        <f>F38-F30</f>
        <v>-0.14935552407241104</v>
      </c>
      <c r="P37">
        <f>F38-F29</f>
        <v>-0.14935870727603828</v>
      </c>
      <c r="Q37">
        <f>F38-F28</f>
        <v>-0.16634792899208561</v>
      </c>
      <c r="R37">
        <f>F38-F27</f>
        <v>-0.14696758877714533</v>
      </c>
      <c r="S37">
        <f>F38-F26</f>
        <v>-0.11843273570720803</v>
      </c>
      <c r="T37">
        <f>F38-F25</f>
        <v>-1.5178637169056985E-2</v>
      </c>
      <c r="V37">
        <f t="shared" si="11"/>
        <v>-0.26124353739825035</v>
      </c>
      <c r="Y37" s="17">
        <f t="shared" si="6"/>
        <v>-0.26255823921356303</v>
      </c>
      <c r="Z37" s="15"/>
      <c r="AA37" s="15"/>
      <c r="AB37" s="15">
        <f t="shared" si="7"/>
        <v>1</v>
      </c>
      <c r="AC37" s="15">
        <f t="shared" si="8"/>
        <v>0</v>
      </c>
      <c r="AD37" s="15">
        <f t="shared" si="9"/>
        <v>0</v>
      </c>
      <c r="AE37" s="15">
        <f t="shared" si="10"/>
        <v>0</v>
      </c>
      <c r="AF37" s="15"/>
      <c r="AG37" s="15"/>
      <c r="AH37" s="15"/>
      <c r="AI37" s="15"/>
      <c r="AJ37" s="15"/>
      <c r="AK37" s="15"/>
    </row>
    <row r="38" spans="1:37" x14ac:dyDescent="0.3">
      <c r="A38" s="1">
        <f>'Overall View'!W38</f>
        <v>32143</v>
      </c>
      <c r="B38">
        <f>'Overall View'!X38</f>
        <v>5.7588113369176446</v>
      </c>
      <c r="C38">
        <f>'Overall View'!Y38</f>
        <v>5.5493484213491371</v>
      </c>
      <c r="D38">
        <f t="shared" si="0"/>
        <v>316.97133278010301</v>
      </c>
      <c r="E38">
        <f t="shared" si="1"/>
        <v>257.07</v>
      </c>
      <c r="F38" s="2">
        <f t="shared" si="2"/>
        <v>-0.18898028491951735</v>
      </c>
      <c r="I38">
        <f>F38-F37</f>
        <v>2.6810830702108102E-2</v>
      </c>
      <c r="J38">
        <f>F38-F36</f>
        <v>7.5655901548892124E-2</v>
      </c>
      <c r="K38">
        <f>F39-F35</f>
        <v>3.1026929343807352E-2</v>
      </c>
      <c r="L38">
        <f>F39-F34</f>
        <v>-0.20020756685372176</v>
      </c>
      <c r="M38">
        <f>F39-F33</f>
        <v>-0.232399441416685</v>
      </c>
      <c r="N38">
        <f>F39-F32</f>
        <v>-0.20243555703726424</v>
      </c>
      <c r="O38">
        <f>F39-F31</f>
        <v>-0.16048775810169835</v>
      </c>
      <c r="P38">
        <f>F39-F30</f>
        <v>-0.1205114280908457</v>
      </c>
      <c r="Q38">
        <f>F39-F29</f>
        <v>-0.12051461129447294</v>
      </c>
      <c r="R38">
        <f>F39-F28</f>
        <v>-0.13750383301052027</v>
      </c>
      <c r="S38">
        <f>F39-F27</f>
        <v>-0.11812349279557999</v>
      </c>
      <c r="T38">
        <f>F39-F26</f>
        <v>-8.9588639725642683E-2</v>
      </c>
      <c r="V38">
        <f t="shared" si="11"/>
        <v>-0.232399441416685</v>
      </c>
      <c r="Y38" s="17">
        <f t="shared" si="6"/>
        <v>-0.26486122305360238</v>
      </c>
      <c r="Z38" s="15"/>
      <c r="AA38" s="15"/>
      <c r="AB38" s="15">
        <f t="shared" si="7"/>
        <v>1</v>
      </c>
      <c r="AC38" s="15">
        <f t="shared" si="8"/>
        <v>0</v>
      </c>
      <c r="AD38" s="15">
        <f t="shared" si="9"/>
        <v>0</v>
      </c>
      <c r="AE38" s="15">
        <f t="shared" si="10"/>
        <v>0</v>
      </c>
      <c r="AF38" s="15"/>
      <c r="AG38" s="15"/>
      <c r="AH38" s="15"/>
      <c r="AI38" s="15"/>
      <c r="AJ38" s="15"/>
      <c r="AK38" s="15"/>
    </row>
    <row r="39" spans="1:37" x14ac:dyDescent="0.3">
      <c r="A39" s="1">
        <f>'Overall View'!W39</f>
        <v>32174</v>
      </c>
      <c r="B39">
        <f>'Overall View'!X39</f>
        <v>5.7648306430446743</v>
      </c>
      <c r="C39">
        <f>'Overall View'!Y39</f>
        <v>5.5903151130674198</v>
      </c>
      <c r="D39">
        <f t="shared" si="0"/>
        <v>318.88503406442612</v>
      </c>
      <c r="E39">
        <f t="shared" si="1"/>
        <v>267.81999999999994</v>
      </c>
      <c r="F39" s="2">
        <f t="shared" si="2"/>
        <v>-0.16013618893795201</v>
      </c>
      <c r="I39">
        <f>F39-F38</f>
        <v>2.8844095981565343E-2</v>
      </c>
      <c r="J39">
        <f>F39-F37</f>
        <v>5.5654926683673445E-2</v>
      </c>
      <c r="K39">
        <f>F40-F36</f>
        <v>7.1624019098573077E-2</v>
      </c>
      <c r="L39">
        <f>F40-F35</f>
        <v>-1.8490490880770372E-3</v>
      </c>
      <c r="M39">
        <f>F40-F34</f>
        <v>-0.23308354528560615</v>
      </c>
      <c r="N39">
        <f>F40-F33</f>
        <v>-0.26527541984856939</v>
      </c>
      <c r="O39">
        <f>F40-F32</f>
        <v>-0.23531153546914862</v>
      </c>
      <c r="P39">
        <f>F40-F31</f>
        <v>-0.19336373653358274</v>
      </c>
      <c r="Q39">
        <f>F40-F30</f>
        <v>-0.15338740652273009</v>
      </c>
      <c r="R39">
        <f>F40-F29</f>
        <v>-0.15339058972635733</v>
      </c>
      <c r="S39">
        <f>F40-F28</f>
        <v>-0.17037981144240466</v>
      </c>
      <c r="T39">
        <f>F40-F27</f>
        <v>-0.15099947122746438</v>
      </c>
      <c r="V39">
        <f t="shared" si="11"/>
        <v>-0.26527541984856939</v>
      </c>
      <c r="Y39" s="17">
        <f t="shared" si="6"/>
        <v>-0.23499121441480963</v>
      </c>
      <c r="Z39" s="15"/>
      <c r="AA39" s="15"/>
      <c r="AB39" s="15">
        <f t="shared" si="7"/>
        <v>1</v>
      </c>
      <c r="AC39" s="15">
        <f t="shared" si="8"/>
        <v>0</v>
      </c>
      <c r="AD39" s="15">
        <f t="shared" si="9"/>
        <v>0</v>
      </c>
      <c r="AE39" s="15">
        <f t="shared" si="10"/>
        <v>0</v>
      </c>
      <c r="AF39" s="15"/>
      <c r="AG39" s="15"/>
      <c r="AH39" s="15"/>
      <c r="AI39" s="15"/>
      <c r="AJ39" s="15"/>
      <c r="AK39" s="15"/>
    </row>
    <row r="40" spans="1:37" x14ac:dyDescent="0.3">
      <c r="A40" s="1">
        <f>'Overall View'!W40</f>
        <v>32203</v>
      </c>
      <c r="B40">
        <f>'Overall View'!X40</f>
        <v>5.7708499491717049</v>
      </c>
      <c r="C40">
        <f>'Overall View'!Y40</f>
        <v>5.5564032610598106</v>
      </c>
      <c r="D40">
        <f t="shared" si="0"/>
        <v>320.81028924093749</v>
      </c>
      <c r="E40">
        <f t="shared" si="1"/>
        <v>258.89000000000004</v>
      </c>
      <c r="F40" s="2">
        <f t="shared" si="2"/>
        <v>-0.1930121673698364</v>
      </c>
      <c r="I40">
        <f>F40-F39</f>
        <v>-3.287597843188439E-2</v>
      </c>
      <c r="J40">
        <f>F40-F38</f>
        <v>-4.0318824503190465E-3</v>
      </c>
      <c r="K40">
        <f>F41-F37</f>
        <v>2.5496128886795422E-2</v>
      </c>
      <c r="L40">
        <f>F41-F36</f>
        <v>7.4341199733579444E-2</v>
      </c>
      <c r="M40">
        <f>F41-F35</f>
        <v>8.6813154692932937E-4</v>
      </c>
      <c r="N40">
        <f>F41-F34</f>
        <v>-0.23036636465059979</v>
      </c>
      <c r="O40">
        <f>F41-F33</f>
        <v>-0.26255823921356303</v>
      </c>
      <c r="P40">
        <f>F41-F32</f>
        <v>-0.23259435483414226</v>
      </c>
      <c r="Q40">
        <f>F41-F31</f>
        <v>-0.19064655589857638</v>
      </c>
      <c r="R40">
        <f>F41-F30</f>
        <v>-0.15067022588772372</v>
      </c>
      <c r="S40">
        <f>F41-F29</f>
        <v>-0.15067340909135096</v>
      </c>
      <c r="T40">
        <f>F41-F28</f>
        <v>-0.16766263080739829</v>
      </c>
      <c r="V40">
        <f t="shared" si="11"/>
        <v>-0.26255823921356303</v>
      </c>
      <c r="Y40" s="17">
        <f t="shared" si="6"/>
        <v>-0.24451944246977986</v>
      </c>
      <c r="Z40" s="15"/>
      <c r="AA40" s="15"/>
      <c r="AB40" s="15">
        <f t="shared" si="7"/>
        <v>1</v>
      </c>
      <c r="AC40" s="15">
        <f t="shared" si="8"/>
        <v>0</v>
      </c>
      <c r="AD40" s="15">
        <f t="shared" si="9"/>
        <v>0</v>
      </c>
      <c r="AE40" s="15">
        <f t="shared" si="10"/>
        <v>0</v>
      </c>
      <c r="AF40" s="15"/>
      <c r="AG40" s="15"/>
      <c r="AH40" s="15"/>
      <c r="AI40" s="15"/>
      <c r="AJ40" s="15"/>
      <c r="AK40" s="15"/>
    </row>
    <row r="41" spans="1:37" x14ac:dyDescent="0.3">
      <c r="A41" s="1">
        <f>'Overall View'!W41</f>
        <v>32234</v>
      </c>
      <c r="B41">
        <f>'Overall View'!X41</f>
        <v>5.7768692552987346</v>
      </c>
      <c r="C41">
        <f>'Overall View'!Y41</f>
        <v>5.5657839764989099</v>
      </c>
      <c r="D41">
        <f t="shared" si="0"/>
        <v>322.74716806578175</v>
      </c>
      <c r="E41">
        <f t="shared" si="1"/>
        <v>261.32999999999987</v>
      </c>
      <c r="F41" s="2">
        <f t="shared" si="2"/>
        <v>-0.19029498673483003</v>
      </c>
      <c r="I41">
        <f>F41-F40</f>
        <v>2.7171806350063665E-3</v>
      </c>
      <c r="J41">
        <f>F41-F39</f>
        <v>-3.0158797796878023E-2</v>
      </c>
      <c r="K41">
        <f>F42-F38</f>
        <v>-3.617685655352032E-3</v>
      </c>
      <c r="L41">
        <f>F42-F37</f>
        <v>2.319314504675607E-2</v>
      </c>
      <c r="M41">
        <f>F42-F36</f>
        <v>7.2038215893540092E-2</v>
      </c>
      <c r="N41">
        <f>F42-F35</f>
        <v>-1.4348522931100227E-3</v>
      </c>
      <c r="O41">
        <f>F42-F34</f>
        <v>-0.23266934849063914</v>
      </c>
      <c r="P41">
        <f>F42-F33</f>
        <v>-0.26486122305360238</v>
      </c>
      <c r="Q41">
        <f>F42-F32</f>
        <v>-0.23489733867418161</v>
      </c>
      <c r="R41">
        <f>F42-F31</f>
        <v>-0.19294953973861573</v>
      </c>
      <c r="S41">
        <f>F42-F30</f>
        <v>-0.15297320972776307</v>
      </c>
      <c r="T41">
        <f>F42-F29</f>
        <v>-0.15297639293139031</v>
      </c>
      <c r="V41">
        <f t="shared" si="11"/>
        <v>-0.26486122305360238</v>
      </c>
      <c r="Y41" s="17">
        <f t="shared" si="6"/>
        <v>-0.28124617157985909</v>
      </c>
      <c r="Z41" s="15"/>
      <c r="AA41" s="15"/>
      <c r="AB41" s="15">
        <f t="shared" si="7"/>
        <v>1</v>
      </c>
      <c r="AC41" s="15">
        <f t="shared" si="8"/>
        <v>0</v>
      </c>
      <c r="AD41" s="15">
        <f t="shared" si="9"/>
        <v>0</v>
      </c>
      <c r="AE41" s="15">
        <f t="shared" si="10"/>
        <v>0</v>
      </c>
      <c r="AF41" s="15"/>
      <c r="AG41" s="15"/>
      <c r="AH41" s="15"/>
      <c r="AI41" s="15"/>
      <c r="AJ41" s="15"/>
      <c r="AK41" s="15"/>
    </row>
    <row r="42" spans="1:37" x14ac:dyDescent="0.3">
      <c r="A42" s="1">
        <f>'Overall View'!W42</f>
        <v>32264</v>
      </c>
      <c r="B42">
        <f>'Overall View'!X42</f>
        <v>5.7828885614257652</v>
      </c>
      <c r="C42">
        <f>'Overall View'!Y42</f>
        <v>5.5689550043905589</v>
      </c>
      <c r="D42">
        <f t="shared" si="0"/>
        <v>324.69574071625453</v>
      </c>
      <c r="E42">
        <f t="shared" si="1"/>
        <v>262.15999999999991</v>
      </c>
      <c r="F42" s="2">
        <f t="shared" si="2"/>
        <v>-0.19259797057486938</v>
      </c>
      <c r="I42">
        <f>F42-F41</f>
        <v>-2.3029838400393521E-3</v>
      </c>
      <c r="J42">
        <f>F42-F40</f>
        <v>4.1419679496701445E-4</v>
      </c>
      <c r="K42">
        <f>F43-F39</f>
        <v>-2.5917729981246307E-3</v>
      </c>
      <c r="L42">
        <f>F43-F38</f>
        <v>2.6252322983440712E-2</v>
      </c>
      <c r="M42">
        <f>F43-F37</f>
        <v>5.3063153685548814E-2</v>
      </c>
      <c r="N42">
        <f>F43-F36</f>
        <v>0.10190822453233284</v>
      </c>
      <c r="O42">
        <f>F43-F35</f>
        <v>2.8435156345682722E-2</v>
      </c>
      <c r="P42">
        <f>F43-F34</f>
        <v>-0.20279933985184639</v>
      </c>
      <c r="Q42">
        <f>F43-F33</f>
        <v>-0.23499121441480963</v>
      </c>
      <c r="R42">
        <f>F43-F32</f>
        <v>-0.20502733003538887</v>
      </c>
      <c r="S42">
        <f>F43-F31</f>
        <v>-0.16307953109982298</v>
      </c>
      <c r="T42">
        <f>F43-F30</f>
        <v>-0.12310320108897033</v>
      </c>
      <c r="V42">
        <f t="shared" si="11"/>
        <v>-0.23499121441480963</v>
      </c>
      <c r="Y42" s="17">
        <f t="shared" si="6"/>
        <v>-0.25475530677645608</v>
      </c>
      <c r="Z42" s="15"/>
      <c r="AA42" s="15"/>
      <c r="AB42" s="15">
        <f t="shared" si="7"/>
        <v>1</v>
      </c>
      <c r="AC42" s="15">
        <f t="shared" si="8"/>
        <v>0</v>
      </c>
      <c r="AD42" s="15">
        <f t="shared" si="9"/>
        <v>0</v>
      </c>
      <c r="AE42" s="15">
        <f t="shared" si="10"/>
        <v>0</v>
      </c>
      <c r="AF42" s="15"/>
      <c r="AG42" s="15"/>
      <c r="AH42" s="15"/>
      <c r="AI42" s="15"/>
      <c r="AJ42" s="15"/>
      <c r="AK42" s="15"/>
    </row>
    <row r="43" spans="1:37" x14ac:dyDescent="0.3">
      <c r="A43" s="1">
        <f>'Overall View'!W43</f>
        <v>32295</v>
      </c>
      <c r="B43">
        <f>'Overall View'!X43</f>
        <v>5.7889078675527958</v>
      </c>
      <c r="C43">
        <f>'Overall View'!Y43</f>
        <v>5.6113016218620357</v>
      </c>
      <c r="D43">
        <f t="shared" si="0"/>
        <v>326.65607779334317</v>
      </c>
      <c r="E43">
        <f t="shared" si="1"/>
        <v>273.49999999999994</v>
      </c>
      <c r="F43" s="2">
        <f t="shared" si="2"/>
        <v>-0.16272796193607664</v>
      </c>
      <c r="I43">
        <f>F43-F42</f>
        <v>2.9870008638792744E-2</v>
      </c>
      <c r="J43">
        <f>F43-F41</f>
        <v>2.7567024798753392E-2</v>
      </c>
      <c r="K43">
        <f>F44-F40</f>
        <v>2.0755977378789536E-2</v>
      </c>
      <c r="L43">
        <f>F44-F39</f>
        <v>-1.2120001053094853E-2</v>
      </c>
      <c r="M43">
        <f>F44-F38</f>
        <v>1.672409492847049E-2</v>
      </c>
      <c r="N43">
        <f>F44-F37</f>
        <v>4.3534925630578591E-2</v>
      </c>
      <c r="O43">
        <f>F44-F36</f>
        <v>9.2379996477362614E-2</v>
      </c>
      <c r="P43">
        <f>F44-F35</f>
        <v>1.8906928290712499E-2</v>
      </c>
      <c r="Q43">
        <f>F44-F34</f>
        <v>-0.21232756790681662</v>
      </c>
      <c r="R43">
        <f>F44-F33</f>
        <v>-0.24451944246977986</v>
      </c>
      <c r="S43">
        <f>F44-F32</f>
        <v>-0.21455555809035909</v>
      </c>
      <c r="T43">
        <f>F44-F31</f>
        <v>-0.17260775915479321</v>
      </c>
      <c r="V43">
        <f t="shared" si="11"/>
        <v>-0.24451944246977986</v>
      </c>
      <c r="Y43" s="17" t="str">
        <f t="shared" si="6"/>
        <v>-</v>
      </c>
      <c r="Z43" s="15"/>
      <c r="AA43" s="15"/>
      <c r="AB43" s="15">
        <f t="shared" si="7"/>
        <v>0</v>
      </c>
      <c r="AC43" s="15">
        <f t="shared" si="8"/>
        <v>0</v>
      </c>
      <c r="AD43" s="15">
        <f t="shared" si="9"/>
        <v>0</v>
      </c>
      <c r="AE43" s="15">
        <f t="shared" si="10"/>
        <v>0</v>
      </c>
      <c r="AF43" s="15"/>
      <c r="AG43" s="15"/>
      <c r="AH43" s="15"/>
      <c r="AI43" s="15"/>
      <c r="AJ43" s="15"/>
      <c r="AK43" s="15"/>
    </row>
    <row r="44" spans="1:37" x14ac:dyDescent="0.3">
      <c r="A44" s="1">
        <f>'Overall View'!W44</f>
        <v>32325</v>
      </c>
      <c r="B44">
        <f>'Overall View'!X44</f>
        <v>5.7949271736798256</v>
      </c>
      <c r="C44">
        <f>'Overall View'!Y44</f>
        <v>5.6058755930046074</v>
      </c>
      <c r="D44">
        <f t="shared" si="0"/>
        <v>328.62825032428537</v>
      </c>
      <c r="E44">
        <f t="shared" si="1"/>
        <v>272.02</v>
      </c>
      <c r="F44" s="2">
        <f t="shared" si="2"/>
        <v>-0.17225618999104686</v>
      </c>
      <c r="I44">
        <f>F44-F43</f>
        <v>-9.5282280549702225E-3</v>
      </c>
      <c r="J44">
        <f>F44-F42</f>
        <v>2.0341780583822522E-2</v>
      </c>
      <c r="K44">
        <f>F45-F41</f>
        <v>-1.8687932366296067E-2</v>
      </c>
      <c r="L44">
        <f>F45-F40</f>
        <v>-1.5970751731289701E-2</v>
      </c>
      <c r="M44">
        <f>F45-F39</f>
        <v>-4.884673016317409E-2</v>
      </c>
      <c r="N44">
        <f>F45-F38</f>
        <v>-2.0002634181608747E-2</v>
      </c>
      <c r="O44">
        <f>F45-F37</f>
        <v>6.8081965204993544E-3</v>
      </c>
      <c r="P44">
        <f>F45-F36</f>
        <v>5.5653267367283377E-2</v>
      </c>
      <c r="Q44">
        <f>F45-F35</f>
        <v>-1.7819800819366738E-2</v>
      </c>
      <c r="R44">
        <f>F45-F34</f>
        <v>-0.24905429701689585</v>
      </c>
      <c r="S44">
        <f>F45-F33</f>
        <v>-0.28124617157985909</v>
      </c>
      <c r="T44">
        <f>F45-F32</f>
        <v>-0.25128228720043833</v>
      </c>
      <c r="V44">
        <f t="shared" si="11"/>
        <v>-0.28124617157985909</v>
      </c>
      <c r="Y44" s="17">
        <f t="shared" si="6"/>
        <v>-2.6821219077198366E-2</v>
      </c>
      <c r="Z44" s="15"/>
      <c r="AA44" s="15"/>
      <c r="AB44" s="15">
        <f t="shared" si="7"/>
        <v>0</v>
      </c>
      <c r="AC44" s="15">
        <f t="shared" si="8"/>
        <v>0</v>
      </c>
      <c r="AD44" s="15">
        <f t="shared" si="9"/>
        <v>1</v>
      </c>
      <c r="AE44" s="15">
        <f t="shared" si="10"/>
        <v>0</v>
      </c>
      <c r="AF44" s="15"/>
      <c r="AG44" s="15"/>
      <c r="AH44" s="15"/>
      <c r="AI44" s="15"/>
      <c r="AJ44" s="15"/>
      <c r="AK44" s="15"/>
    </row>
    <row r="45" spans="1:37" x14ac:dyDescent="0.3">
      <c r="A45" s="1">
        <f>'Overall View'!W45</f>
        <v>32356</v>
      </c>
      <c r="B45">
        <f>'Overall View'!X45</f>
        <v>5.8009464798068562</v>
      </c>
      <c r="C45">
        <f>'Overall View'!Y45</f>
        <v>5.5665107624159553</v>
      </c>
      <c r="D45">
        <f t="shared" si="0"/>
        <v>330.61232976514395</v>
      </c>
      <c r="E45">
        <f t="shared" si="1"/>
        <v>261.52000000000004</v>
      </c>
      <c r="F45" s="2">
        <f t="shared" si="2"/>
        <v>-0.2089829191011261</v>
      </c>
      <c r="I45">
        <f>F45-F44</f>
        <v>-3.6726729110079237E-2</v>
      </c>
      <c r="J45">
        <f>F45-F43</f>
        <v>-4.625495716504946E-2</v>
      </c>
      <c r="K45">
        <f>F46-F42</f>
        <v>1.0105916277146298E-2</v>
      </c>
      <c r="L45">
        <f>F46-F41</f>
        <v>7.8029324371069464E-3</v>
      </c>
      <c r="M45">
        <f>F46-F40</f>
        <v>1.0520113072113313E-2</v>
      </c>
      <c r="N45">
        <f>F46-F39</f>
        <v>-2.2355865359771077E-2</v>
      </c>
      <c r="O45">
        <f>F46-F38</f>
        <v>6.4882306217942665E-3</v>
      </c>
      <c r="P45">
        <f>F46-F37</f>
        <v>3.3299061323902368E-2</v>
      </c>
      <c r="Q45">
        <f>F46-F36</f>
        <v>8.214413217068639E-2</v>
      </c>
      <c r="R45">
        <f>F46-F35</f>
        <v>8.6710639840362758E-3</v>
      </c>
      <c r="S45">
        <f>F46-F34</f>
        <v>-0.22256343221349284</v>
      </c>
      <c r="T45">
        <f>F46-F33</f>
        <v>-0.25475530677645608</v>
      </c>
      <c r="V45">
        <f t="shared" si="11"/>
        <v>-0.25475530677645608</v>
      </c>
      <c r="Y45" s="17">
        <f t="shared" si="6"/>
        <v>-2.065808386505763E-2</v>
      </c>
      <c r="Z45" s="15"/>
      <c r="AA45" s="15"/>
      <c r="AB45" s="15">
        <f t="shared" si="7"/>
        <v>0</v>
      </c>
      <c r="AC45" s="15">
        <f t="shared" si="8"/>
        <v>0</v>
      </c>
      <c r="AD45" s="15">
        <f t="shared" si="9"/>
        <v>1</v>
      </c>
      <c r="AE45" s="15">
        <f t="shared" si="10"/>
        <v>0</v>
      </c>
      <c r="AF45" s="15"/>
      <c r="AG45" s="15"/>
      <c r="AH45" s="15"/>
      <c r="AI45" s="15"/>
      <c r="AJ45" s="15"/>
      <c r="AK45" s="15"/>
    </row>
    <row r="46" spans="1:37" x14ac:dyDescent="0.3">
      <c r="A46" s="1">
        <f>'Overall View'!W46</f>
        <v>32387</v>
      </c>
      <c r="B46">
        <f>'Overall View'!X46</f>
        <v>5.8069657859338859</v>
      </c>
      <c r="C46">
        <f>'Overall View'!Y46</f>
        <v>5.6054711291894117</v>
      </c>
      <c r="D46">
        <f t="shared" si="0"/>
        <v>332.60838800339332</v>
      </c>
      <c r="E46">
        <f t="shared" si="1"/>
        <v>271.90999999999991</v>
      </c>
      <c r="F46" s="2">
        <f t="shared" si="2"/>
        <v>-0.18249205429772308</v>
      </c>
      <c r="I46">
        <f>F46-F45</f>
        <v>2.6490864803403014E-2</v>
      </c>
      <c r="J46">
        <f>F46-F44</f>
        <v>-1.0235864306676223E-2</v>
      </c>
      <c r="K46">
        <f>F47-F43</f>
        <v>-3.571362214016105E-3</v>
      </c>
      <c r="L46">
        <f>F47-F42</f>
        <v>2.6298646424776639E-2</v>
      </c>
      <c r="M46">
        <f>F47-F41</f>
        <v>2.3995662584737287E-2</v>
      </c>
      <c r="N46">
        <f>F47-F40</f>
        <v>2.6712843219743654E-2</v>
      </c>
      <c r="O46">
        <f>F47-F39</f>
        <v>-6.1631352121407357E-3</v>
      </c>
      <c r="P46">
        <f>F47-F38</f>
        <v>2.2680960769424607E-2</v>
      </c>
      <c r="Q46">
        <f>F47-F37</f>
        <v>4.9491791471532709E-2</v>
      </c>
      <c r="R46">
        <f>F47-F36</f>
        <v>9.8336862318316731E-2</v>
      </c>
      <c r="S46">
        <f>F47-F35</f>
        <v>2.4863794131666617E-2</v>
      </c>
      <c r="T46">
        <f>F47-F34</f>
        <v>-0.2063707020658625</v>
      </c>
      <c r="V46">
        <f t="shared" si="11"/>
        <v>-0.2063707020658625</v>
      </c>
      <c r="Y46" s="17">
        <f t="shared" si="6"/>
        <v>-1.366734521150248E-2</v>
      </c>
      <c r="Z46" s="15"/>
      <c r="AA46" s="15"/>
      <c r="AB46" s="15">
        <f t="shared" si="7"/>
        <v>0</v>
      </c>
      <c r="AC46" s="15">
        <f t="shared" si="8"/>
        <v>0</v>
      </c>
      <c r="AD46" s="15">
        <f t="shared" si="9"/>
        <v>1</v>
      </c>
      <c r="AE46" s="15">
        <f t="shared" si="10"/>
        <v>0</v>
      </c>
      <c r="AF46" s="15"/>
      <c r="AG46" s="15"/>
      <c r="AH46" s="15"/>
      <c r="AI46" s="15"/>
      <c r="AJ46" s="15"/>
      <c r="AK46" s="15"/>
    </row>
    <row r="47" spans="1:37" x14ac:dyDescent="0.3">
      <c r="A47" s="1">
        <f>'Overall View'!W47</f>
        <v>32417</v>
      </c>
      <c r="B47">
        <f>'Overall View'!X47</f>
        <v>5.8129850920609165</v>
      </c>
      <c r="C47">
        <f>'Overall View'!Y47</f>
        <v>5.6311042491582155</v>
      </c>
      <c r="D47">
        <f t="shared" si="0"/>
        <v>334.61649736052686</v>
      </c>
      <c r="E47">
        <f t="shared" si="1"/>
        <v>278.96999999999997</v>
      </c>
      <c r="F47" s="2">
        <f t="shared" si="2"/>
        <v>-0.16629932415009274</v>
      </c>
      <c r="I47">
        <f>F47-F46</f>
        <v>1.6192730147630341E-2</v>
      </c>
      <c r="J47">
        <f>F47-F45</f>
        <v>4.2683594951033355E-2</v>
      </c>
      <c r="K47">
        <f>F48-F44</f>
        <v>-1.4701218024103513E-2</v>
      </c>
      <c r="L47">
        <f>F48-F43</f>
        <v>-2.4229446079073735E-2</v>
      </c>
      <c r="M47">
        <f>F48-F42</f>
        <v>5.640562559719009E-3</v>
      </c>
      <c r="N47">
        <f>F48-F41</f>
        <v>3.3375787196796569E-3</v>
      </c>
      <c r="O47">
        <f>F48-F40</f>
        <v>6.0547593546860234E-3</v>
      </c>
      <c r="P47">
        <f>F48-F39</f>
        <v>-2.6821219077198366E-2</v>
      </c>
      <c r="Q47">
        <f>F48-F38</f>
        <v>2.022876904366977E-3</v>
      </c>
      <c r="R47">
        <f>F48-F37</f>
        <v>2.8833707606475079E-2</v>
      </c>
      <c r="S47">
        <f>F48-F36</f>
        <v>7.7678778453259101E-2</v>
      </c>
      <c r="T47">
        <f>F48-F35</f>
        <v>4.2057102666089863E-3</v>
      </c>
      <c r="V47">
        <f t="shared" si="11"/>
        <v>-2.6821219077198366E-2</v>
      </c>
      <c r="Y47" s="17">
        <f t="shared" si="6"/>
        <v>2.8564825003930538E-3</v>
      </c>
      <c r="Z47" s="15"/>
      <c r="AA47" s="15"/>
      <c r="AB47" s="15">
        <f t="shared" si="7"/>
        <v>0</v>
      </c>
      <c r="AC47" s="15">
        <f t="shared" si="8"/>
        <v>0</v>
      </c>
      <c r="AD47" s="15">
        <f t="shared" si="9"/>
        <v>0</v>
      </c>
      <c r="AE47" s="15">
        <f t="shared" si="10"/>
        <v>1</v>
      </c>
      <c r="AF47" s="15"/>
      <c r="AG47" s="15"/>
      <c r="AH47" s="15"/>
      <c r="AI47" s="15"/>
      <c r="AJ47" s="15"/>
      <c r="AK47" s="15"/>
    </row>
    <row r="48" spans="1:37" x14ac:dyDescent="0.3">
      <c r="A48" s="1">
        <f>'Overall View'!W48</f>
        <v>32448</v>
      </c>
      <c r="B48">
        <f>'Overall View'!X48</f>
        <v>5.8190043981879462</v>
      </c>
      <c r="C48">
        <f>'Overall View'!Y48</f>
        <v>5.6120326160466334</v>
      </c>
      <c r="D48">
        <f t="shared" si="0"/>
        <v>336.63673059467487</v>
      </c>
      <c r="E48">
        <f t="shared" si="1"/>
        <v>273.7</v>
      </c>
      <c r="F48" s="2">
        <f t="shared" si="2"/>
        <v>-0.18695740801515037</v>
      </c>
      <c r="I48">
        <f>F48-F47</f>
        <v>-2.065808386505763E-2</v>
      </c>
      <c r="J48">
        <f>F48-F46</f>
        <v>-4.4653537174272895E-3</v>
      </c>
      <c r="K48">
        <f>F49-F45</f>
        <v>2.9016249739530875E-2</v>
      </c>
      <c r="L48">
        <f>F49-F44</f>
        <v>-7.7104793705483621E-3</v>
      </c>
      <c r="M48">
        <f>F49-F43</f>
        <v>-1.7238707425518585E-2</v>
      </c>
      <c r="N48">
        <f>F49-F42</f>
        <v>1.263130121327416E-2</v>
      </c>
      <c r="O48">
        <f>F49-F41</f>
        <v>1.0328317373234808E-2</v>
      </c>
      <c r="P48">
        <f>F49-F40</f>
        <v>1.3045498008241174E-2</v>
      </c>
      <c r="Q48">
        <f>F49-F39</f>
        <v>-1.9830480423643215E-2</v>
      </c>
      <c r="R48">
        <f>F49-F38</f>
        <v>9.0136155579221278E-3</v>
      </c>
      <c r="S48">
        <f>F49-F37</f>
        <v>3.5824446260030229E-2</v>
      </c>
      <c r="T48">
        <f>F49-F36</f>
        <v>8.4669517106814252E-2</v>
      </c>
      <c r="V48">
        <f t="shared" si="11"/>
        <v>-2.065808386505763E-2</v>
      </c>
      <c r="Y48" s="17">
        <f t="shared" si="6"/>
        <v>-3.0358360528219053E-2</v>
      </c>
      <c r="Z48" s="15"/>
      <c r="AA48" s="15"/>
      <c r="AB48" s="15">
        <f t="shared" si="7"/>
        <v>0</v>
      </c>
      <c r="AC48" s="15">
        <f t="shared" si="8"/>
        <v>0</v>
      </c>
      <c r="AD48" s="15">
        <f t="shared" si="9"/>
        <v>1</v>
      </c>
      <c r="AE48" s="15">
        <f t="shared" si="10"/>
        <v>0</v>
      </c>
      <c r="AF48" s="15"/>
      <c r="AG48" s="15"/>
      <c r="AH48" s="15"/>
      <c r="AI48" s="15"/>
      <c r="AJ48" s="15"/>
      <c r="AK48" s="15"/>
    </row>
    <row r="49" spans="1:37" x14ac:dyDescent="0.3">
      <c r="A49" s="1">
        <f>'Overall View'!W49</f>
        <v>32478</v>
      </c>
      <c r="B49">
        <f>'Overall View'!X49</f>
        <v>5.8250237043149768</v>
      </c>
      <c r="C49">
        <f>'Overall View'!Y49</f>
        <v>5.6266134118850726</v>
      </c>
      <c r="D49">
        <f t="shared" si="0"/>
        <v>338.66916090324276</v>
      </c>
      <c r="E49">
        <f t="shared" si="1"/>
        <v>277.71999999999997</v>
      </c>
      <c r="F49" s="2">
        <f t="shared" si="2"/>
        <v>-0.17996666936159522</v>
      </c>
      <c r="I49">
        <f>F49-F48</f>
        <v>6.9907386535551508E-3</v>
      </c>
      <c r="J49">
        <f>F49-F47</f>
        <v>-1.366734521150248E-2</v>
      </c>
      <c r="K49">
        <f>F50-F46</f>
        <v>5.5570708388383183E-2</v>
      </c>
      <c r="L49">
        <f>F50-F45</f>
        <v>8.2061573191786197E-2</v>
      </c>
      <c r="M49">
        <f>F50-F44</f>
        <v>4.533484408170696E-2</v>
      </c>
      <c r="N49">
        <f>F50-F43</f>
        <v>3.5806616026736737E-2</v>
      </c>
      <c r="O49">
        <f>F50-F42</f>
        <v>6.5676624665529482E-2</v>
      </c>
      <c r="P49">
        <f>F50-F41</f>
        <v>6.337364082549013E-2</v>
      </c>
      <c r="Q49">
        <f>F50-F40</f>
        <v>6.6090821460496496E-2</v>
      </c>
      <c r="R49">
        <f>F50-F39</f>
        <v>3.3214843028612107E-2</v>
      </c>
      <c r="S49">
        <f>F50-F38</f>
        <v>6.205893901017745E-2</v>
      </c>
      <c r="T49">
        <f>F50-F37</f>
        <v>8.8869769712285551E-2</v>
      </c>
      <c r="V49">
        <f t="shared" si="11"/>
        <v>-1.366734521150248E-2</v>
      </c>
      <c r="Y49" s="17">
        <f t="shared" si="6"/>
        <v>-1.7987362067642176E-2</v>
      </c>
      <c r="Z49" s="15"/>
      <c r="AA49" s="15"/>
      <c r="AB49" s="15">
        <f t="shared" si="7"/>
        <v>0</v>
      </c>
      <c r="AC49" s="15">
        <f t="shared" si="8"/>
        <v>0</v>
      </c>
      <c r="AD49" s="15">
        <f t="shared" si="9"/>
        <v>1</v>
      </c>
      <c r="AE49" s="15">
        <f t="shared" si="10"/>
        <v>0</v>
      </c>
      <c r="AF49" s="15"/>
      <c r="AG49" s="15"/>
      <c r="AH49" s="15"/>
      <c r="AI49" s="15"/>
      <c r="AJ49" s="15"/>
      <c r="AK49" s="15"/>
    </row>
    <row r="50" spans="1:37" x14ac:dyDescent="0.3">
      <c r="A50" s="1">
        <f>'Overall View'!W50</f>
        <v>32509</v>
      </c>
      <c r="B50">
        <f>'Overall View'!X50</f>
        <v>5.8310430104420066</v>
      </c>
      <c r="C50">
        <f>'Overall View'!Y50</f>
        <v>5.6953133795648219</v>
      </c>
      <c r="D50">
        <f t="shared" si="0"/>
        <v>340.71386192556139</v>
      </c>
      <c r="E50">
        <f t="shared" si="1"/>
        <v>297.47000000000014</v>
      </c>
      <c r="F50" s="2">
        <f t="shared" si="2"/>
        <v>-0.1269213459093399</v>
      </c>
      <c r="I50">
        <f>F50-F49</f>
        <v>5.3045323452255322E-2</v>
      </c>
      <c r="J50">
        <f>F50-F48</f>
        <v>6.0036062105810473E-2</v>
      </c>
      <c r="K50">
        <f>F51-F47</f>
        <v>9.0196177125337895E-3</v>
      </c>
      <c r="L50">
        <f>F51-F46</f>
        <v>2.521234786016413E-2</v>
      </c>
      <c r="M50">
        <f>F51-F45</f>
        <v>5.1703212663567144E-2</v>
      </c>
      <c r="N50">
        <f>F51-F44</f>
        <v>1.4976483553487907E-2</v>
      </c>
      <c r="O50">
        <f>F51-F43</f>
        <v>5.4482554985176845E-3</v>
      </c>
      <c r="P50">
        <f>F51-F42</f>
        <v>3.5318264137310429E-2</v>
      </c>
      <c r="Q50">
        <f>F51-F41</f>
        <v>3.3015280297271077E-2</v>
      </c>
      <c r="R50">
        <f>F51-F40</f>
        <v>3.5732460932277443E-2</v>
      </c>
      <c r="S50">
        <f>F51-F39</f>
        <v>2.8564825003930538E-3</v>
      </c>
      <c r="T50">
        <f>F51-F38</f>
        <v>3.1700578481958397E-2</v>
      </c>
      <c r="V50">
        <f t="shared" si="11"/>
        <v>2.8564825003930538E-3</v>
      </c>
      <c r="Y50" s="17">
        <f t="shared" si="6"/>
        <v>3.7442774318383498E-2</v>
      </c>
      <c r="Z50" s="15"/>
      <c r="AA50" s="15"/>
      <c r="AB50" s="15">
        <f t="shared" si="7"/>
        <v>0</v>
      </c>
      <c r="AC50" s="15">
        <f t="shared" si="8"/>
        <v>0</v>
      </c>
      <c r="AD50" s="15">
        <f t="shared" si="9"/>
        <v>0</v>
      </c>
      <c r="AE50" s="15">
        <f t="shared" si="10"/>
        <v>1</v>
      </c>
      <c r="AF50" s="15"/>
      <c r="AG50" s="15"/>
      <c r="AH50" s="15"/>
      <c r="AI50" s="15"/>
      <c r="AJ50" s="15"/>
      <c r="AK50" s="15"/>
    </row>
    <row r="51" spans="1:37" x14ac:dyDescent="0.3">
      <c r="A51" s="1">
        <f>'Overall View'!W51</f>
        <v>32540</v>
      </c>
      <c r="B51">
        <f>'Overall View'!X51</f>
        <v>5.8370623165690372</v>
      </c>
      <c r="C51">
        <f>'Overall View'!Y51</f>
        <v>5.6659421416730211</v>
      </c>
      <c r="D51">
        <f t="shared" si="0"/>
        <v>342.77090774555694</v>
      </c>
      <c r="E51">
        <f t="shared" si="1"/>
        <v>288.86000000000013</v>
      </c>
      <c r="F51" s="2">
        <f t="shared" si="2"/>
        <v>-0.15727970643755895</v>
      </c>
      <c r="I51">
        <f>F51-F50</f>
        <v>-3.0358360528219053E-2</v>
      </c>
      <c r="J51">
        <f>F51-F49</f>
        <v>2.2686962924036269E-2</v>
      </c>
      <c r="K51">
        <f>F52-F48</f>
        <v>4.2048700038168296E-2</v>
      </c>
      <c r="L51">
        <f>F52-F47</f>
        <v>2.1390616173110666E-2</v>
      </c>
      <c r="M51">
        <f>F52-F46</f>
        <v>3.7583346320741007E-2</v>
      </c>
      <c r="N51">
        <f>F52-F45</f>
        <v>6.407421112414402E-2</v>
      </c>
      <c r="O51">
        <f>F52-F44</f>
        <v>2.7347482014064783E-2</v>
      </c>
      <c r="P51">
        <f>F52-F43</f>
        <v>1.7819253959094561E-2</v>
      </c>
      <c r="Q51">
        <f>F52-F42</f>
        <v>4.7689262597887305E-2</v>
      </c>
      <c r="R51">
        <f>F52-F41</f>
        <v>4.5386278757847953E-2</v>
      </c>
      <c r="S51">
        <f>F52-F40</f>
        <v>4.810345939285432E-2</v>
      </c>
      <c r="T51">
        <f>F52-F39</f>
        <v>1.522748096096993E-2</v>
      </c>
      <c r="V51">
        <f t="shared" si="11"/>
        <v>-3.0358360528219053E-2</v>
      </c>
      <c r="Y51" s="17">
        <f t="shared" si="6"/>
        <v>2.5816979997187572E-2</v>
      </c>
      <c r="Z51" s="15"/>
      <c r="AA51" s="15"/>
      <c r="AB51" s="15">
        <f t="shared" si="7"/>
        <v>0</v>
      </c>
      <c r="AC51" s="15">
        <f t="shared" si="8"/>
        <v>0</v>
      </c>
      <c r="AD51" s="15">
        <f t="shared" si="9"/>
        <v>0</v>
      </c>
      <c r="AE51" s="15">
        <f t="shared" si="10"/>
        <v>1</v>
      </c>
      <c r="AF51" s="15"/>
      <c r="AG51" s="15"/>
      <c r="AH51" s="15"/>
      <c r="AI51" s="15"/>
      <c r="AJ51" s="15"/>
      <c r="AK51" s="15"/>
    </row>
    <row r="52" spans="1:37" x14ac:dyDescent="0.3">
      <c r="A52" s="1">
        <f>'Overall View'!W52</f>
        <v>32568</v>
      </c>
      <c r="B52">
        <f>'Overall View'!X52</f>
        <v>5.8430816226960669</v>
      </c>
      <c r="C52">
        <f>'Overall View'!Y52</f>
        <v>5.6865345812466481</v>
      </c>
      <c r="D52">
        <f t="shared" si="0"/>
        <v>344.84037289443313</v>
      </c>
      <c r="E52">
        <f t="shared" si="1"/>
        <v>294.87000000000012</v>
      </c>
      <c r="F52" s="2">
        <f t="shared" si="2"/>
        <v>-0.14490870797698208</v>
      </c>
      <c r="I52">
        <f>F52-F51</f>
        <v>1.2370998460576876E-2</v>
      </c>
      <c r="J52">
        <f>F52-F50</f>
        <v>-1.7987362067642176E-2</v>
      </c>
      <c r="K52">
        <f>F53-F49</f>
        <v>7.2500735702996644E-2</v>
      </c>
      <c r="L52">
        <f>F53-F48</f>
        <v>7.9491474356551795E-2</v>
      </c>
      <c r="M52">
        <f>F53-F47</f>
        <v>5.8833390491494164E-2</v>
      </c>
      <c r="N52">
        <f>F53-F46</f>
        <v>7.5026120639124505E-2</v>
      </c>
      <c r="O52">
        <f>F53-F45</f>
        <v>0.10151698544252752</v>
      </c>
      <c r="P52">
        <f>F53-F44</f>
        <v>6.4790256332448282E-2</v>
      </c>
      <c r="Q52">
        <f>F53-F43</f>
        <v>5.5262028277478059E-2</v>
      </c>
      <c r="R52">
        <f>F53-F42</f>
        <v>8.5132036916270803E-2</v>
      </c>
      <c r="S52">
        <f>F53-F41</f>
        <v>8.2829053076231451E-2</v>
      </c>
      <c r="T52">
        <f>F53-F40</f>
        <v>8.5546233711237818E-2</v>
      </c>
      <c r="V52">
        <f t="shared" si="11"/>
        <v>-1.7987362067642176E-2</v>
      </c>
      <c r="Y52" s="17">
        <f t="shared" si="6"/>
        <v>-1.2745143458600561E-2</v>
      </c>
      <c r="Z52" s="15"/>
      <c r="AA52" s="15"/>
      <c r="AB52" s="15">
        <f t="shared" si="7"/>
        <v>0</v>
      </c>
      <c r="AC52" s="15">
        <f t="shared" si="8"/>
        <v>0</v>
      </c>
      <c r="AD52" s="15">
        <f t="shared" si="9"/>
        <v>1</v>
      </c>
      <c r="AE52" s="15">
        <f t="shared" si="10"/>
        <v>0</v>
      </c>
      <c r="AF52" s="15"/>
      <c r="AG52" s="15"/>
      <c r="AH52" s="15"/>
      <c r="AI52" s="15"/>
      <c r="AJ52" s="15"/>
      <c r="AK52" s="15"/>
    </row>
    <row r="53" spans="1:37" x14ac:dyDescent="0.3">
      <c r="A53" s="1">
        <f>'Overall View'!W53</f>
        <v>32599</v>
      </c>
      <c r="B53">
        <f>'Overall View'!X53</f>
        <v>5.8491009288230975</v>
      </c>
      <c r="C53">
        <f>'Overall View'!Y53</f>
        <v>5.7354103323365129</v>
      </c>
      <c r="D53">
        <f t="shared" si="0"/>
        <v>346.92233235337403</v>
      </c>
      <c r="E53">
        <f t="shared" si="1"/>
        <v>309.64000000000004</v>
      </c>
      <c r="F53" s="2">
        <f t="shared" si="2"/>
        <v>-0.10746593365859858</v>
      </c>
      <c r="I53">
        <f>F53-F52</f>
        <v>3.7442774318383498E-2</v>
      </c>
      <c r="J53">
        <f>F53-F51</f>
        <v>4.9813772778960375E-2</v>
      </c>
      <c r="K53">
        <f>F54-F50</f>
        <v>4.5272392247928894E-2</v>
      </c>
      <c r="L53">
        <f>F54-F49</f>
        <v>9.8317715700184216E-2</v>
      </c>
      <c r="M53">
        <f>F54-F48</f>
        <v>0.10530845435373937</v>
      </c>
      <c r="N53">
        <f>F54-F47</f>
        <v>8.4650370488681737E-2</v>
      </c>
      <c r="O53">
        <f>F54-F46</f>
        <v>0.10084310063631208</v>
      </c>
      <c r="P53">
        <f>F54-F45</f>
        <v>0.12733396543971509</v>
      </c>
      <c r="Q53">
        <f>F54-F44</f>
        <v>9.0607236329635854E-2</v>
      </c>
      <c r="R53">
        <f>F54-F43</f>
        <v>8.1079008274665632E-2</v>
      </c>
      <c r="S53">
        <f>F54-F42</f>
        <v>0.11094901691345838</v>
      </c>
      <c r="T53">
        <f>F54-F41</f>
        <v>0.10864603307341902</v>
      </c>
      <c r="V53">
        <f t="shared" si="11"/>
        <v>3.7442774318383498E-2</v>
      </c>
      <c r="Y53" s="17">
        <f t="shared" si="6"/>
        <v>6.1368539659158006E-2</v>
      </c>
      <c r="Z53" s="15"/>
      <c r="AA53" s="15"/>
      <c r="AB53" s="15">
        <f t="shared" si="7"/>
        <v>0</v>
      </c>
      <c r="AC53" s="15">
        <f t="shared" si="8"/>
        <v>0</v>
      </c>
      <c r="AD53" s="15">
        <f t="shared" si="9"/>
        <v>0</v>
      </c>
      <c r="AE53" s="15">
        <f t="shared" si="10"/>
        <v>1</v>
      </c>
      <c r="AF53" s="15"/>
      <c r="AG53" s="15"/>
      <c r="AH53" s="15"/>
      <c r="AI53" s="15"/>
      <c r="AJ53" s="15"/>
      <c r="AK53" s="15"/>
    </row>
    <row r="54" spans="1:37" x14ac:dyDescent="0.3">
      <c r="A54" s="1">
        <f>'Overall View'!W54</f>
        <v>32629</v>
      </c>
      <c r="B54">
        <f>'Overall View'!X54</f>
        <v>5.8551202349501272</v>
      </c>
      <c r="C54">
        <f>'Overall View'!Y54</f>
        <v>5.7699446769098701</v>
      </c>
      <c r="D54">
        <f t="shared" si="0"/>
        <v>349.01686155625811</v>
      </c>
      <c r="E54">
        <f t="shared" si="1"/>
        <v>320.5200000000001</v>
      </c>
      <c r="F54" s="2">
        <f t="shared" si="2"/>
        <v>-8.1648953661411006E-2</v>
      </c>
      <c r="I54">
        <f>F54-F53</f>
        <v>2.5816979997187572E-2</v>
      </c>
      <c r="J54">
        <f>F54-F52</f>
        <v>6.3259754315571071E-2</v>
      </c>
      <c r="K54">
        <f>F55-F51</f>
        <v>6.2885609317547386E-2</v>
      </c>
      <c r="L54">
        <f>F55-F50</f>
        <v>3.2527248789328334E-2</v>
      </c>
      <c r="M54">
        <f>F55-F49</f>
        <v>8.5572572241583655E-2</v>
      </c>
      <c r="N54">
        <f>F55-F48</f>
        <v>9.2563310895138806E-2</v>
      </c>
      <c r="O54">
        <f>F55-F47</f>
        <v>7.1905227030081176E-2</v>
      </c>
      <c r="P54">
        <f>F55-F46</f>
        <v>8.8097957177711517E-2</v>
      </c>
      <c r="Q54">
        <f>F55-F45</f>
        <v>0.11458882198111453</v>
      </c>
      <c r="R54">
        <f>F55-F44</f>
        <v>7.7862092871035293E-2</v>
      </c>
      <c r="S54">
        <f>F55-F43</f>
        <v>6.8333864816065071E-2</v>
      </c>
      <c r="T54">
        <f>F55-F42</f>
        <v>9.8203873454857815E-2</v>
      </c>
      <c r="V54">
        <f t="shared" si="11"/>
        <v>2.5816979997187572E-2</v>
      </c>
      <c r="Y54" s="17">
        <f t="shared" si="6"/>
        <v>9.2312101522361578E-3</v>
      </c>
      <c r="Z54" s="15"/>
      <c r="AA54" s="15"/>
      <c r="AB54" s="15">
        <f t="shared" si="7"/>
        <v>0</v>
      </c>
      <c r="AC54" s="15">
        <f t="shared" si="8"/>
        <v>0</v>
      </c>
      <c r="AD54" s="15">
        <f t="shared" si="9"/>
        <v>0</v>
      </c>
      <c r="AE54" s="15">
        <f t="shared" si="10"/>
        <v>1</v>
      </c>
      <c r="AF54" s="15"/>
      <c r="AG54" s="15"/>
      <c r="AH54" s="15"/>
      <c r="AI54" s="15"/>
      <c r="AJ54" s="15"/>
      <c r="AK54" s="15"/>
    </row>
    <row r="55" spans="1:37" x14ac:dyDescent="0.3">
      <c r="A55" s="1">
        <f>'Overall View'!W55</f>
        <v>32660</v>
      </c>
      <c r="B55">
        <f>'Overall View'!X55</f>
        <v>5.8611395410771578</v>
      </c>
      <c r="C55">
        <f>'Overall View'!Y55</f>
        <v>5.7619884877205632</v>
      </c>
      <c r="D55">
        <f t="shared" si="0"/>
        <v>351.12403639239415</v>
      </c>
      <c r="E55">
        <f t="shared" si="1"/>
        <v>317.98</v>
      </c>
      <c r="F55" s="2">
        <f t="shared" si="2"/>
        <v>-9.4394097120011566E-2</v>
      </c>
      <c r="I55">
        <f>F55-F54</f>
        <v>-1.2745143458600561E-2</v>
      </c>
      <c r="J55">
        <f>F55-F53</f>
        <v>1.3071836538587012E-2</v>
      </c>
      <c r="K55">
        <f>F56-F52</f>
        <v>0.12462829397472908</v>
      </c>
      <c r="L55">
        <f>F56-F51</f>
        <v>0.13699929243530595</v>
      </c>
      <c r="M55">
        <f>F56-F50</f>
        <v>0.1066409319070869</v>
      </c>
      <c r="N55">
        <f>F56-F49</f>
        <v>0.15968625535934222</v>
      </c>
      <c r="O55">
        <f>F56-F48</f>
        <v>0.16667699401289737</v>
      </c>
      <c r="P55">
        <f>F56-F47</f>
        <v>0.14601891014783974</v>
      </c>
      <c r="Q55">
        <f>F56-F46</f>
        <v>0.16221164029547008</v>
      </c>
      <c r="R55">
        <f>F56-F45</f>
        <v>0.1887025050988731</v>
      </c>
      <c r="S55">
        <f>F56-F44</f>
        <v>0.15197577598879386</v>
      </c>
      <c r="T55">
        <f>F56-F43</f>
        <v>0.14244754793382364</v>
      </c>
      <c r="V55">
        <f t="shared" si="11"/>
        <v>-1.2745143458600561E-2</v>
      </c>
      <c r="Y55" s="17">
        <f t="shared" si="6"/>
        <v>-1.2368084562790926E-2</v>
      </c>
      <c r="Z55" s="15"/>
      <c r="AA55" s="15"/>
      <c r="AB55" s="15">
        <f t="shared" si="7"/>
        <v>0</v>
      </c>
      <c r="AC55" s="15">
        <f t="shared" si="8"/>
        <v>0</v>
      </c>
      <c r="AD55" s="15">
        <f t="shared" si="9"/>
        <v>1</v>
      </c>
      <c r="AE55" s="15">
        <f t="shared" si="10"/>
        <v>0</v>
      </c>
      <c r="AF55" s="15"/>
      <c r="AG55" s="15"/>
      <c r="AH55" s="15"/>
      <c r="AI55" s="15"/>
      <c r="AJ55" s="15"/>
      <c r="AK55" s="15"/>
    </row>
    <row r="56" spans="1:37" x14ac:dyDescent="0.3">
      <c r="A56" s="1">
        <f>'Overall View'!W56</f>
        <v>32690</v>
      </c>
      <c r="B56">
        <f>'Overall View'!X56</f>
        <v>5.8671588472041876</v>
      </c>
      <c r="C56">
        <f>'Overall View'!Y56</f>
        <v>5.8466699622047482</v>
      </c>
      <c r="D56">
        <f t="shared" si="0"/>
        <v>353.24393320926805</v>
      </c>
      <c r="E56">
        <f t="shared" si="1"/>
        <v>346.07999999999987</v>
      </c>
      <c r="F56" s="2">
        <f t="shared" si="2"/>
        <v>-2.0280414002253E-2</v>
      </c>
      <c r="I56">
        <f>F56-F55</f>
        <v>7.4113683117758566E-2</v>
      </c>
      <c r="J56">
        <f>F56-F54</f>
        <v>6.1368539659158006E-2</v>
      </c>
      <c r="K56">
        <f>F57-F53</f>
        <v>9.6416729808581736E-2</v>
      </c>
      <c r="L56">
        <f>F57-F52</f>
        <v>0.13385950412696523</v>
      </c>
      <c r="M56">
        <f>F57-F51</f>
        <v>0.14623050258754211</v>
      </c>
      <c r="N56">
        <f>F57-F50</f>
        <v>0.11587214205932306</v>
      </c>
      <c r="O56">
        <f>F57-F49</f>
        <v>0.16891746551157838</v>
      </c>
      <c r="P56">
        <f>F57-F48</f>
        <v>0.17590820416513353</v>
      </c>
      <c r="Q56">
        <f>F57-F47</f>
        <v>0.1552501203000759</v>
      </c>
      <c r="R56">
        <f>F57-F46</f>
        <v>0.17144285044770624</v>
      </c>
      <c r="S56">
        <f>F57-F45</f>
        <v>0.19793371525110925</v>
      </c>
      <c r="T56">
        <f>F57-F44</f>
        <v>0.16120698614103002</v>
      </c>
      <c r="V56">
        <f t="shared" si="11"/>
        <v>6.1368539659158006E-2</v>
      </c>
      <c r="Y56" s="17">
        <f t="shared" si="6"/>
        <v>-4.266711886657637E-2</v>
      </c>
      <c r="Z56" s="15"/>
      <c r="AA56" s="15"/>
      <c r="AB56" s="15">
        <f t="shared" si="7"/>
        <v>0</v>
      </c>
      <c r="AC56" s="15">
        <f t="shared" si="8"/>
        <v>0</v>
      </c>
      <c r="AD56" s="15">
        <f t="shared" si="9"/>
        <v>1</v>
      </c>
      <c r="AE56" s="15">
        <f t="shared" si="10"/>
        <v>0</v>
      </c>
      <c r="AF56" s="15"/>
      <c r="AG56" s="15"/>
      <c r="AH56" s="15"/>
      <c r="AI56" s="15"/>
      <c r="AJ56" s="15"/>
      <c r="AK56" s="15"/>
    </row>
    <row r="57" spans="1:37" x14ac:dyDescent="0.3">
      <c r="A57" s="1">
        <f>'Overall View'!W57</f>
        <v>32721</v>
      </c>
      <c r="B57">
        <f>'Overall View'!X57</f>
        <v>5.8731781533312182</v>
      </c>
      <c r="C57">
        <f>'Overall View'!Y57</f>
        <v>5.8620674536219139</v>
      </c>
      <c r="D57">
        <f t="shared" si="0"/>
        <v>355.37662881531202</v>
      </c>
      <c r="E57">
        <f t="shared" si="1"/>
        <v>351.44999999999987</v>
      </c>
      <c r="F57" s="2">
        <f t="shared" si="2"/>
        <v>-1.1049203850016842E-2</v>
      </c>
      <c r="I57">
        <f>F57-F56</f>
        <v>9.2312101522361578E-3</v>
      </c>
      <c r="J57">
        <f>F57-F55</f>
        <v>8.3344893269994724E-2</v>
      </c>
      <c r="K57">
        <f>F58-F54</f>
        <v>5.8231665248603237E-2</v>
      </c>
      <c r="L57">
        <f>F58-F53</f>
        <v>8.404864524579081E-2</v>
      </c>
      <c r="M57">
        <f>F58-F52</f>
        <v>0.12149141956417431</v>
      </c>
      <c r="N57">
        <f>F58-F51</f>
        <v>0.13386241802475118</v>
      </c>
      <c r="O57">
        <f>F58-F50</f>
        <v>0.10350405749653213</v>
      </c>
      <c r="P57">
        <f>F58-F49</f>
        <v>0.15654938094878745</v>
      </c>
      <c r="Q57">
        <f>F58-F48</f>
        <v>0.1635401196023426</v>
      </c>
      <c r="R57">
        <f>F58-F47</f>
        <v>0.14288203573728497</v>
      </c>
      <c r="S57">
        <f>F58-F46</f>
        <v>0.15907476588491531</v>
      </c>
      <c r="T57">
        <f>F58-F45</f>
        <v>0.18556563068831833</v>
      </c>
      <c r="V57">
        <f t="shared" si="11"/>
        <v>9.2312101522361578E-3</v>
      </c>
      <c r="Y57" s="17">
        <f t="shared" si="6"/>
        <v>-2.0419061810950434E-2</v>
      </c>
      <c r="Z57" s="15"/>
      <c r="AA57" s="15"/>
      <c r="AB57" s="15">
        <f t="shared" si="7"/>
        <v>0</v>
      </c>
      <c r="AC57" s="15">
        <f t="shared" si="8"/>
        <v>0</v>
      </c>
      <c r="AD57" s="15">
        <f t="shared" si="9"/>
        <v>1</v>
      </c>
      <c r="AE57" s="15">
        <f t="shared" si="10"/>
        <v>0</v>
      </c>
      <c r="AF57" s="15"/>
      <c r="AG57" s="15"/>
      <c r="AH57" s="15"/>
      <c r="AI57" s="15"/>
      <c r="AJ57" s="15"/>
      <c r="AK57" s="15"/>
    </row>
    <row r="58" spans="1:37" x14ac:dyDescent="0.3">
      <c r="A58" s="1">
        <f>'Overall View'!W58</f>
        <v>32752</v>
      </c>
      <c r="B58">
        <f>'Overall View'!X58</f>
        <v>5.8791974594582488</v>
      </c>
      <c r="C58">
        <f>'Overall View'!Y58</f>
        <v>5.8555016292920445</v>
      </c>
      <c r="D58">
        <f t="shared" si="0"/>
        <v>357.52220048268481</v>
      </c>
      <c r="E58">
        <f t="shared" si="1"/>
        <v>349.15000000000009</v>
      </c>
      <c r="F58" s="2">
        <f t="shared" si="2"/>
        <v>-2.3417288412807769E-2</v>
      </c>
      <c r="I58">
        <f>F58-F57</f>
        <v>-1.2368084562790926E-2</v>
      </c>
      <c r="J58">
        <f>F58-F56</f>
        <v>-3.1368744105547686E-3</v>
      </c>
      <c r="K58">
        <f>F59-F55</f>
        <v>4.0677774403418354E-2</v>
      </c>
      <c r="L58">
        <f>F59-F54</f>
        <v>2.7932630944817793E-2</v>
      </c>
      <c r="M58">
        <f>F59-F53</f>
        <v>5.3749610942005366E-2</v>
      </c>
      <c r="N58">
        <f>F59-F52</f>
        <v>9.1192385260388864E-2</v>
      </c>
      <c r="O58">
        <f>F59-F51</f>
        <v>0.10356338372096574</v>
      </c>
      <c r="P58">
        <f>F59-F50</f>
        <v>7.3205023192746688E-2</v>
      </c>
      <c r="Q58">
        <f>F59-F49</f>
        <v>0.12625034664500201</v>
      </c>
      <c r="R58">
        <f>F59-F48</f>
        <v>0.13324108529855716</v>
      </c>
      <c r="S58">
        <f>F59-F47</f>
        <v>0.11258300143349953</v>
      </c>
      <c r="T58">
        <f>F59-F46</f>
        <v>0.12877573158112987</v>
      </c>
      <c r="V58">
        <f t="shared" si="11"/>
        <v>-1.2368084562790926E-2</v>
      </c>
      <c r="Y58" s="17">
        <f t="shared" si="6"/>
        <v>-9.0401582975309758E-2</v>
      </c>
      <c r="Z58" s="15"/>
      <c r="AA58" s="15"/>
      <c r="AB58" s="15">
        <f t="shared" si="7"/>
        <v>0</v>
      </c>
      <c r="AC58" s="15">
        <f t="shared" si="8"/>
        <v>1</v>
      </c>
      <c r="AD58" s="15">
        <f t="shared" si="9"/>
        <v>0</v>
      </c>
      <c r="AE58" s="15">
        <f t="shared" si="10"/>
        <v>0</v>
      </c>
      <c r="AF58" s="15"/>
      <c r="AG58" s="15"/>
      <c r="AH58" s="15"/>
      <c r="AI58" s="15"/>
      <c r="AJ58" s="15"/>
      <c r="AK58" s="15"/>
    </row>
    <row r="59" spans="1:37" x14ac:dyDescent="0.3">
      <c r="A59" s="1">
        <f>'Overall View'!W59</f>
        <v>32782</v>
      </c>
      <c r="B59">
        <f>'Overall View'!X59</f>
        <v>5.8852167655852785</v>
      </c>
      <c r="C59">
        <f>'Overall View'!Y59</f>
        <v>5.8300038809813568</v>
      </c>
      <c r="D59">
        <f t="shared" si="0"/>
        <v>359.68072595007271</v>
      </c>
      <c r="E59">
        <f t="shared" si="1"/>
        <v>340.36000000000007</v>
      </c>
      <c r="F59" s="2">
        <f t="shared" si="2"/>
        <v>-5.3716322716593212E-2</v>
      </c>
      <c r="I59">
        <f>F59-F58</f>
        <v>-3.0299034303785444E-2</v>
      </c>
      <c r="J59">
        <f>F59-F57</f>
        <v>-4.266711886657637E-2</v>
      </c>
      <c r="K59">
        <f>F60-F56</f>
        <v>-2.3555936221505203E-2</v>
      </c>
      <c r="L59">
        <f>F60-F55</f>
        <v>5.0557746896253364E-2</v>
      </c>
      <c r="M59">
        <f>F60-F54</f>
        <v>3.7812603437652803E-2</v>
      </c>
      <c r="N59">
        <f>F60-F53</f>
        <v>6.3629583434840375E-2</v>
      </c>
      <c r="O59">
        <f>F60-F52</f>
        <v>0.10107235775322387</v>
      </c>
      <c r="P59">
        <f>F60-F51</f>
        <v>0.11344335621380075</v>
      </c>
      <c r="Q59">
        <f>F60-F50</f>
        <v>8.3084995685581697E-2</v>
      </c>
      <c r="R59">
        <f>F60-F49</f>
        <v>0.13613031913783702</v>
      </c>
      <c r="S59">
        <f>F60-F48</f>
        <v>0.14312105779139217</v>
      </c>
      <c r="T59">
        <f>F60-F47</f>
        <v>0.12246297392633454</v>
      </c>
      <c r="V59">
        <f t="shared" si="11"/>
        <v>-4.266711886657637E-2</v>
      </c>
      <c r="Y59" s="17">
        <f t="shared" si="6"/>
        <v>-8.8167352505240104E-2</v>
      </c>
      <c r="Z59" s="15"/>
      <c r="AA59" s="15"/>
      <c r="AB59" s="15">
        <f t="shared" si="7"/>
        <v>0</v>
      </c>
      <c r="AC59" s="15">
        <f t="shared" si="8"/>
        <v>1</v>
      </c>
      <c r="AD59" s="15">
        <f t="shared" si="9"/>
        <v>0</v>
      </c>
      <c r="AE59" s="15">
        <f t="shared" si="10"/>
        <v>0</v>
      </c>
      <c r="AF59" s="15"/>
      <c r="AG59" s="15"/>
      <c r="AH59" s="15"/>
      <c r="AI59" s="15"/>
      <c r="AJ59" s="15"/>
      <c r="AK59" s="15"/>
    </row>
    <row r="60" spans="1:37" x14ac:dyDescent="0.3">
      <c r="A60" s="1">
        <f>'Overall View'!W60</f>
        <v>32813</v>
      </c>
      <c r="B60">
        <f>'Overall View'!X60</f>
        <v>5.8912360717123091</v>
      </c>
      <c r="C60">
        <f>'Overall View'!Y60</f>
        <v>5.8464098729059568</v>
      </c>
      <c r="D60">
        <f t="shared" si="0"/>
        <v>361.85228342550704</v>
      </c>
      <c r="E60">
        <f t="shared" si="1"/>
        <v>345.9899999999999</v>
      </c>
      <c r="F60" s="2">
        <f t="shared" si="2"/>
        <v>-4.3836350223758203E-2</v>
      </c>
      <c r="I60">
        <f>F60-F59</f>
        <v>9.8799724928350097E-3</v>
      </c>
      <c r="J60">
        <f>F60-F58</f>
        <v>-2.0419061810950434E-2</v>
      </c>
      <c r="K60">
        <f>F61-F57</f>
        <v>-1.8170224405165247E-2</v>
      </c>
      <c r="L60">
        <f>F61-F56</f>
        <v>-8.9390142529290895E-3</v>
      </c>
      <c r="M60">
        <f>F61-F55</f>
        <v>6.5174668864829477E-2</v>
      </c>
      <c r="N60">
        <f>F61-F54</f>
        <v>5.2429525406228916E-2</v>
      </c>
      <c r="O60">
        <f>F61-F53</f>
        <v>7.8246505403416489E-2</v>
      </c>
      <c r="P60">
        <f>F61-F52</f>
        <v>0.11568927972179999</v>
      </c>
      <c r="Q60">
        <f>F61-F51</f>
        <v>0.12806027818237686</v>
      </c>
      <c r="R60">
        <f>F61-F50</f>
        <v>9.770191765415781E-2</v>
      </c>
      <c r="S60">
        <f>F61-F49</f>
        <v>0.15074724110641313</v>
      </c>
      <c r="T60">
        <f>F61-F48</f>
        <v>0.15773797975996828</v>
      </c>
      <c r="V60">
        <f t="shared" si="11"/>
        <v>-2.0419061810950434E-2</v>
      </c>
      <c r="Y60" s="17">
        <f t="shared" si="6"/>
        <v>-7.1855751552535541E-2</v>
      </c>
      <c r="Z60" s="15"/>
      <c r="AA60" s="15"/>
      <c r="AB60" s="15">
        <f t="shared" si="7"/>
        <v>0</v>
      </c>
      <c r="AC60" s="15">
        <f t="shared" si="8"/>
        <v>0</v>
      </c>
      <c r="AD60" s="15">
        <f t="shared" si="9"/>
        <v>1</v>
      </c>
      <c r="AE60" s="15">
        <f t="shared" si="10"/>
        <v>0</v>
      </c>
      <c r="AF60" s="15"/>
      <c r="AG60" s="15"/>
      <c r="AH60" s="15"/>
      <c r="AI60" s="15"/>
      <c r="AJ60" s="15"/>
      <c r="AK60" s="15"/>
    </row>
    <row r="61" spans="1:37" x14ac:dyDescent="0.3">
      <c r="A61" s="1">
        <f>'Overall View'!W61</f>
        <v>32843</v>
      </c>
      <c r="B61">
        <f>'Overall View'!X61</f>
        <v>5.8972553778393388</v>
      </c>
      <c r="C61">
        <f>'Overall View'!Y61</f>
        <v>5.867600559885596</v>
      </c>
      <c r="D61">
        <f t="shared" si="0"/>
        <v>364.03695158919567</v>
      </c>
      <c r="E61">
        <f t="shared" si="1"/>
        <v>353.4</v>
      </c>
      <c r="F61" s="2">
        <f t="shared" si="2"/>
        <v>-2.9219428255182089E-2</v>
      </c>
      <c r="I61">
        <f>F61-F60</f>
        <v>1.4616921968576113E-2</v>
      </c>
      <c r="J61">
        <f>F61-F59</f>
        <v>2.4496894461411123E-2</v>
      </c>
      <c r="K61">
        <f>F62-F58</f>
        <v>-7.8033498412518831E-2</v>
      </c>
      <c r="L61">
        <f>F62-F57</f>
        <v>-9.0401582975309758E-2</v>
      </c>
      <c r="M61">
        <f>F62-F56</f>
        <v>-8.11703728230736E-2</v>
      </c>
      <c r="N61">
        <f>F62-F55</f>
        <v>-7.0566897053150335E-3</v>
      </c>
      <c r="O61">
        <f>F62-F54</f>
        <v>-1.9801833163915594E-2</v>
      </c>
      <c r="P61">
        <f>F62-F53</f>
        <v>6.0151468332719782E-3</v>
      </c>
      <c r="Q61">
        <f>F62-F52</f>
        <v>4.3457921151655476E-2</v>
      </c>
      <c r="R61">
        <f>F62-F51</f>
        <v>5.5828919612232353E-2</v>
      </c>
      <c r="S61">
        <f>F62-F50</f>
        <v>2.54705590840133E-2</v>
      </c>
      <c r="T61">
        <f>F62-F49</f>
        <v>7.8515882536268622E-2</v>
      </c>
      <c r="V61">
        <f t="shared" si="11"/>
        <v>-9.0401582975309758E-2</v>
      </c>
      <c r="Y61" s="17">
        <f t="shared" si="6"/>
        <v>-0.10186949224398423</v>
      </c>
      <c r="Z61" s="15"/>
      <c r="AA61" s="15"/>
      <c r="AB61" s="15">
        <f t="shared" si="7"/>
        <v>0</v>
      </c>
      <c r="AC61" s="15">
        <f t="shared" si="8"/>
        <v>1</v>
      </c>
      <c r="AD61" s="15">
        <f t="shared" si="9"/>
        <v>0</v>
      </c>
      <c r="AE61" s="15">
        <f t="shared" si="10"/>
        <v>0</v>
      </c>
      <c r="AF61" s="15"/>
      <c r="AG61" s="15"/>
      <c r="AH61" s="15"/>
      <c r="AI61" s="15"/>
      <c r="AJ61" s="15"/>
      <c r="AK61" s="15"/>
    </row>
    <row r="62" spans="1:37" x14ac:dyDescent="0.3">
      <c r="A62" s="1">
        <f>'Overall View'!W62</f>
        <v>32874</v>
      </c>
      <c r="B62">
        <f>'Overall View'!X62</f>
        <v>5.9032746839663695</v>
      </c>
      <c r="C62">
        <f>'Overall View'!Y62</f>
        <v>5.7963008823007298</v>
      </c>
      <c r="D62">
        <f t="shared" si="0"/>
        <v>366.23480959637612</v>
      </c>
      <c r="E62">
        <f t="shared" si="1"/>
        <v>329.0800000000001</v>
      </c>
      <c r="F62" s="2">
        <f t="shared" si="2"/>
        <v>-0.1014507868253266</v>
      </c>
      <c r="I62">
        <f>F62-F61</f>
        <v>-7.223135857014451E-2</v>
      </c>
      <c r="J62">
        <f>F62-F60</f>
        <v>-5.7614436601568397E-2</v>
      </c>
      <c r="K62">
        <f>F63-F59</f>
        <v>-4.5500233638663734E-2</v>
      </c>
      <c r="L62">
        <f>F63-F58</f>
        <v>-7.5799267942449178E-2</v>
      </c>
      <c r="M62">
        <f>F63-F57</f>
        <v>-8.8167352505240104E-2</v>
      </c>
      <c r="N62">
        <f>F63-F56</f>
        <v>-7.8936142353003946E-2</v>
      </c>
      <c r="O62">
        <f>F63-F55</f>
        <v>-4.8224592352453799E-3</v>
      </c>
      <c r="P62">
        <f>F63-F54</f>
        <v>-1.7567602693845941E-2</v>
      </c>
      <c r="Q62">
        <f>F63-F53</f>
        <v>8.2493773033416318E-3</v>
      </c>
      <c r="R62">
        <f>F63-F52</f>
        <v>4.569215162172513E-2</v>
      </c>
      <c r="S62">
        <f>F63-F51</f>
        <v>5.8063150082302006E-2</v>
      </c>
      <c r="T62">
        <f>F63-F50</f>
        <v>2.7704789554082954E-2</v>
      </c>
      <c r="V62">
        <f t="shared" si="11"/>
        <v>-8.8167352505240104E-2</v>
      </c>
      <c r="Y62" s="17">
        <f t="shared" si="6"/>
        <v>-3.0013740691448687E-2</v>
      </c>
      <c r="Z62" s="15"/>
      <c r="AA62" s="15"/>
      <c r="AB62" s="15">
        <f t="shared" si="7"/>
        <v>0</v>
      </c>
      <c r="AC62" s="15">
        <f t="shared" si="8"/>
        <v>0</v>
      </c>
      <c r="AD62" s="15">
        <f t="shared" si="9"/>
        <v>1</v>
      </c>
      <c r="AE62" s="15">
        <f t="shared" si="10"/>
        <v>0</v>
      </c>
      <c r="AF62" s="15"/>
      <c r="AG62" s="15"/>
      <c r="AH62" s="15"/>
      <c r="AI62" s="15"/>
      <c r="AJ62" s="15"/>
      <c r="AK62" s="15"/>
    </row>
    <row r="63" spans="1:37" x14ac:dyDescent="0.3">
      <c r="A63" s="1">
        <f>'Overall View'!W63</f>
        <v>32905</v>
      </c>
      <c r="B63">
        <f>'Overall View'!X63</f>
        <v>5.9092939900933992</v>
      </c>
      <c r="C63">
        <f>'Overall View'!Y63</f>
        <v>5.804803588714929</v>
      </c>
      <c r="D63">
        <f t="shared" si="0"/>
        <v>368.44593708018118</v>
      </c>
      <c r="E63">
        <f t="shared" si="1"/>
        <v>331.88999999999993</v>
      </c>
      <c r="F63" s="2">
        <f t="shared" si="2"/>
        <v>-9.9216556355256946E-2</v>
      </c>
      <c r="I63">
        <f>F63-F62</f>
        <v>2.2342304700696536E-3</v>
      </c>
      <c r="J63">
        <f>F63-F61</f>
        <v>-6.9997128100074857E-2</v>
      </c>
      <c r="K63">
        <f>F64-F60</f>
        <v>-3.906860517879418E-2</v>
      </c>
      <c r="L63">
        <f>F64-F59</f>
        <v>-2.918863268595917E-2</v>
      </c>
      <c r="M63">
        <f>F64-F58</f>
        <v>-5.9487666989744614E-2</v>
      </c>
      <c r="N63">
        <f>F64-F57</f>
        <v>-7.1855751552535541E-2</v>
      </c>
      <c r="O63">
        <f>F64-F56</f>
        <v>-6.2624541400299383E-2</v>
      </c>
      <c r="P63">
        <f>F64-F55</f>
        <v>1.1489141717459184E-2</v>
      </c>
      <c r="Q63">
        <f>F64-F54</f>
        <v>-1.2560017411413771E-3</v>
      </c>
      <c r="R63">
        <f>F64-F53</f>
        <v>2.4560978256046195E-2</v>
      </c>
      <c r="S63">
        <f>F64-F52</f>
        <v>6.2003752574429694E-2</v>
      </c>
      <c r="T63">
        <f>F64-F51</f>
        <v>7.437475103500657E-2</v>
      </c>
      <c r="V63">
        <f t="shared" si="11"/>
        <v>-7.1855751552535541E-2</v>
      </c>
      <c r="Y63" s="17">
        <f t="shared" si="6"/>
        <v>-4.0364359421174001E-2</v>
      </c>
      <c r="Z63" s="15"/>
      <c r="AA63" s="15"/>
      <c r="AB63" s="15">
        <f t="shared" si="7"/>
        <v>0</v>
      </c>
      <c r="AC63" s="15">
        <f t="shared" si="8"/>
        <v>0</v>
      </c>
      <c r="AD63" s="15">
        <f t="shared" si="9"/>
        <v>1</v>
      </c>
      <c r="AE63" s="15">
        <f t="shared" si="10"/>
        <v>0</v>
      </c>
      <c r="AF63" s="15"/>
      <c r="AG63" s="15"/>
      <c r="AH63" s="15"/>
      <c r="AI63" s="15"/>
      <c r="AJ63" s="15"/>
      <c r="AK63" s="15"/>
    </row>
    <row r="64" spans="1:37" x14ac:dyDescent="0.3">
      <c r="A64" s="1">
        <f>'Overall View'!W64</f>
        <v>32933</v>
      </c>
      <c r="B64">
        <f>'Overall View'!X64</f>
        <v>5.9153132962204298</v>
      </c>
      <c r="C64">
        <f>'Overall View'!Y64</f>
        <v>5.8287691314492056</v>
      </c>
      <c r="D64">
        <f t="shared" si="0"/>
        <v>370.67041415452672</v>
      </c>
      <c r="E64">
        <f t="shared" si="1"/>
        <v>339.94000000000005</v>
      </c>
      <c r="F64" s="2">
        <f t="shared" si="2"/>
        <v>-8.2904955402552383E-2</v>
      </c>
      <c r="I64">
        <f>F64-F63</f>
        <v>1.6311600952704564E-2</v>
      </c>
      <c r="J64">
        <f>F64-F62</f>
        <v>1.8545831422774217E-2</v>
      </c>
      <c r="K64">
        <f>F65-F61</f>
        <v>-8.369926783881898E-2</v>
      </c>
      <c r="L64">
        <f>F65-F60</f>
        <v>-6.9082345870242867E-2</v>
      </c>
      <c r="M64">
        <f>F65-F59</f>
        <v>-5.9202373377407858E-2</v>
      </c>
      <c r="N64">
        <f>F65-F58</f>
        <v>-8.9501407681193301E-2</v>
      </c>
      <c r="O64">
        <f>F65-F57</f>
        <v>-0.10186949224398423</v>
      </c>
      <c r="P64">
        <f>F65-F56</f>
        <v>-9.263828209174807E-2</v>
      </c>
      <c r="Q64">
        <f>F65-F55</f>
        <v>-1.8524598973989503E-2</v>
      </c>
      <c r="R64">
        <f>F65-F54</f>
        <v>-3.1269742432590064E-2</v>
      </c>
      <c r="S64">
        <f>F65-F53</f>
        <v>-5.4527624354024917E-3</v>
      </c>
      <c r="T64">
        <f>F65-F52</f>
        <v>3.1990011882981007E-2</v>
      </c>
      <c r="V64">
        <f t="shared" si="11"/>
        <v>-0.10186949224398423</v>
      </c>
      <c r="Y64" s="17">
        <f t="shared" si="6"/>
        <v>-5.0981937540949929E-2</v>
      </c>
      <c r="Z64" s="15"/>
      <c r="AA64" s="15"/>
      <c r="AB64" s="15">
        <f t="shared" si="7"/>
        <v>0</v>
      </c>
      <c r="AC64" s="15">
        <f t="shared" si="8"/>
        <v>0</v>
      </c>
      <c r="AD64" s="15">
        <f t="shared" si="9"/>
        <v>1</v>
      </c>
      <c r="AE64" s="15">
        <f t="shared" si="10"/>
        <v>0</v>
      </c>
      <c r="AF64" s="15"/>
      <c r="AG64" s="15"/>
      <c r="AH64" s="15"/>
      <c r="AI64" s="15"/>
      <c r="AJ64" s="15"/>
      <c r="AK64" s="15"/>
    </row>
    <row r="65" spans="1:37" x14ac:dyDescent="0.3">
      <c r="A65" s="1">
        <f>'Overall View'!W65</f>
        <v>32964</v>
      </c>
      <c r="B65">
        <f>'Overall View'!X65</f>
        <v>5.9213326023474595</v>
      </c>
      <c r="C65">
        <f>'Overall View'!Y65</f>
        <v>5.801513963149536</v>
      </c>
      <c r="D65">
        <f t="shared" si="0"/>
        <v>372.90832141701156</v>
      </c>
      <c r="E65">
        <f t="shared" si="1"/>
        <v>330.79999999999995</v>
      </c>
      <c r="F65" s="2">
        <f t="shared" si="2"/>
        <v>-0.11291869609400107</v>
      </c>
      <c r="I65">
        <f>F65-F64</f>
        <v>-3.0013740691448687E-2</v>
      </c>
      <c r="J65">
        <f>F65-F63</f>
        <v>-1.3702139738744123E-2</v>
      </c>
      <c r="K65">
        <f>F66-F62</f>
        <v>6.4320630072288609E-2</v>
      </c>
      <c r="L65">
        <f>F66-F61</f>
        <v>-7.9107284978559012E-3</v>
      </c>
      <c r="M65">
        <f>F66-F60</f>
        <v>6.706193470720212E-3</v>
      </c>
      <c r="N65">
        <f>F66-F59</f>
        <v>1.6586165963555222E-2</v>
      </c>
      <c r="O65">
        <f>F66-F58</f>
        <v>-1.3712868340230222E-2</v>
      </c>
      <c r="P65">
        <f>F66-F57</f>
        <v>-2.6080952903021148E-2</v>
      </c>
      <c r="Q65">
        <f>F66-F56</f>
        <v>-1.6849742750784991E-2</v>
      </c>
      <c r="R65">
        <f>F66-F55</f>
        <v>5.7263940366973576E-2</v>
      </c>
      <c r="S65">
        <f>F66-F54</f>
        <v>4.4518796908373015E-2</v>
      </c>
      <c r="T65">
        <f>F66-F53</f>
        <v>7.0335776905560587E-2</v>
      </c>
      <c r="V65">
        <f t="shared" si="11"/>
        <v>-3.0013740691448687E-2</v>
      </c>
      <c r="Y65" s="17">
        <f t="shared" si="6"/>
        <v>-0.14454378625378095</v>
      </c>
      <c r="Z65" s="15"/>
      <c r="AA65" s="15"/>
      <c r="AB65" s="15">
        <f t="shared" si="7"/>
        <v>0</v>
      </c>
      <c r="AC65" s="15">
        <f t="shared" si="8"/>
        <v>1</v>
      </c>
      <c r="AD65" s="15">
        <f t="shared" si="9"/>
        <v>0</v>
      </c>
      <c r="AE65" s="15">
        <f t="shared" si="10"/>
        <v>0</v>
      </c>
      <c r="AF65" s="15"/>
      <c r="AG65" s="15"/>
      <c r="AH65" s="15"/>
      <c r="AI65" s="15"/>
      <c r="AJ65" s="15"/>
      <c r="AK65" s="15"/>
    </row>
    <row r="66" spans="1:37" x14ac:dyDescent="0.3">
      <c r="A66" s="1">
        <f>'Overall View'!W66</f>
        <v>32994</v>
      </c>
      <c r="B66">
        <f>'Overall View'!X66</f>
        <v>5.9273519084744901</v>
      </c>
      <c r="C66">
        <f>'Overall View'!Y66</f>
        <v>5.889514874572237</v>
      </c>
      <c r="D66">
        <f t="shared" si="0"/>
        <v>375.15973995184066</v>
      </c>
      <c r="E66">
        <f t="shared" si="1"/>
        <v>361.22999999999985</v>
      </c>
      <c r="F66" s="2">
        <f t="shared" si="2"/>
        <v>-3.7130156753037991E-2</v>
      </c>
      <c r="I66">
        <f>F66-F65</f>
        <v>7.5788539340963079E-2</v>
      </c>
      <c r="J66">
        <f>F66-F64</f>
        <v>4.5774798649514392E-2</v>
      </c>
      <c r="K66">
        <f>F67-F63</f>
        <v>4.7802993084066103E-2</v>
      </c>
      <c r="L66">
        <f>F67-F62</f>
        <v>5.0037223554135757E-2</v>
      </c>
      <c r="M66">
        <f>F67-F61</f>
        <v>-2.2194135016008754E-2</v>
      </c>
      <c r="N66">
        <f>F67-F60</f>
        <v>-7.5772130474326405E-3</v>
      </c>
      <c r="O66">
        <f>F67-F59</f>
        <v>2.3027594454023692E-3</v>
      </c>
      <c r="P66">
        <f>F67-F58</f>
        <v>-2.7996274858383075E-2</v>
      </c>
      <c r="Q66">
        <f>F67-F57</f>
        <v>-4.0364359421174001E-2</v>
      </c>
      <c r="R66">
        <f>F67-F56</f>
        <v>-3.1133149268937843E-2</v>
      </c>
      <c r="S66">
        <f>F67-F55</f>
        <v>4.2980533848820723E-2</v>
      </c>
      <c r="T66">
        <f>F67-F54</f>
        <v>3.0235390390220163E-2</v>
      </c>
      <c r="V66">
        <f t="shared" si="11"/>
        <v>-4.0364359421174001E-2</v>
      </c>
      <c r="Y66" s="17">
        <f t="shared" si="6"/>
        <v>-0.19257224999574307</v>
      </c>
      <c r="Z66" s="15"/>
      <c r="AA66" s="15"/>
      <c r="AB66" s="15">
        <f t="shared" si="7"/>
        <v>0</v>
      </c>
      <c r="AC66" s="15">
        <f t="shared" si="8"/>
        <v>1</v>
      </c>
      <c r="AD66" s="15">
        <f t="shared" si="9"/>
        <v>0</v>
      </c>
      <c r="AE66" s="15">
        <f t="shared" si="10"/>
        <v>0</v>
      </c>
      <c r="AF66" s="15"/>
      <c r="AG66" s="15"/>
      <c r="AH66" s="15"/>
      <c r="AI66" s="15"/>
      <c r="AJ66" s="15"/>
      <c r="AK66" s="15"/>
    </row>
    <row r="67" spans="1:37" x14ac:dyDescent="0.3">
      <c r="A67" s="1">
        <f>'Overall View'!W67</f>
        <v>33025</v>
      </c>
      <c r="B67">
        <f>'Overall View'!X67</f>
        <v>5.9333712146015198</v>
      </c>
      <c r="C67">
        <f>'Overall View'!Y67</f>
        <v>5.8805888507620452</v>
      </c>
      <c r="D67">
        <f t="shared" ref="D67:D130" si="12">EXP(B67)</f>
        <v>377.4247513327602</v>
      </c>
      <c r="E67">
        <f t="shared" ref="E67:E130" si="13">EXP(C67)</f>
        <v>358.01999999999987</v>
      </c>
      <c r="F67" s="2">
        <f t="shared" ref="F67:F130" si="14">E67/D67-1</f>
        <v>-5.1413563271190843E-2</v>
      </c>
      <c r="I67">
        <f>F67-F66</f>
        <v>-1.4283406518152852E-2</v>
      </c>
      <c r="J67">
        <f>F67-F65</f>
        <v>6.1505132822810227E-2</v>
      </c>
      <c r="K67">
        <f>F68-F64</f>
        <v>2.0873814011585612E-2</v>
      </c>
      <c r="L67">
        <f>F68-F63</f>
        <v>3.7185414964290175E-2</v>
      </c>
      <c r="M67">
        <f>F68-F62</f>
        <v>3.9419645434359829E-2</v>
      </c>
      <c r="N67">
        <f>F68-F61</f>
        <v>-3.2811713135784681E-2</v>
      </c>
      <c r="O67">
        <f>F68-F60</f>
        <v>-1.8194791167208568E-2</v>
      </c>
      <c r="P67">
        <f>F68-F59</f>
        <v>-8.3148186743735586E-3</v>
      </c>
      <c r="Q67">
        <f>F68-F58</f>
        <v>-3.8613852978159002E-2</v>
      </c>
      <c r="R67">
        <f>F68-F57</f>
        <v>-5.0981937540949929E-2</v>
      </c>
      <c r="S67">
        <f>F68-F56</f>
        <v>-4.1750727388713771E-2</v>
      </c>
      <c r="T67">
        <f>F68-F55</f>
        <v>3.2362955729044796E-2</v>
      </c>
      <c r="V67">
        <f t="shared" si="11"/>
        <v>-5.0981937540949929E-2</v>
      </c>
      <c r="Y67" s="17">
        <f t="shared" si="6"/>
        <v>-0.19028574490559602</v>
      </c>
      <c r="Z67" s="15"/>
      <c r="AA67" s="15"/>
      <c r="AB67" s="15">
        <f t="shared" si="7"/>
        <v>0</v>
      </c>
      <c r="AC67" s="15">
        <f t="shared" si="8"/>
        <v>1</v>
      </c>
      <c r="AD67" s="15">
        <f t="shared" si="9"/>
        <v>0</v>
      </c>
      <c r="AE67" s="15">
        <f t="shared" si="10"/>
        <v>0</v>
      </c>
      <c r="AF67" s="15"/>
      <c r="AG67" s="15"/>
      <c r="AH67" s="15"/>
      <c r="AI67" s="15"/>
      <c r="AJ67" s="15"/>
      <c r="AK67" s="15"/>
    </row>
    <row r="68" spans="1:37" x14ac:dyDescent="0.3">
      <c r="A68" s="1">
        <f>'Overall View'!W68</f>
        <v>33055</v>
      </c>
      <c r="B68">
        <f>'Overall View'!X68</f>
        <v>5.9393905207285504</v>
      </c>
      <c r="C68">
        <f>'Overall View'!Y68</f>
        <v>5.8753519904243632</v>
      </c>
      <c r="D68">
        <f t="shared" si="12"/>
        <v>379.70343762601567</v>
      </c>
      <c r="E68">
        <f t="shared" si="13"/>
        <v>356.15000000000015</v>
      </c>
      <c r="F68" s="2">
        <f t="shared" si="14"/>
        <v>-6.2031141390966771E-2</v>
      </c>
      <c r="I68">
        <f>F68-F67</f>
        <v>-1.0617578119775928E-2</v>
      </c>
      <c r="J68">
        <f>F68-F66</f>
        <v>-2.490098463792878E-2</v>
      </c>
      <c r="K68">
        <f>F69-F65</f>
        <v>-4.267429400979672E-2</v>
      </c>
      <c r="L68">
        <f>F69-F64</f>
        <v>-7.2688034701245408E-2</v>
      </c>
      <c r="M68">
        <f>F69-F63</f>
        <v>-5.6376433748540844E-2</v>
      </c>
      <c r="N68">
        <f>F69-F62</f>
        <v>-5.414220327847119E-2</v>
      </c>
      <c r="O68">
        <f>F69-F61</f>
        <v>-0.1263735618486157</v>
      </c>
      <c r="P68">
        <f>F69-F60</f>
        <v>-0.11175663988003959</v>
      </c>
      <c r="Q68">
        <f>F69-F59</f>
        <v>-0.10187666738720458</v>
      </c>
      <c r="R68">
        <f>F69-F58</f>
        <v>-0.13217570169099002</v>
      </c>
      <c r="S68">
        <f>F69-F57</f>
        <v>-0.14454378625378095</v>
      </c>
      <c r="T68">
        <f>F69-F56</f>
        <v>-0.13531257610154479</v>
      </c>
      <c r="V68">
        <f t="shared" si="11"/>
        <v>-0.14454378625378095</v>
      </c>
      <c r="Y68" s="17" t="str">
        <f t="shared" si="6"/>
        <v>-</v>
      </c>
      <c r="Z68" s="15"/>
      <c r="AA68" s="15"/>
      <c r="AB68" s="15">
        <f t="shared" si="7"/>
        <v>0</v>
      </c>
      <c r="AC68" s="15">
        <f t="shared" si="8"/>
        <v>0</v>
      </c>
      <c r="AD68" s="15">
        <f t="shared" si="9"/>
        <v>0</v>
      </c>
      <c r="AE68" s="15">
        <f t="shared" si="10"/>
        <v>0</v>
      </c>
      <c r="AF68" s="15"/>
      <c r="AG68" s="15"/>
      <c r="AH68" s="15"/>
      <c r="AI68" s="15"/>
      <c r="AJ68" s="15"/>
      <c r="AK68" s="15"/>
    </row>
    <row r="69" spans="1:37" x14ac:dyDescent="0.3">
      <c r="A69" s="1">
        <f>'Overall View'!W69</f>
        <v>33086</v>
      </c>
      <c r="B69">
        <f>'Overall View'!X69</f>
        <v>5.9454098268555802</v>
      </c>
      <c r="C69">
        <f>'Overall View'!Y69</f>
        <v>5.7762891654429493</v>
      </c>
      <c r="D69">
        <f t="shared" si="12"/>
        <v>381.99588139332286</v>
      </c>
      <c r="E69">
        <f t="shared" si="13"/>
        <v>322.56000000000006</v>
      </c>
      <c r="F69" s="2">
        <f t="shared" si="14"/>
        <v>-0.15559299010379779</v>
      </c>
      <c r="I69">
        <f>F69-F68</f>
        <v>-9.3561848712831019E-2</v>
      </c>
      <c r="J69">
        <f>F69-F67</f>
        <v>-0.10417942683260695</v>
      </c>
      <c r="K69">
        <f>F70-F66</f>
        <v>-0.16649129709272192</v>
      </c>
      <c r="L69">
        <f>F70-F65</f>
        <v>-9.0702757751758845E-2</v>
      </c>
      <c r="M69">
        <f>F70-F64</f>
        <v>-0.12071649844320753</v>
      </c>
      <c r="N69">
        <f>F70-F63</f>
        <v>-0.10440489749050297</v>
      </c>
      <c r="O69">
        <f>F70-F62</f>
        <v>-0.10217066702043331</v>
      </c>
      <c r="P69">
        <f>F70-F61</f>
        <v>-0.17440202559057782</v>
      </c>
      <c r="Q69">
        <f>F70-F60</f>
        <v>-0.15978510362200171</v>
      </c>
      <c r="R69">
        <f>F70-F59</f>
        <v>-0.1499051311291667</v>
      </c>
      <c r="S69">
        <f>F70-F58</f>
        <v>-0.18020416543295215</v>
      </c>
      <c r="T69">
        <f>F70-F57</f>
        <v>-0.19257224999574307</v>
      </c>
      <c r="V69">
        <f t="shared" si="11"/>
        <v>-0.19257224999574307</v>
      </c>
      <c r="Y69" s="17" t="str">
        <f t="shared" si="6"/>
        <v>-</v>
      </c>
      <c r="Z69" s="15"/>
      <c r="AA69" s="15"/>
      <c r="AB69" s="15">
        <f t="shared" si="7"/>
        <v>0</v>
      </c>
      <c r="AC69" s="15">
        <f t="shared" si="8"/>
        <v>0</v>
      </c>
      <c r="AD69" s="15">
        <f t="shared" si="9"/>
        <v>0</v>
      </c>
      <c r="AE69" s="15">
        <f t="shared" si="10"/>
        <v>0</v>
      </c>
      <c r="AF69" s="15"/>
      <c r="AG69" s="15"/>
      <c r="AH69" s="15"/>
      <c r="AI69" s="15"/>
      <c r="AJ69" s="15"/>
      <c r="AK69" s="15"/>
    </row>
    <row r="70" spans="1:37" x14ac:dyDescent="0.3">
      <c r="A70" s="1">
        <f>'Overall View'!W70</f>
        <v>33117</v>
      </c>
      <c r="B70">
        <f>'Overall View'!X70</f>
        <v>5.9514291329826108</v>
      </c>
      <c r="C70">
        <f>'Overall View'!Y70</f>
        <v>5.7237484872970787</v>
      </c>
      <c r="D70">
        <f t="shared" si="12"/>
        <v>384.30216569486186</v>
      </c>
      <c r="E70">
        <f t="shared" si="13"/>
        <v>306.04999999999995</v>
      </c>
      <c r="F70" s="2">
        <f t="shared" si="14"/>
        <v>-0.20362145384575991</v>
      </c>
      <c r="I70">
        <f>F70-F69</f>
        <v>-4.8028463741962124E-2</v>
      </c>
      <c r="J70">
        <f>F70-F68</f>
        <v>-0.14159031245479314</v>
      </c>
      <c r="K70">
        <f>F71-F67</f>
        <v>-0.16228947004721295</v>
      </c>
      <c r="L70">
        <f>F71-F66</f>
        <v>-0.1765728765653658</v>
      </c>
      <c r="M70">
        <f>F71-F65</f>
        <v>-0.10078433722440272</v>
      </c>
      <c r="N70">
        <f>F71-F64</f>
        <v>-0.13079807791585141</v>
      </c>
      <c r="O70">
        <f>F71-F63</f>
        <v>-0.11448647696314684</v>
      </c>
      <c r="P70">
        <f>F71-F62</f>
        <v>-0.11225224649307719</v>
      </c>
      <c r="Q70">
        <f>F71-F61</f>
        <v>-0.1844836050632217</v>
      </c>
      <c r="R70">
        <f>F71-F60</f>
        <v>-0.16986668309464559</v>
      </c>
      <c r="S70">
        <f>F71-F59</f>
        <v>-0.15998671060181058</v>
      </c>
      <c r="T70">
        <f>F71-F58</f>
        <v>-0.19028574490559602</v>
      </c>
      <c r="V70">
        <f t="shared" si="11"/>
        <v>-0.19028574490559602</v>
      </c>
      <c r="Y70" s="17">
        <f t="shared" si="6"/>
        <v>-9.7124253484214162E-2</v>
      </c>
      <c r="Z70" s="15"/>
      <c r="AA70" s="15"/>
      <c r="AB70" s="15">
        <f t="shared" si="7"/>
        <v>0</v>
      </c>
      <c r="AC70" s="15">
        <f t="shared" si="8"/>
        <v>1</v>
      </c>
      <c r="AD70" s="15">
        <f t="shared" si="9"/>
        <v>0</v>
      </c>
      <c r="AE70" s="15">
        <f t="shared" si="10"/>
        <v>0</v>
      </c>
      <c r="AF70" s="15"/>
      <c r="AG70" s="15"/>
      <c r="AH70" s="15"/>
      <c r="AI70" s="15"/>
      <c r="AJ70" s="15"/>
      <c r="AK70" s="15"/>
    </row>
    <row r="71" spans="1:37" x14ac:dyDescent="0.3">
      <c r="A71" s="1">
        <f>'Overall View'!W71</f>
        <v>33147</v>
      </c>
      <c r="B71">
        <f>'Overall View'!X71</f>
        <v>5.9574484391096405</v>
      </c>
      <c r="C71">
        <f>'Overall View'!Y71</f>
        <v>5.7170277014062219</v>
      </c>
      <c r="D71">
        <f t="shared" si="12"/>
        <v>386.62237409228374</v>
      </c>
      <c r="E71">
        <f t="shared" si="13"/>
        <v>304.00000000000006</v>
      </c>
      <c r="F71" s="2">
        <f t="shared" si="14"/>
        <v>-0.21370303331840379</v>
      </c>
      <c r="I71">
        <f>F71-F70</f>
        <v>-1.0081579472643876E-2</v>
      </c>
      <c r="J71">
        <f>F71-F69</f>
        <v>-5.8110043214606E-2</v>
      </c>
      <c r="K71">
        <f>F72-F68</f>
        <v>-0.10954736442613766</v>
      </c>
      <c r="L71">
        <f>F72-F67</f>
        <v>-0.12016494254591359</v>
      </c>
      <c r="M71">
        <f>F72-F66</f>
        <v>-0.13444834906406644</v>
      </c>
      <c r="N71">
        <f>F72-F65</f>
        <v>-5.8659809723103362E-2</v>
      </c>
      <c r="O71">
        <f>F72-F64</f>
        <v>-8.8673550414552049E-2</v>
      </c>
      <c r="P71">
        <f>F72-F63</f>
        <v>-7.2361949461847486E-2</v>
      </c>
      <c r="Q71">
        <f>F72-F62</f>
        <v>-7.0127718991777832E-2</v>
      </c>
      <c r="R71">
        <f>F72-F61</f>
        <v>-0.14235907756192234</v>
      </c>
      <c r="S71">
        <f>F72-F60</f>
        <v>-0.12774215559334623</v>
      </c>
      <c r="T71">
        <f>F72-F59</f>
        <v>-0.11786218310051122</v>
      </c>
      <c r="V71">
        <f t="shared" si="11"/>
        <v>-0.14235907756192234</v>
      </c>
      <c r="Y71" s="17">
        <f t="shared" si="6"/>
        <v>-3.6028703194615708E-2</v>
      </c>
      <c r="Z71" s="15"/>
      <c r="AA71" s="15"/>
      <c r="AB71" s="15">
        <f t="shared" si="7"/>
        <v>0</v>
      </c>
      <c r="AC71" s="15">
        <f t="shared" si="8"/>
        <v>0</v>
      </c>
      <c r="AD71" s="15">
        <f t="shared" si="9"/>
        <v>1</v>
      </c>
      <c r="AE71" s="15">
        <f t="shared" si="10"/>
        <v>0</v>
      </c>
      <c r="AF71" s="15"/>
      <c r="AG71" s="15"/>
      <c r="AH71" s="15"/>
      <c r="AI71" s="15"/>
      <c r="AJ71" s="15"/>
      <c r="AK71" s="15"/>
    </row>
    <row r="72" spans="1:37" x14ac:dyDescent="0.3">
      <c r="A72" s="1">
        <f>'Overall View'!W72</f>
        <v>33178</v>
      </c>
      <c r="B72">
        <f>'Overall View'!X72</f>
        <v>5.9634677452366711</v>
      </c>
      <c r="C72">
        <f>'Overall View'!Y72</f>
        <v>5.775234542062841</v>
      </c>
      <c r="D72">
        <f t="shared" si="12"/>
        <v>388.95659065174101</v>
      </c>
      <c r="E72">
        <f t="shared" si="13"/>
        <v>322.22000000000014</v>
      </c>
      <c r="F72" s="2">
        <f t="shared" si="14"/>
        <v>-0.17157850581710443</v>
      </c>
      <c r="I72">
        <f>F72-F71</f>
        <v>4.2124527501299358E-2</v>
      </c>
      <c r="J72">
        <f>F72-F70</f>
        <v>3.2042948028655482E-2</v>
      </c>
      <c r="K72">
        <f>F73-F69</f>
        <v>-5.1264505491155354E-4</v>
      </c>
      <c r="L72">
        <f>F73-F68</f>
        <v>-9.4074493767742573E-2</v>
      </c>
      <c r="M72">
        <f>F73-F67</f>
        <v>-0.1046920718875185</v>
      </c>
      <c r="N72">
        <f>F73-F66</f>
        <v>-0.11897547840567135</v>
      </c>
      <c r="O72">
        <f>F73-F65</f>
        <v>-4.3186939064708274E-2</v>
      </c>
      <c r="P72">
        <f>F73-F64</f>
        <v>-7.3200679756156961E-2</v>
      </c>
      <c r="Q72">
        <f>F73-F63</f>
        <v>-5.6889078803452398E-2</v>
      </c>
      <c r="R72">
        <f>F73-F62</f>
        <v>-5.4654848333382744E-2</v>
      </c>
      <c r="S72">
        <f>F73-F61</f>
        <v>-0.12688620690352725</v>
      </c>
      <c r="T72">
        <f>F73-F60</f>
        <v>-0.11226928493495114</v>
      </c>
      <c r="V72">
        <f t="shared" si="11"/>
        <v>-0.12688620690352725</v>
      </c>
      <c r="Y72" s="17">
        <f t="shared" si="6"/>
        <v>-2.1135868606050989E-2</v>
      </c>
      <c r="Z72" s="15"/>
      <c r="AA72" s="15"/>
      <c r="AB72" s="15">
        <f t="shared" si="7"/>
        <v>0</v>
      </c>
      <c r="AC72" s="15">
        <f t="shared" si="8"/>
        <v>0</v>
      </c>
      <c r="AD72" s="15">
        <f t="shared" si="9"/>
        <v>1</v>
      </c>
      <c r="AE72" s="15">
        <f t="shared" si="10"/>
        <v>0</v>
      </c>
      <c r="AF72" s="15"/>
      <c r="AG72" s="15"/>
      <c r="AH72" s="15"/>
      <c r="AI72" s="15"/>
      <c r="AJ72" s="15"/>
      <c r="AK72" s="15"/>
    </row>
    <row r="73" spans="1:37" x14ac:dyDescent="0.3">
      <c r="A73" s="1">
        <f>'Overall View'!W73</f>
        <v>33208</v>
      </c>
      <c r="B73">
        <f>'Overall View'!X73</f>
        <v>5.9694870513637017</v>
      </c>
      <c r="C73">
        <f>'Overall View'!Y73</f>
        <v>5.7997590990036869</v>
      </c>
      <c r="D73">
        <f t="shared" si="12"/>
        <v>391.30489994693102</v>
      </c>
      <c r="E73">
        <f t="shared" si="13"/>
        <v>330.22000000000014</v>
      </c>
      <c r="F73" s="2">
        <f t="shared" si="14"/>
        <v>-0.15610563515870934</v>
      </c>
      <c r="I73">
        <f>F73-F72</f>
        <v>1.5472870658395088E-2</v>
      </c>
      <c r="J73">
        <f>F73-F71</f>
        <v>5.7597398159694446E-2</v>
      </c>
      <c r="K73">
        <f>F74-F70</f>
        <v>7.7277772106363662E-2</v>
      </c>
      <c r="L73">
        <f>F74-F69</f>
        <v>2.9249308364401538E-2</v>
      </c>
      <c r="M73">
        <f>F74-F68</f>
        <v>-6.4312540348429481E-2</v>
      </c>
      <c r="N73">
        <f>F74-F67</f>
        <v>-7.4930118468205409E-2</v>
      </c>
      <c r="O73">
        <f>F74-F66</f>
        <v>-8.9213524986358261E-2</v>
      </c>
      <c r="P73">
        <f>F74-F65</f>
        <v>-1.3424985645395182E-2</v>
      </c>
      <c r="Q73">
        <f>F74-F64</f>
        <v>-4.3438726336843869E-2</v>
      </c>
      <c r="R73">
        <f>F74-F63</f>
        <v>-2.7127125384139306E-2</v>
      </c>
      <c r="S73">
        <f>F74-F62</f>
        <v>-2.4892894914069652E-2</v>
      </c>
      <c r="T73">
        <f>F74-F61</f>
        <v>-9.7124253484214162E-2</v>
      </c>
      <c r="V73">
        <f t="shared" si="11"/>
        <v>-9.7124253484214162E-2</v>
      </c>
      <c r="Y73" s="17">
        <f t="shared" si="6"/>
        <v>-2.6488056652230196E-2</v>
      </c>
      <c r="Z73" s="15"/>
      <c r="AA73" s="15"/>
      <c r="AB73" s="15">
        <f t="shared" si="7"/>
        <v>0</v>
      </c>
      <c r="AC73" s="15">
        <f t="shared" si="8"/>
        <v>0</v>
      </c>
      <c r="AD73" s="15">
        <f t="shared" si="9"/>
        <v>1</v>
      </c>
      <c r="AE73" s="15">
        <f t="shared" si="10"/>
        <v>0</v>
      </c>
      <c r="AF73" s="15"/>
      <c r="AG73" s="15"/>
      <c r="AH73" s="15"/>
      <c r="AI73" s="15"/>
      <c r="AJ73" s="15"/>
      <c r="AK73" s="15"/>
    </row>
    <row r="74" spans="1:37" x14ac:dyDescent="0.3">
      <c r="A74" s="1">
        <f>'Overall View'!W74</f>
        <v>33239</v>
      </c>
      <c r="B74">
        <f>'Overall View'!X74</f>
        <v>5.9755063574907314</v>
      </c>
      <c r="C74">
        <f>'Overall View'!Y74</f>
        <v>5.8404381482947372</v>
      </c>
      <c r="D74">
        <f t="shared" si="12"/>
        <v>393.66738706216131</v>
      </c>
      <c r="E74">
        <f t="shared" si="13"/>
        <v>343.92999999999989</v>
      </c>
      <c r="F74" s="2">
        <f t="shared" si="14"/>
        <v>-0.12634368173939625</v>
      </c>
      <c r="I74">
        <f>F74-F73</f>
        <v>2.9761953419313092E-2</v>
      </c>
      <c r="J74">
        <f>F74-F72</f>
        <v>4.523482407770818E-2</v>
      </c>
      <c r="K74">
        <f>F75-F71</f>
        <v>0.14054417337075009</v>
      </c>
      <c r="L74">
        <f>F75-F70</f>
        <v>0.13046259389810622</v>
      </c>
      <c r="M74">
        <f>F75-F69</f>
        <v>8.2434130156144092E-2</v>
      </c>
      <c r="N74">
        <f>F75-F68</f>
        <v>-1.1127718556686927E-2</v>
      </c>
      <c r="O74">
        <f>F75-F67</f>
        <v>-2.1745296676462855E-2</v>
      </c>
      <c r="P74">
        <f>F75-F66</f>
        <v>-3.6028703194615708E-2</v>
      </c>
      <c r="Q74">
        <f>F75-F65</f>
        <v>3.9759836146347372E-2</v>
      </c>
      <c r="R74">
        <f>F75-F64</f>
        <v>9.7460954548986845E-3</v>
      </c>
      <c r="S74">
        <f>F75-F63</f>
        <v>2.6057696407603248E-2</v>
      </c>
      <c r="T74">
        <f>F75-F62</f>
        <v>2.8291926877672902E-2</v>
      </c>
      <c r="V74">
        <f t="shared" si="11"/>
        <v>-3.6028703194615708E-2</v>
      </c>
      <c r="Y74" s="17">
        <f t="shared" si="6"/>
        <v>-5.3521880461792071E-3</v>
      </c>
      <c r="Z74" s="15"/>
      <c r="AA74" s="15"/>
      <c r="AB74" s="15">
        <f t="shared" si="7"/>
        <v>0</v>
      </c>
      <c r="AC74" s="15">
        <f t="shared" si="8"/>
        <v>0</v>
      </c>
      <c r="AD74" s="15">
        <f t="shared" si="9"/>
        <v>1</v>
      </c>
      <c r="AE74" s="15">
        <f t="shared" si="10"/>
        <v>0</v>
      </c>
      <c r="AF74" s="15"/>
      <c r="AG74" s="15"/>
      <c r="AH74" s="15"/>
      <c r="AI74" s="15"/>
      <c r="AJ74" s="15"/>
      <c r="AK74" s="15"/>
    </row>
    <row r="75" spans="1:37" x14ac:dyDescent="0.3">
      <c r="A75" s="1">
        <f>'Overall View'!W75</f>
        <v>33270</v>
      </c>
      <c r="B75">
        <f>'Overall View'!X75</f>
        <v>5.9815256636177621</v>
      </c>
      <c r="C75">
        <f>'Overall View'!Y75</f>
        <v>5.9055525655616528</v>
      </c>
      <c r="D75">
        <f t="shared" si="12"/>
        <v>396.04413759543343</v>
      </c>
      <c r="E75">
        <f t="shared" si="13"/>
        <v>367.06999999999982</v>
      </c>
      <c r="F75" s="2">
        <f t="shared" si="14"/>
        <v>-7.3158859947653698E-2</v>
      </c>
      <c r="I75">
        <f>F75-F74</f>
        <v>5.3184821791742554E-2</v>
      </c>
      <c r="J75">
        <f>F75-F73</f>
        <v>8.2946775211055646E-2</v>
      </c>
      <c r="K75">
        <f>F76-F72</f>
        <v>0.11331248045801545</v>
      </c>
      <c r="L75">
        <f>F76-F71</f>
        <v>0.15543700795931481</v>
      </c>
      <c r="M75">
        <f>F76-F70</f>
        <v>0.14535542848667093</v>
      </c>
      <c r="N75">
        <f>F76-F69</f>
        <v>9.732696474470881E-2</v>
      </c>
      <c r="O75">
        <f>F76-F68</f>
        <v>3.765116031877791E-3</v>
      </c>
      <c r="P75">
        <f>F76-F67</f>
        <v>-6.8524620878981368E-3</v>
      </c>
      <c r="Q75">
        <f>F76-F66</f>
        <v>-2.1135868606050989E-2</v>
      </c>
      <c r="R75">
        <f>F76-F65</f>
        <v>5.465267073491209E-2</v>
      </c>
      <c r="S75">
        <f>F76-F64</f>
        <v>2.4638930043463403E-2</v>
      </c>
      <c r="T75">
        <f>F76-F63</f>
        <v>4.0950530996167966E-2</v>
      </c>
      <c r="V75">
        <f t="shared" si="11"/>
        <v>-2.1135868606050989E-2</v>
      </c>
      <c r="Y75" s="17">
        <f t="shared" si="6"/>
        <v>-4.7996505189224936E-2</v>
      </c>
      <c r="Z75" s="15"/>
      <c r="AA75" s="15"/>
      <c r="AB75" s="15">
        <f t="shared" si="7"/>
        <v>0</v>
      </c>
      <c r="AC75" s="15">
        <f t="shared" si="8"/>
        <v>0</v>
      </c>
      <c r="AD75" s="15">
        <f t="shared" si="9"/>
        <v>1</v>
      </c>
      <c r="AE75" s="15">
        <f t="shared" si="10"/>
        <v>0</v>
      </c>
      <c r="AF75" s="15"/>
      <c r="AG75" s="15"/>
      <c r="AH75" s="15"/>
      <c r="AI75" s="15"/>
      <c r="AJ75" s="15"/>
      <c r="AK75" s="15"/>
    </row>
    <row r="76" spans="1:37" x14ac:dyDescent="0.3">
      <c r="A76" s="1">
        <f>'Overall View'!W76</f>
        <v>33298</v>
      </c>
      <c r="B76">
        <f>'Overall View'!X76</f>
        <v>5.9875449697447918</v>
      </c>
      <c r="C76">
        <f>'Overall View'!Y76</f>
        <v>5.9275125206154646</v>
      </c>
      <c r="D76">
        <f t="shared" si="12"/>
        <v>398.43523766154198</v>
      </c>
      <c r="E76">
        <f t="shared" si="13"/>
        <v>375.21999999999991</v>
      </c>
      <c r="F76" s="2">
        <f t="shared" si="14"/>
        <v>-5.826602535908898E-2</v>
      </c>
      <c r="I76">
        <f>F76-F75</f>
        <v>1.4892834588564718E-2</v>
      </c>
      <c r="J76">
        <f>F76-F74</f>
        <v>6.8077656380307272E-2</v>
      </c>
      <c r="K76">
        <f>F77-F73</f>
        <v>9.2487421753441157E-2</v>
      </c>
      <c r="L76">
        <f>F77-F72</f>
        <v>0.10796029241183625</v>
      </c>
      <c r="M76">
        <f>F77-F71</f>
        <v>0.1500848199131356</v>
      </c>
      <c r="N76">
        <f>F77-F70</f>
        <v>0.14000324044049173</v>
      </c>
      <c r="O76">
        <f>F77-F69</f>
        <v>9.1974776698529603E-2</v>
      </c>
      <c r="P76">
        <f>F77-F68</f>
        <v>-1.5870720143014161E-3</v>
      </c>
      <c r="Q76">
        <f>F77-F67</f>
        <v>-1.2204650134077344E-2</v>
      </c>
      <c r="R76">
        <f>F77-F66</f>
        <v>-2.6488056652230196E-2</v>
      </c>
      <c r="S76">
        <f>F77-F65</f>
        <v>4.9300482688732883E-2</v>
      </c>
      <c r="T76">
        <f>F77-F64</f>
        <v>1.9286741997284196E-2</v>
      </c>
      <c r="V76">
        <f t="shared" si="11"/>
        <v>-2.6488056652230196E-2</v>
      </c>
      <c r="Y76" s="17">
        <f t="shared" ref="Y76:Y139" si="15">IF(AND(F78&gt;$Y$9,F78&lt;$Z$9),V79,"-")</f>
        <v>-5.1821088130099446E-2</v>
      </c>
      <c r="Z76" s="15"/>
      <c r="AA76" s="15"/>
      <c r="AB76" s="15">
        <f t="shared" ref="AB76:AB139" si="16">IF(Y76&lt;-0.2,1,0)</f>
        <v>0</v>
      </c>
      <c r="AC76" s="15">
        <f t="shared" ref="AC76:AC139" si="17">IF(AND(Y76&gt;-0.2,Y76&lt;=-0.08),1,0)</f>
        <v>0</v>
      </c>
      <c r="AD76" s="15">
        <f t="shared" ref="AD76:AD139" si="18">IF(AND(Y76&gt;-0.08,Y76&lt;=0),1,0)</f>
        <v>1</v>
      </c>
      <c r="AE76" s="15">
        <f t="shared" ref="AE76:AE139" si="19">IF(AND(Y76&lt;&gt;"-",Y76&gt;0),1,0)</f>
        <v>0</v>
      </c>
      <c r="AF76" s="15"/>
      <c r="AG76" s="15"/>
      <c r="AH76" s="15"/>
      <c r="AI76" s="15"/>
      <c r="AJ76" s="15"/>
      <c r="AK76" s="15"/>
    </row>
    <row r="77" spans="1:37" x14ac:dyDescent="0.3">
      <c r="A77" s="1">
        <f>'Overall View'!W77</f>
        <v>33329</v>
      </c>
      <c r="B77">
        <f>'Overall View'!X77</f>
        <v>5.9935642758718224</v>
      </c>
      <c r="C77">
        <f>'Overall View'!Y77</f>
        <v>5.9278322818631262</v>
      </c>
      <c r="D77">
        <f t="shared" si="12"/>
        <v>400.8407738951974</v>
      </c>
      <c r="E77">
        <f t="shared" si="13"/>
        <v>375.33999999999986</v>
      </c>
      <c r="F77" s="2">
        <f t="shared" si="14"/>
        <v>-6.3618213405268187E-2</v>
      </c>
      <c r="I77">
        <f>F77-F76</f>
        <v>-5.3521880461792071E-3</v>
      </c>
      <c r="J77">
        <f>F77-F75</f>
        <v>9.5406465423855114E-3</v>
      </c>
      <c r="K77">
        <f>F78-F74</f>
        <v>9.3038107927232772E-2</v>
      </c>
      <c r="L77">
        <f>F78-F73</f>
        <v>0.12280006134654586</v>
      </c>
      <c r="M77">
        <f>F78-F72</f>
        <v>0.13827293200494095</v>
      </c>
      <c r="N77">
        <f>F78-F71</f>
        <v>0.18039745950624031</v>
      </c>
      <c r="O77">
        <f>F78-F70</f>
        <v>0.17031588003359643</v>
      </c>
      <c r="P77">
        <f>F78-F69</f>
        <v>0.12228741629163431</v>
      </c>
      <c r="Q77">
        <f>F78-F68</f>
        <v>2.872556757880329E-2</v>
      </c>
      <c r="R77">
        <f>F78-F67</f>
        <v>1.8107989459027363E-2</v>
      </c>
      <c r="S77">
        <f>F78-F66</f>
        <v>3.8245829408745102E-3</v>
      </c>
      <c r="T77">
        <f>F78-F65</f>
        <v>7.9613122281837589E-2</v>
      </c>
      <c r="V77">
        <f t="shared" si="11"/>
        <v>-5.3521880461792071E-3</v>
      </c>
      <c r="Y77" s="17">
        <f t="shared" si="15"/>
        <v>-1.6517111998683665E-2</v>
      </c>
      <c r="Z77" s="15"/>
      <c r="AA77" s="15"/>
      <c r="AB77" s="15">
        <f t="shared" si="16"/>
        <v>0</v>
      </c>
      <c r="AC77" s="15">
        <f t="shared" si="17"/>
        <v>0</v>
      </c>
      <c r="AD77" s="15">
        <f t="shared" si="18"/>
        <v>1</v>
      </c>
      <c r="AE77" s="15">
        <f t="shared" si="19"/>
        <v>0</v>
      </c>
      <c r="AF77" s="15"/>
      <c r="AG77" s="15"/>
      <c r="AH77" s="15"/>
      <c r="AI77" s="15"/>
      <c r="AJ77" s="15"/>
      <c r="AK77" s="15"/>
    </row>
    <row r="78" spans="1:37" x14ac:dyDescent="0.3">
      <c r="A78" s="1">
        <f>'Overall View'!W78</f>
        <v>33359</v>
      </c>
      <c r="B78">
        <f>'Overall View'!X78</f>
        <v>5.9995835819988521</v>
      </c>
      <c r="C78">
        <f>'Overall View'!Y78</f>
        <v>5.9657107466568906</v>
      </c>
      <c r="D78">
        <f t="shared" si="12"/>
        <v>403.2608334541622</v>
      </c>
      <c r="E78">
        <f t="shared" si="13"/>
        <v>389.83000000000004</v>
      </c>
      <c r="F78" s="2">
        <f t="shared" si="14"/>
        <v>-3.330557381216348E-2</v>
      </c>
      <c r="I78">
        <f>F78-F77</f>
        <v>3.0312639593104707E-2</v>
      </c>
      <c r="J78">
        <f>F78-F76</f>
        <v>2.4960451546925499E-2</v>
      </c>
      <c r="K78">
        <f>F79-F75</f>
        <v>-1.1967801994609228E-2</v>
      </c>
      <c r="L78">
        <f>F79-F74</f>
        <v>4.1217019797133325E-2</v>
      </c>
      <c r="M78">
        <f>F79-F73</f>
        <v>7.0978973216446417E-2</v>
      </c>
      <c r="N78">
        <f>F79-F72</f>
        <v>8.6451843874841505E-2</v>
      </c>
      <c r="O78">
        <f>F79-F71</f>
        <v>0.12857637137614086</v>
      </c>
      <c r="P78">
        <f>F79-F70</f>
        <v>0.11849479190349699</v>
      </c>
      <c r="Q78">
        <f>F79-F69</f>
        <v>7.0466328161534864E-2</v>
      </c>
      <c r="R78">
        <f>F79-F68</f>
        <v>-2.3095520551296156E-2</v>
      </c>
      <c r="S78">
        <f>F79-F67</f>
        <v>-3.3713098671072084E-2</v>
      </c>
      <c r="T78">
        <f>F79-F66</f>
        <v>-4.7996505189224936E-2</v>
      </c>
      <c r="V78">
        <f t="shared" si="11"/>
        <v>-4.7996505189224936E-2</v>
      </c>
      <c r="Y78" s="17">
        <f t="shared" si="15"/>
        <v>-2.7766310426320162E-2</v>
      </c>
      <c r="Z78" s="15"/>
      <c r="AA78" s="15"/>
      <c r="AB78" s="15">
        <f t="shared" si="16"/>
        <v>0</v>
      </c>
      <c r="AC78" s="15">
        <f t="shared" si="17"/>
        <v>0</v>
      </c>
      <c r="AD78" s="15">
        <f t="shared" si="18"/>
        <v>1</v>
      </c>
      <c r="AE78" s="15">
        <f t="shared" si="19"/>
        <v>0</v>
      </c>
      <c r="AF78" s="15"/>
      <c r="AG78" s="15"/>
      <c r="AH78" s="15"/>
      <c r="AI78" s="15"/>
      <c r="AJ78" s="15"/>
      <c r="AK78" s="15"/>
    </row>
    <row r="79" spans="1:37" x14ac:dyDescent="0.3">
      <c r="A79" s="1">
        <f>'Overall View'!W79</f>
        <v>33390</v>
      </c>
      <c r="B79">
        <f>'Overall View'!X79</f>
        <v>6.0056028881258827</v>
      </c>
      <c r="C79">
        <f>'Overall View'!Y79</f>
        <v>5.9166332364849783</v>
      </c>
      <c r="D79">
        <f t="shared" si="12"/>
        <v>405.69550402241174</v>
      </c>
      <c r="E79">
        <f t="shared" si="13"/>
        <v>371.15999999999991</v>
      </c>
      <c r="F79" s="2">
        <f t="shared" si="14"/>
        <v>-8.5126661942262927E-2</v>
      </c>
      <c r="I79">
        <f>F79-F78</f>
        <v>-5.1821088130099446E-2</v>
      </c>
      <c r="J79">
        <f>F79-F77</f>
        <v>-2.150844853699474E-2</v>
      </c>
      <c r="K79">
        <f>F80-F76</f>
        <v>8.443339548241835E-3</v>
      </c>
      <c r="L79">
        <f>F80-F75</f>
        <v>2.3336174136806553E-2</v>
      </c>
      <c r="M79">
        <f>F80-F74</f>
        <v>7.6520995928549107E-2</v>
      </c>
      <c r="N79">
        <f>F80-F73</f>
        <v>0.1062829493478622</v>
      </c>
      <c r="O79">
        <f>F80-F72</f>
        <v>0.12175582000625729</v>
      </c>
      <c r="P79">
        <f>F80-F71</f>
        <v>0.16388034750755665</v>
      </c>
      <c r="Q79">
        <f>F80-F70</f>
        <v>0.15379876803491277</v>
      </c>
      <c r="R79">
        <f>F80-F69</f>
        <v>0.10577030429295065</v>
      </c>
      <c r="S79">
        <f>F80-F68</f>
        <v>1.2208455580119626E-2</v>
      </c>
      <c r="T79">
        <f>F80-F67</f>
        <v>1.5908774603436981E-3</v>
      </c>
      <c r="V79">
        <f t="shared" ref="V79:V142" si="20">MIN(I79:T79)</f>
        <v>-5.1821088130099446E-2</v>
      </c>
      <c r="Y79" s="17">
        <f t="shared" si="15"/>
        <v>-2.4104768550214151E-2</v>
      </c>
      <c r="Z79" s="15"/>
      <c r="AA79" s="15"/>
      <c r="AB79" s="15">
        <f t="shared" si="16"/>
        <v>0</v>
      </c>
      <c r="AC79" s="15">
        <f t="shared" si="17"/>
        <v>0</v>
      </c>
      <c r="AD79" s="15">
        <f t="shared" si="18"/>
        <v>1</v>
      </c>
      <c r="AE79" s="15">
        <f t="shared" si="19"/>
        <v>0</v>
      </c>
      <c r="AF79" s="15"/>
      <c r="AG79" s="15"/>
      <c r="AH79" s="15"/>
      <c r="AI79" s="15"/>
      <c r="AJ79" s="15"/>
      <c r="AK79" s="15"/>
    </row>
    <row r="80" spans="1:37" x14ac:dyDescent="0.3">
      <c r="A80" s="1">
        <f>'Overall View'!W80</f>
        <v>33420</v>
      </c>
      <c r="B80">
        <f>'Overall View'!X80</f>
        <v>6.0116221942529124</v>
      </c>
      <c r="C80">
        <f>'Overall View'!Y80</f>
        <v>5.960515528963966</v>
      </c>
      <c r="D80">
        <f t="shared" si="12"/>
        <v>408.14487381330832</v>
      </c>
      <c r="E80">
        <f t="shared" si="13"/>
        <v>387.81</v>
      </c>
      <c r="F80" s="2">
        <f t="shared" si="14"/>
        <v>-4.9822685810847145E-2</v>
      </c>
      <c r="I80">
        <f>F80-F79</f>
        <v>3.5303976131415782E-2</v>
      </c>
      <c r="J80">
        <f>F80-F78</f>
        <v>-1.6517111998683665E-2</v>
      </c>
      <c r="K80">
        <f>F81-F77</f>
        <v>2.6651097716998695E-2</v>
      </c>
      <c r="L80">
        <f>F81-F76</f>
        <v>2.1298909670819488E-2</v>
      </c>
      <c r="M80">
        <f>F81-F75</f>
        <v>3.6191744259384206E-2</v>
      </c>
      <c r="N80">
        <f>F81-F74</f>
        <v>8.937656605112676E-2</v>
      </c>
      <c r="O80">
        <f>F81-F73</f>
        <v>0.11913851947043985</v>
      </c>
      <c r="P80">
        <f>F81-F72</f>
        <v>0.13461139012883494</v>
      </c>
      <c r="Q80">
        <f>F81-F71</f>
        <v>0.1767359176301343</v>
      </c>
      <c r="R80">
        <f>F81-F70</f>
        <v>0.16665433815749042</v>
      </c>
      <c r="S80">
        <f>F81-F69</f>
        <v>0.1186258744155283</v>
      </c>
      <c r="T80">
        <f>F81-F68</f>
        <v>2.5064025702697279E-2</v>
      </c>
      <c r="V80">
        <f t="shared" si="20"/>
        <v>-1.6517111998683665E-2</v>
      </c>
      <c r="Y80" s="17">
        <f t="shared" si="15"/>
        <v>-6.9234579014084807E-2</v>
      </c>
      <c r="Z80" s="15"/>
      <c r="AA80" s="15"/>
      <c r="AB80" s="15">
        <f t="shared" si="16"/>
        <v>0</v>
      </c>
      <c r="AC80" s="15">
        <f t="shared" si="17"/>
        <v>0</v>
      </c>
      <c r="AD80" s="15">
        <f t="shared" si="18"/>
        <v>1</v>
      </c>
      <c r="AE80" s="15">
        <f t="shared" si="19"/>
        <v>0</v>
      </c>
      <c r="AF80" s="15"/>
      <c r="AG80" s="15"/>
      <c r="AH80" s="15"/>
      <c r="AI80" s="15"/>
      <c r="AJ80" s="15"/>
      <c r="AK80" s="15"/>
    </row>
    <row r="81" spans="1:37" x14ac:dyDescent="0.3">
      <c r="A81" s="1">
        <f>'Overall View'!W81</f>
        <v>33451</v>
      </c>
      <c r="B81">
        <f>'Overall View'!X81</f>
        <v>6.0176415003799431</v>
      </c>
      <c r="C81">
        <f>'Overall View'!Y81</f>
        <v>5.9799737803924842</v>
      </c>
      <c r="D81">
        <f t="shared" si="12"/>
        <v>410.60903157280006</v>
      </c>
      <c r="E81">
        <f t="shared" si="13"/>
        <v>395.43000000000006</v>
      </c>
      <c r="F81" s="2">
        <f t="shared" si="14"/>
        <v>-3.6967115688269492E-2</v>
      </c>
      <c r="I81">
        <f>F81-F80</f>
        <v>1.2855570122577653E-2</v>
      </c>
      <c r="J81">
        <f>F81-F79</f>
        <v>4.8159546253993435E-2</v>
      </c>
      <c r="K81">
        <f>F82-F78</f>
        <v>-2.7766310426320162E-2</v>
      </c>
      <c r="L81">
        <f>F82-F77</f>
        <v>2.5463291667845445E-3</v>
      </c>
      <c r="M81">
        <f>F82-F76</f>
        <v>-2.8058588793946626E-3</v>
      </c>
      <c r="N81">
        <f>F82-F75</f>
        <v>1.2086975709170056E-2</v>
      </c>
      <c r="O81">
        <f>F82-F74</f>
        <v>6.5271797500912609E-2</v>
      </c>
      <c r="P81">
        <f>F82-F73</f>
        <v>9.5033750920225701E-2</v>
      </c>
      <c r="Q81">
        <f>F82-F72</f>
        <v>0.11050662157862079</v>
      </c>
      <c r="R81">
        <f>F82-F71</f>
        <v>0.15263114907992015</v>
      </c>
      <c r="S81">
        <f>F82-F70</f>
        <v>0.14254956960727627</v>
      </c>
      <c r="T81">
        <f>F82-F69</f>
        <v>9.4521105865314148E-2</v>
      </c>
      <c r="V81">
        <f t="shared" si="20"/>
        <v>-2.7766310426320162E-2</v>
      </c>
      <c r="Y81" s="17">
        <f t="shared" si="15"/>
        <v>-4.687829826649903E-2</v>
      </c>
      <c r="Z81" s="15"/>
      <c r="AA81" s="15"/>
      <c r="AB81" s="15">
        <f t="shared" si="16"/>
        <v>0</v>
      </c>
      <c r="AC81" s="15">
        <f t="shared" si="17"/>
        <v>0</v>
      </c>
      <c r="AD81" s="15">
        <f t="shared" si="18"/>
        <v>1</v>
      </c>
      <c r="AE81" s="15">
        <f t="shared" si="19"/>
        <v>0</v>
      </c>
      <c r="AF81" s="15"/>
      <c r="AG81" s="15"/>
      <c r="AH81" s="15"/>
      <c r="AI81" s="15"/>
      <c r="AJ81" s="15"/>
      <c r="AK81" s="15"/>
    </row>
    <row r="82" spans="1:37" x14ac:dyDescent="0.3">
      <c r="A82" s="1">
        <f>'Overall View'!W82</f>
        <v>33482</v>
      </c>
      <c r="B82">
        <f>'Overall View'!X82</f>
        <v>6.0236608065069728</v>
      </c>
      <c r="C82">
        <f>'Overall View'!Y82</f>
        <v>5.960644449768095</v>
      </c>
      <c r="D82">
        <f t="shared" si="12"/>
        <v>413.08806658263376</v>
      </c>
      <c r="E82">
        <f t="shared" si="13"/>
        <v>387.86000000000013</v>
      </c>
      <c r="F82" s="2">
        <f t="shared" si="14"/>
        <v>-6.1071884238483642E-2</v>
      </c>
      <c r="I82">
        <f>F82-F81</f>
        <v>-2.4104768550214151E-2</v>
      </c>
      <c r="J82">
        <f>F82-F80</f>
        <v>-1.1249198427636498E-2</v>
      </c>
      <c r="K82">
        <f>F83-F79</f>
        <v>2.9464807382513669E-2</v>
      </c>
      <c r="L82">
        <f>F83-F78</f>
        <v>-2.2356280747585777E-2</v>
      </c>
      <c r="M82">
        <f>F83-F77</f>
        <v>7.9563588455189294E-3</v>
      </c>
      <c r="N82">
        <f>F83-F76</f>
        <v>2.6041707993397223E-3</v>
      </c>
      <c r="O82">
        <f>F83-F75</f>
        <v>1.7497005387904441E-2</v>
      </c>
      <c r="P82">
        <f>F83-F74</f>
        <v>7.0681827179646994E-2</v>
      </c>
      <c r="Q82">
        <f>F83-F73</f>
        <v>0.10044378059896009</v>
      </c>
      <c r="R82">
        <f>F83-F72</f>
        <v>0.11591665125735517</v>
      </c>
      <c r="S82">
        <f>F83-F71</f>
        <v>0.15804117875865453</v>
      </c>
      <c r="T82">
        <f>F83-F70</f>
        <v>0.14795959928601066</v>
      </c>
      <c r="V82">
        <f t="shared" si="20"/>
        <v>-2.4104768550214151E-2</v>
      </c>
      <c r="Y82" s="17">
        <f t="shared" si="15"/>
        <v>-6.6493591366234561E-4</v>
      </c>
      <c r="Z82" s="15"/>
      <c r="AA82" s="15"/>
      <c r="AB82" s="15">
        <f t="shared" si="16"/>
        <v>0</v>
      </c>
      <c r="AC82" s="15">
        <f t="shared" si="17"/>
        <v>0</v>
      </c>
      <c r="AD82" s="15">
        <f t="shared" si="18"/>
        <v>1</v>
      </c>
      <c r="AE82" s="15">
        <f t="shared" si="19"/>
        <v>0</v>
      </c>
      <c r="AF82" s="15"/>
      <c r="AG82" s="15"/>
      <c r="AH82" s="15"/>
      <c r="AI82" s="15"/>
      <c r="AJ82" s="15"/>
      <c r="AK82" s="15"/>
    </row>
    <row r="83" spans="1:37" x14ac:dyDescent="0.3">
      <c r="A83" s="1">
        <f>'Overall View'!W83</f>
        <v>33512</v>
      </c>
      <c r="B83">
        <f>'Overall View'!X83</f>
        <v>6.0296801126340034</v>
      </c>
      <c r="C83">
        <f>'Overall View'!Y83</f>
        <v>5.9724091405728226</v>
      </c>
      <c r="D83">
        <f t="shared" si="12"/>
        <v>415.58206866359257</v>
      </c>
      <c r="E83">
        <f t="shared" si="13"/>
        <v>392.44999999999993</v>
      </c>
      <c r="F83" s="2">
        <f t="shared" si="14"/>
        <v>-5.5661854559749258E-2</v>
      </c>
      <c r="I83">
        <f>F83-F82</f>
        <v>5.4100296787343849E-3</v>
      </c>
      <c r="J83">
        <f>F83-F81</f>
        <v>-1.8694738871479766E-2</v>
      </c>
      <c r="K83">
        <f>F84-F80</f>
        <v>-5.2717467015401143E-2</v>
      </c>
      <c r="L83">
        <f>F84-F79</f>
        <v>-1.7413490883985361E-2</v>
      </c>
      <c r="M83">
        <f>F84-F78</f>
        <v>-6.9234579014084807E-2</v>
      </c>
      <c r="N83">
        <f>F84-F77</f>
        <v>-3.8921939420980101E-2</v>
      </c>
      <c r="O83">
        <f>F84-F76</f>
        <v>-4.4274127467159308E-2</v>
      </c>
      <c r="P83">
        <f>F84-F75</f>
        <v>-2.9381292878594589E-2</v>
      </c>
      <c r="Q83">
        <f>F84-F74</f>
        <v>2.3803528913147964E-2</v>
      </c>
      <c r="R83">
        <f>F84-F73</f>
        <v>5.3565482332461056E-2</v>
      </c>
      <c r="S83">
        <f>F84-F72</f>
        <v>6.9038352990856144E-2</v>
      </c>
      <c r="T83">
        <f>F84-F71</f>
        <v>0.1111628804921555</v>
      </c>
      <c r="V83">
        <f t="shared" si="20"/>
        <v>-6.9234579014084807E-2</v>
      </c>
      <c r="Y83" s="17">
        <f t="shared" si="15"/>
        <v>-2.5589131933111409E-2</v>
      </c>
      <c r="Z83" s="15"/>
      <c r="AA83" s="15"/>
      <c r="AB83" s="15">
        <f t="shared" si="16"/>
        <v>0</v>
      </c>
      <c r="AC83" s="15">
        <f t="shared" si="17"/>
        <v>0</v>
      </c>
      <c r="AD83" s="15">
        <f t="shared" si="18"/>
        <v>1</v>
      </c>
      <c r="AE83" s="15">
        <f t="shared" si="19"/>
        <v>0</v>
      </c>
      <c r="AF83" s="15"/>
      <c r="AG83" s="15"/>
      <c r="AH83" s="15"/>
      <c r="AI83" s="15"/>
      <c r="AJ83" s="15"/>
      <c r="AK83" s="15"/>
    </row>
    <row r="84" spans="1:37" x14ac:dyDescent="0.3">
      <c r="A84" s="1">
        <f>'Overall View'!W84</f>
        <v>33543</v>
      </c>
      <c r="B84">
        <f>'Overall View'!X84</f>
        <v>6.0356994187610331</v>
      </c>
      <c r="C84">
        <f>'Overall View'!Y84</f>
        <v>5.9275125206154646</v>
      </c>
      <c r="D84">
        <f t="shared" si="12"/>
        <v>418.09112817874723</v>
      </c>
      <c r="E84">
        <f t="shared" si="13"/>
        <v>375.21999999999991</v>
      </c>
      <c r="F84" s="2">
        <f t="shared" si="14"/>
        <v>-0.10254015282624829</v>
      </c>
      <c r="I84">
        <f>F84-F83</f>
        <v>-4.687829826649903E-2</v>
      </c>
      <c r="J84">
        <f>F84-F82</f>
        <v>-4.1468268587764645E-2</v>
      </c>
      <c r="K84">
        <f>F85-F81</f>
        <v>2.8585737895555074E-2</v>
      </c>
      <c r="L84">
        <f>F85-F80</f>
        <v>4.1441308018132728E-2</v>
      </c>
      <c r="M84">
        <f>F85-F79</f>
        <v>7.6745284149548509E-2</v>
      </c>
      <c r="N84">
        <f>F85-F78</f>
        <v>2.4924196019449063E-2</v>
      </c>
      <c r="O84">
        <f>F85-F77</f>
        <v>5.523683561255377E-2</v>
      </c>
      <c r="P84">
        <f>F85-F76</f>
        <v>4.9884647566374563E-2</v>
      </c>
      <c r="Q84">
        <f>F85-F75</f>
        <v>6.4777482154939281E-2</v>
      </c>
      <c r="R84">
        <f>F85-F74</f>
        <v>0.11796230394668183</v>
      </c>
      <c r="S84">
        <f>F85-F73</f>
        <v>0.14772425736599493</v>
      </c>
      <c r="T84">
        <f>F85-F72</f>
        <v>0.16319712802439001</v>
      </c>
      <c r="V84">
        <f t="shared" si="20"/>
        <v>-4.687829826649903E-2</v>
      </c>
      <c r="Y84" s="17">
        <f t="shared" si="15"/>
        <v>-2.4109622751152804E-2</v>
      </c>
      <c r="Z84" s="15"/>
      <c r="AA84" s="15"/>
      <c r="AB84" s="15">
        <f t="shared" si="16"/>
        <v>0</v>
      </c>
      <c r="AC84" s="15">
        <f t="shared" si="17"/>
        <v>0</v>
      </c>
      <c r="AD84" s="15">
        <f t="shared" si="18"/>
        <v>1</v>
      </c>
      <c r="AE84" s="15">
        <f t="shared" si="19"/>
        <v>0</v>
      </c>
      <c r="AF84" s="15"/>
      <c r="AG84" s="15"/>
      <c r="AH84" s="15"/>
      <c r="AI84" s="15"/>
      <c r="AJ84" s="15"/>
      <c r="AK84" s="15"/>
    </row>
    <row r="85" spans="1:37" x14ac:dyDescent="0.3">
      <c r="A85" s="1">
        <f>'Overall View'!W85</f>
        <v>33573</v>
      </c>
      <c r="B85">
        <f>'Overall View'!X85</f>
        <v>6.0417187248880637</v>
      </c>
      <c r="C85">
        <f>'Overall View'!Y85</f>
        <v>6.0333020258495615</v>
      </c>
      <c r="D85">
        <f t="shared" si="12"/>
        <v>420.61533603673337</v>
      </c>
      <c r="E85">
        <f t="shared" si="13"/>
        <v>417.09</v>
      </c>
      <c r="F85" s="2">
        <f t="shared" si="14"/>
        <v>-8.3813777927144173E-3</v>
      </c>
      <c r="I85">
        <f>F85-F84</f>
        <v>9.415877503353387E-2</v>
      </c>
      <c r="J85">
        <f>F85-F83</f>
        <v>4.728047676703484E-2</v>
      </c>
      <c r="K85">
        <f>F86-F82</f>
        <v>2.7101374512657816E-2</v>
      </c>
      <c r="L85">
        <f>F86-F81</f>
        <v>2.9966059624436658E-3</v>
      </c>
      <c r="M85">
        <f>F86-F80</f>
        <v>1.5852176085021319E-2</v>
      </c>
      <c r="N85">
        <f>F86-F79</f>
        <v>5.1156152216437101E-2</v>
      </c>
      <c r="O85">
        <f>F86-F78</f>
        <v>-6.6493591366234561E-4</v>
      </c>
      <c r="P85">
        <f>F86-F77</f>
        <v>2.9647703679442361E-2</v>
      </c>
      <c r="Q85">
        <f>F86-F76</f>
        <v>2.4295515633263154E-2</v>
      </c>
      <c r="R85">
        <f>F86-F75</f>
        <v>3.9188350221827872E-2</v>
      </c>
      <c r="S85">
        <f>F86-F74</f>
        <v>9.2373172013570426E-2</v>
      </c>
      <c r="T85">
        <f>F86-F73</f>
        <v>0.12213512543288352</v>
      </c>
      <c r="V85">
        <f t="shared" si="20"/>
        <v>-6.6493591366234561E-4</v>
      </c>
      <c r="Y85" s="17">
        <f t="shared" si="15"/>
        <v>-2.8557037512682237E-2</v>
      </c>
      <c r="Z85" s="15"/>
      <c r="AA85" s="15"/>
      <c r="AB85" s="15">
        <f t="shared" si="16"/>
        <v>0</v>
      </c>
      <c r="AC85" s="15">
        <f t="shared" si="17"/>
        <v>0</v>
      </c>
      <c r="AD85" s="15">
        <f t="shared" si="18"/>
        <v>1</v>
      </c>
      <c r="AE85" s="15">
        <f t="shared" si="19"/>
        <v>0</v>
      </c>
      <c r="AF85" s="15"/>
      <c r="AG85" s="15"/>
      <c r="AH85" s="15"/>
      <c r="AI85" s="15"/>
      <c r="AJ85" s="15"/>
      <c r="AK85" s="15"/>
    </row>
    <row r="86" spans="1:37" x14ac:dyDescent="0.3">
      <c r="A86" s="1">
        <f>'Overall View'!W86</f>
        <v>33604</v>
      </c>
      <c r="B86">
        <f>'Overall View'!X86</f>
        <v>6.0477380310150934</v>
      </c>
      <c r="C86">
        <f>'Overall View'!Y86</f>
        <v>6.0131771140136321</v>
      </c>
      <c r="D86">
        <f t="shared" si="12"/>
        <v>423.15478369504228</v>
      </c>
      <c r="E86">
        <f t="shared" si="13"/>
        <v>408.78000000000014</v>
      </c>
      <c r="F86" s="2">
        <f t="shared" si="14"/>
        <v>-3.3970509725825826E-2</v>
      </c>
      <c r="I86">
        <f>F86-F85</f>
        <v>-2.5589131933111409E-2</v>
      </c>
      <c r="J86">
        <f>F86-F84</f>
        <v>6.8569643100422462E-2</v>
      </c>
      <c r="K86">
        <f>F87-F83</f>
        <v>2.5102138995300005E-2</v>
      </c>
      <c r="L86">
        <f>F87-F82</f>
        <v>3.051216867403439E-2</v>
      </c>
      <c r="M86">
        <f>F87-F81</f>
        <v>6.4074001238202394E-3</v>
      </c>
      <c r="N86">
        <f>F87-F80</f>
        <v>1.9262970246397892E-2</v>
      </c>
      <c r="O86">
        <f>F87-F79</f>
        <v>5.4566946377813674E-2</v>
      </c>
      <c r="P86">
        <f>F87-F78</f>
        <v>2.7458582477142279E-3</v>
      </c>
      <c r="Q86">
        <f>F87-F77</f>
        <v>3.3058497840818934E-2</v>
      </c>
      <c r="R86">
        <f>F87-F76</f>
        <v>2.7706309794639727E-2</v>
      </c>
      <c r="S86">
        <f>F87-F75</f>
        <v>4.2599144383204446E-2</v>
      </c>
      <c r="T86">
        <f>F87-F74</f>
        <v>9.5783966174946999E-2</v>
      </c>
      <c r="V86">
        <f t="shared" si="20"/>
        <v>-2.5589131933111409E-2</v>
      </c>
      <c r="Y86" s="17">
        <f t="shared" si="15"/>
        <v>-3.3413795459078077E-2</v>
      </c>
      <c r="Z86" s="15"/>
      <c r="AA86" s="15"/>
      <c r="AB86" s="15">
        <f t="shared" si="16"/>
        <v>0</v>
      </c>
      <c r="AC86" s="15">
        <f t="shared" si="17"/>
        <v>0</v>
      </c>
      <c r="AD86" s="15">
        <f t="shared" si="18"/>
        <v>1</v>
      </c>
      <c r="AE86" s="15">
        <f t="shared" si="19"/>
        <v>0</v>
      </c>
      <c r="AF86" s="15"/>
      <c r="AG86" s="15"/>
      <c r="AH86" s="15"/>
      <c r="AI86" s="15"/>
      <c r="AJ86" s="15"/>
      <c r="AK86" s="15"/>
    </row>
    <row r="87" spans="1:37" x14ac:dyDescent="0.3">
      <c r="A87" s="1">
        <f>'Overall View'!W87</f>
        <v>33635</v>
      </c>
      <c r="B87">
        <f>'Overall View'!X87</f>
        <v>6.0537573371421241</v>
      </c>
      <c r="C87">
        <f>'Overall View'!Y87</f>
        <v>6.0227209367585361</v>
      </c>
      <c r="D87">
        <f t="shared" si="12"/>
        <v>425.70956316333752</v>
      </c>
      <c r="E87">
        <f t="shared" si="13"/>
        <v>412.7</v>
      </c>
      <c r="F87" s="2">
        <f t="shared" si="14"/>
        <v>-3.0559715564449252E-2</v>
      </c>
      <c r="I87">
        <f>F87-F86</f>
        <v>3.4107941613765735E-3</v>
      </c>
      <c r="J87">
        <f>F87-F85</f>
        <v>-2.2178337771734835E-2</v>
      </c>
      <c r="K87">
        <f>F88-F84</f>
        <v>4.5124956262932003E-2</v>
      </c>
      <c r="L87">
        <f>F88-F83</f>
        <v>-1.7533420035670266E-3</v>
      </c>
      <c r="M87">
        <f>F88-F82</f>
        <v>3.6566876751673583E-3</v>
      </c>
      <c r="N87">
        <f>F88-F81</f>
        <v>-2.0448080875046792E-2</v>
      </c>
      <c r="O87">
        <f>F88-F80</f>
        <v>-7.5925107524691393E-3</v>
      </c>
      <c r="P87">
        <f>F88-F79</f>
        <v>2.7711465378946643E-2</v>
      </c>
      <c r="Q87">
        <f>F88-F78</f>
        <v>-2.4109622751152804E-2</v>
      </c>
      <c r="R87">
        <f>F88-F77</f>
        <v>6.2030168419519027E-3</v>
      </c>
      <c r="S87">
        <f>F88-F76</f>
        <v>8.5082879577269566E-4</v>
      </c>
      <c r="T87">
        <f>F88-F75</f>
        <v>1.5743663384337414E-2</v>
      </c>
      <c r="V87">
        <f t="shared" si="20"/>
        <v>-2.4109622751152804E-2</v>
      </c>
      <c r="Y87" s="17">
        <f t="shared" si="15"/>
        <v>-5.5697716803936537E-2</v>
      </c>
      <c r="Z87" s="15"/>
      <c r="AA87" s="15"/>
      <c r="AB87" s="15">
        <f t="shared" si="16"/>
        <v>0</v>
      </c>
      <c r="AC87" s="15">
        <f t="shared" si="17"/>
        <v>0</v>
      </c>
      <c r="AD87" s="15">
        <f t="shared" si="18"/>
        <v>1</v>
      </c>
      <c r="AE87" s="15">
        <f t="shared" si="19"/>
        <v>0</v>
      </c>
      <c r="AF87" s="15"/>
      <c r="AG87" s="15"/>
      <c r="AH87" s="15"/>
      <c r="AI87" s="15"/>
      <c r="AJ87" s="15"/>
      <c r="AK87" s="15"/>
    </row>
    <row r="88" spans="1:37" x14ac:dyDescent="0.3">
      <c r="A88" s="1">
        <f>'Overall View'!W88</f>
        <v>33664</v>
      </c>
      <c r="B88">
        <f>'Overall View'!X88</f>
        <v>6.0597766432691547</v>
      </c>
      <c r="C88">
        <f>'Overall View'!Y88</f>
        <v>6.000647256682635</v>
      </c>
      <c r="D88">
        <f t="shared" si="12"/>
        <v>428.27976700678607</v>
      </c>
      <c r="E88">
        <f t="shared" si="13"/>
        <v>403.69000000000017</v>
      </c>
      <c r="F88" s="2">
        <f t="shared" si="14"/>
        <v>-5.7415196563316284E-2</v>
      </c>
      <c r="I88">
        <f>F88-F87</f>
        <v>-2.6855480998867032E-2</v>
      </c>
      <c r="J88">
        <f>F88-F86</f>
        <v>-2.3444686837490458E-2</v>
      </c>
      <c r="K88">
        <f>F89-F85</f>
        <v>-2.8557037512682237E-2</v>
      </c>
      <c r="L88">
        <f>F89-F84</f>
        <v>6.5601737520851633E-2</v>
      </c>
      <c r="M88">
        <f>F89-F83</f>
        <v>1.8723439254352603E-2</v>
      </c>
      <c r="N88">
        <f>F89-F82</f>
        <v>2.4133468933086988E-2</v>
      </c>
      <c r="O88">
        <f>F89-F81</f>
        <v>2.870038287283716E-5</v>
      </c>
      <c r="P88">
        <f>F89-F80</f>
        <v>1.288427050545049E-2</v>
      </c>
      <c r="Q88">
        <f>F89-F79</f>
        <v>4.8188246636866272E-2</v>
      </c>
      <c r="R88">
        <f>F89-F78</f>
        <v>-3.6328414932331743E-3</v>
      </c>
      <c r="S88">
        <f>F89-F77</f>
        <v>2.6679798099871532E-2</v>
      </c>
      <c r="T88">
        <f>F89-F76</f>
        <v>2.1327610053692325E-2</v>
      </c>
      <c r="V88">
        <f t="shared" si="20"/>
        <v>-2.8557037512682237E-2</v>
      </c>
      <c r="Y88" s="17">
        <f t="shared" si="15"/>
        <v>-2.7140679291254299E-2</v>
      </c>
      <c r="Z88" s="15"/>
      <c r="AA88" s="15"/>
      <c r="AB88" s="15">
        <f t="shared" si="16"/>
        <v>0</v>
      </c>
      <c r="AC88" s="15">
        <f t="shared" si="17"/>
        <v>0</v>
      </c>
      <c r="AD88" s="15">
        <f t="shared" si="18"/>
        <v>1</v>
      </c>
      <c r="AE88" s="15">
        <f t="shared" si="19"/>
        <v>0</v>
      </c>
      <c r="AF88" s="15"/>
      <c r="AG88" s="15"/>
      <c r="AH88" s="15"/>
      <c r="AI88" s="15"/>
      <c r="AJ88" s="15"/>
      <c r="AK88" s="15"/>
    </row>
    <row r="89" spans="1:37" x14ac:dyDescent="0.3">
      <c r="A89" s="1">
        <f>'Overall View'!W89</f>
        <v>33695</v>
      </c>
      <c r="B89">
        <f>'Overall View'!X89</f>
        <v>6.0657959493961844</v>
      </c>
      <c r="C89">
        <f>'Overall View'!Y89</f>
        <v>6.0281580310444571</v>
      </c>
      <c r="D89">
        <f t="shared" si="12"/>
        <v>430.86548834941323</v>
      </c>
      <c r="E89">
        <f t="shared" si="13"/>
        <v>414.95000000000005</v>
      </c>
      <c r="F89" s="2">
        <f t="shared" si="14"/>
        <v>-3.6938415305396655E-2</v>
      </c>
      <c r="I89">
        <f>F89-F88</f>
        <v>2.047678125791963E-2</v>
      </c>
      <c r="J89">
        <f>F89-F87</f>
        <v>-6.3786997409474022E-3</v>
      </c>
      <c r="K89">
        <f>F90-F86</f>
        <v>-7.8246635259666686E-3</v>
      </c>
      <c r="L89">
        <f>F90-F85</f>
        <v>-3.3413795459078077E-2</v>
      </c>
      <c r="M89">
        <f>F90-F84</f>
        <v>6.0744979574455793E-2</v>
      </c>
      <c r="N89">
        <f>F90-F83</f>
        <v>1.3866681307956763E-2</v>
      </c>
      <c r="O89">
        <f>F90-F82</f>
        <v>1.9276710986691148E-2</v>
      </c>
      <c r="P89">
        <f>F90-F81</f>
        <v>-4.8280575635230027E-3</v>
      </c>
      <c r="Q89">
        <f>F90-F80</f>
        <v>8.0275125590546503E-3</v>
      </c>
      <c r="R89">
        <f>F90-F79</f>
        <v>4.3331488690470432E-2</v>
      </c>
      <c r="S89">
        <f>F90-F78</f>
        <v>-8.4895994396290142E-3</v>
      </c>
      <c r="T89">
        <f>F90-F77</f>
        <v>2.1823040153475692E-2</v>
      </c>
      <c r="V89">
        <f t="shared" si="20"/>
        <v>-3.3413795459078077E-2</v>
      </c>
      <c r="Y89" s="17">
        <f t="shared" si="15"/>
        <v>-5.3552405474952991E-2</v>
      </c>
      <c r="Z89" s="15"/>
      <c r="AA89" s="15"/>
      <c r="AB89" s="15">
        <f t="shared" si="16"/>
        <v>0</v>
      </c>
      <c r="AC89" s="15">
        <f t="shared" si="17"/>
        <v>0</v>
      </c>
      <c r="AD89" s="15">
        <f t="shared" si="18"/>
        <v>1</v>
      </c>
      <c r="AE89" s="15">
        <f t="shared" si="19"/>
        <v>0</v>
      </c>
      <c r="AF89" s="15"/>
      <c r="AG89" s="15"/>
      <c r="AH89" s="15"/>
      <c r="AI89" s="15"/>
      <c r="AJ89" s="15"/>
      <c r="AK89" s="15"/>
    </row>
    <row r="90" spans="1:37" x14ac:dyDescent="0.3">
      <c r="A90" s="1">
        <f>'Overall View'!W90</f>
        <v>33725</v>
      </c>
      <c r="B90">
        <f>'Overall View'!X90</f>
        <v>6.071815255523215</v>
      </c>
      <c r="C90">
        <f>'Overall View'!Y90</f>
        <v>6.0291215382850805</v>
      </c>
      <c r="D90">
        <f t="shared" si="12"/>
        <v>433.46682087747786</v>
      </c>
      <c r="E90">
        <f t="shared" si="13"/>
        <v>415.34999999999997</v>
      </c>
      <c r="F90" s="2">
        <f t="shared" si="14"/>
        <v>-4.1795173251792495E-2</v>
      </c>
      <c r="I90">
        <f>F90-F89</f>
        <v>-4.8567579463958399E-3</v>
      </c>
      <c r="J90">
        <f>F90-F88</f>
        <v>1.562002331152379E-2</v>
      </c>
      <c r="K90">
        <f>F91-F87</f>
        <v>-3.3519379032201702E-2</v>
      </c>
      <c r="L90">
        <f>F91-F86</f>
        <v>-3.0108584870825128E-2</v>
      </c>
      <c r="M90">
        <f>F91-F85</f>
        <v>-5.5697716803936537E-2</v>
      </c>
      <c r="N90">
        <f>F91-F84</f>
        <v>3.8461058229597334E-2</v>
      </c>
      <c r="O90">
        <f>F91-F83</f>
        <v>-8.4172400369016964E-3</v>
      </c>
      <c r="P90">
        <f>F91-F82</f>
        <v>-3.0072103581673115E-3</v>
      </c>
      <c r="Q90">
        <f>F91-F81</f>
        <v>-2.7111978908381462E-2</v>
      </c>
      <c r="R90">
        <f>F91-F80</f>
        <v>-1.4256408785803809E-2</v>
      </c>
      <c r="S90">
        <f>F91-F79</f>
        <v>2.1047567345611973E-2</v>
      </c>
      <c r="T90">
        <f>F91-F78</f>
        <v>-3.0773520784487474E-2</v>
      </c>
      <c r="V90">
        <f t="shared" si="20"/>
        <v>-5.5697716803936537E-2</v>
      </c>
      <c r="Y90" s="17">
        <f t="shared" si="15"/>
        <v>-5.0691538894935273E-2</v>
      </c>
      <c r="Z90" s="15"/>
      <c r="AA90" s="15"/>
      <c r="AB90" s="15">
        <f t="shared" si="16"/>
        <v>0</v>
      </c>
      <c r="AC90" s="15">
        <f t="shared" si="17"/>
        <v>0</v>
      </c>
      <c r="AD90" s="15">
        <f t="shared" si="18"/>
        <v>1</v>
      </c>
      <c r="AE90" s="15">
        <f t="shared" si="19"/>
        <v>0</v>
      </c>
      <c r="AF90" s="15"/>
      <c r="AG90" s="15"/>
      <c r="AH90" s="15"/>
      <c r="AI90" s="15"/>
      <c r="AJ90" s="15"/>
      <c r="AK90" s="15"/>
    </row>
    <row r="91" spans="1:37" x14ac:dyDescent="0.3">
      <c r="A91" s="1">
        <f>'Overall View'!W91</f>
        <v>33756</v>
      </c>
      <c r="B91">
        <f>'Overall View'!X91</f>
        <v>6.0778345616502447</v>
      </c>
      <c r="C91">
        <f>'Overall View'!Y91</f>
        <v>6.0116102528009394</v>
      </c>
      <c r="D91">
        <f t="shared" si="12"/>
        <v>436.08385884286434</v>
      </c>
      <c r="E91">
        <f t="shared" si="13"/>
        <v>408.13999999999987</v>
      </c>
      <c r="F91" s="2">
        <f t="shared" si="14"/>
        <v>-6.4079094596650954E-2</v>
      </c>
      <c r="I91">
        <f>F91-F90</f>
        <v>-2.2283921344858459E-2</v>
      </c>
      <c r="J91">
        <f>F91-F89</f>
        <v>-2.7140679291254299E-2</v>
      </c>
      <c r="K91">
        <f>F92-F88</f>
        <v>2.434898968425292E-2</v>
      </c>
      <c r="L91">
        <f>F92-F87</f>
        <v>-2.5064913146141121E-3</v>
      </c>
      <c r="M91">
        <f>F92-F86</f>
        <v>9.0430284676246142E-4</v>
      </c>
      <c r="N91">
        <f>F92-F85</f>
        <v>-2.4684829086348947E-2</v>
      </c>
      <c r="O91">
        <f>F92-F84</f>
        <v>6.9473945947184923E-2</v>
      </c>
      <c r="P91">
        <f>F92-F83</f>
        <v>2.2595647680685893E-2</v>
      </c>
      <c r="Q91">
        <f>F92-F82</f>
        <v>2.8005677359420278E-2</v>
      </c>
      <c r="R91">
        <f>F92-F81</f>
        <v>3.9009088092061273E-3</v>
      </c>
      <c r="S91">
        <f>F92-F80</f>
        <v>1.675647893178378E-2</v>
      </c>
      <c r="T91">
        <f>F92-F79</f>
        <v>5.2060455063199562E-2</v>
      </c>
      <c r="V91">
        <f t="shared" si="20"/>
        <v>-2.7140679291254299E-2</v>
      </c>
      <c r="Y91" s="17">
        <f t="shared" si="15"/>
        <v>-5.436830148549765E-2</v>
      </c>
      <c r="Z91" s="15"/>
      <c r="AA91" s="15"/>
      <c r="AB91" s="15">
        <f t="shared" si="16"/>
        <v>0</v>
      </c>
      <c r="AC91" s="15">
        <f t="shared" si="17"/>
        <v>0</v>
      </c>
      <c r="AD91" s="15">
        <f t="shared" si="18"/>
        <v>1</v>
      </c>
      <c r="AE91" s="15">
        <f t="shared" si="19"/>
        <v>0</v>
      </c>
      <c r="AF91" s="15"/>
      <c r="AG91" s="15"/>
      <c r="AH91" s="15"/>
      <c r="AI91" s="15"/>
      <c r="AJ91" s="15"/>
      <c r="AK91" s="15"/>
    </row>
    <row r="92" spans="1:37" x14ac:dyDescent="0.3">
      <c r="A92" s="1">
        <f>'Overall View'!W92</f>
        <v>33786</v>
      </c>
      <c r="B92">
        <f>'Overall View'!X92</f>
        <v>6.0838538677772753</v>
      </c>
      <c r="C92">
        <f>'Overall View'!Y92</f>
        <v>6.0502286156386749</v>
      </c>
      <c r="D92">
        <f t="shared" si="12"/>
        <v>438.71669706650033</v>
      </c>
      <c r="E92">
        <f t="shared" si="13"/>
        <v>424.21000000000004</v>
      </c>
      <c r="F92" s="2">
        <f t="shared" si="14"/>
        <v>-3.3066206879063365E-2</v>
      </c>
      <c r="I92">
        <f>F92-F91</f>
        <v>3.1012887717587589E-2</v>
      </c>
      <c r="J92">
        <f>F92-F90</f>
        <v>8.72896637272913E-3</v>
      </c>
      <c r="K92">
        <f>F93-F89</f>
        <v>-2.4995367962270754E-2</v>
      </c>
      <c r="L92">
        <f>F93-F88</f>
        <v>-4.5185867043511241E-3</v>
      </c>
      <c r="M92">
        <f>F93-F87</f>
        <v>-3.1374067703218156E-2</v>
      </c>
      <c r="N92">
        <f>F93-F86</f>
        <v>-2.7963273541841582E-2</v>
      </c>
      <c r="O92">
        <f>F93-F85</f>
        <v>-5.3552405474952991E-2</v>
      </c>
      <c r="P92">
        <f>F93-F84</f>
        <v>4.0606369558580879E-2</v>
      </c>
      <c r="Q92">
        <f>F93-F83</f>
        <v>-6.2719287079181507E-3</v>
      </c>
      <c r="R92">
        <f>F93-F82</f>
        <v>-8.6189902918376582E-4</v>
      </c>
      <c r="S92">
        <f>F93-F81</f>
        <v>-2.4966667579397916E-2</v>
      </c>
      <c r="T92">
        <f>F93-F80</f>
        <v>-1.2111097456820263E-2</v>
      </c>
      <c r="V92">
        <f t="shared" si="20"/>
        <v>-5.3552405474952991E-2</v>
      </c>
      <c r="Y92" s="17">
        <f t="shared" si="15"/>
        <v>-3.1800306365710296E-2</v>
      </c>
      <c r="Z92" s="15"/>
      <c r="AA92" s="15"/>
      <c r="AB92" s="15">
        <f t="shared" si="16"/>
        <v>0</v>
      </c>
      <c r="AC92" s="15">
        <f t="shared" si="17"/>
        <v>0</v>
      </c>
      <c r="AD92" s="15">
        <f t="shared" si="18"/>
        <v>1</v>
      </c>
      <c r="AE92" s="15">
        <f t="shared" si="19"/>
        <v>0</v>
      </c>
      <c r="AF92" s="15"/>
      <c r="AG92" s="15"/>
      <c r="AH92" s="15"/>
      <c r="AI92" s="15"/>
      <c r="AJ92" s="15"/>
      <c r="AK92" s="15"/>
    </row>
    <row r="93" spans="1:37" x14ac:dyDescent="0.3">
      <c r="A93" s="1">
        <f>'Overall View'!W93</f>
        <v>33817</v>
      </c>
      <c r="B93">
        <f>'Overall View'!X93</f>
        <v>6.089873173904305</v>
      </c>
      <c r="C93">
        <f>'Overall View'!Y93</f>
        <v>6.025938434968058</v>
      </c>
      <c r="D93">
        <f t="shared" si="12"/>
        <v>441.36543094178927</v>
      </c>
      <c r="E93">
        <f t="shared" si="13"/>
        <v>414.02999999999986</v>
      </c>
      <c r="F93" s="2">
        <f t="shared" si="14"/>
        <v>-6.1933783267667408E-2</v>
      </c>
      <c r="I93">
        <f>F93-F92</f>
        <v>-2.8867576388604044E-2</v>
      </c>
      <c r="J93">
        <f>F93-F91</f>
        <v>2.1453113289835457E-3</v>
      </c>
      <c r="K93">
        <f>F94-F90</f>
        <v>-1.7277743435857196E-2</v>
      </c>
      <c r="L93">
        <f>F94-F89</f>
        <v>-2.2134501382253036E-2</v>
      </c>
      <c r="M93">
        <f>F94-F88</f>
        <v>-1.6577201243334061E-3</v>
      </c>
      <c r="N93">
        <f>F94-F87</f>
        <v>-2.8513201123200438E-2</v>
      </c>
      <c r="O93">
        <f>F94-F86</f>
        <v>-2.5102406961823864E-2</v>
      </c>
      <c r="P93">
        <f>F94-F85</f>
        <v>-5.0691538894935273E-2</v>
      </c>
      <c r="Q93">
        <f>F94-F84</f>
        <v>4.3467236138598597E-2</v>
      </c>
      <c r="R93">
        <f>F94-F83</f>
        <v>-3.4110621279004327E-3</v>
      </c>
      <c r="S93">
        <f>F94-F82</f>
        <v>1.9989675508339522E-3</v>
      </c>
      <c r="T93">
        <f>F94-F81</f>
        <v>-2.2105800999380198E-2</v>
      </c>
      <c r="V93">
        <f t="shared" si="20"/>
        <v>-5.0691538894935273E-2</v>
      </c>
      <c r="Y93" s="17">
        <f t="shared" si="15"/>
        <v>-2.7916962575042281E-2</v>
      </c>
      <c r="Z93" s="15"/>
      <c r="AA93" s="15"/>
      <c r="AB93" s="15">
        <f t="shared" si="16"/>
        <v>0</v>
      </c>
      <c r="AC93" s="15">
        <f t="shared" si="17"/>
        <v>0</v>
      </c>
      <c r="AD93" s="15">
        <f t="shared" si="18"/>
        <v>1</v>
      </c>
      <c r="AE93" s="15">
        <f t="shared" si="19"/>
        <v>0</v>
      </c>
      <c r="AF93" s="15"/>
      <c r="AG93" s="15"/>
      <c r="AH93" s="15"/>
      <c r="AI93" s="15"/>
      <c r="AJ93" s="15"/>
      <c r="AK93" s="15"/>
    </row>
    <row r="94" spans="1:37" x14ac:dyDescent="0.3">
      <c r="A94" s="1">
        <f>'Overall View'!W94</f>
        <v>33848</v>
      </c>
      <c r="B94">
        <f>'Overall View'!X94</f>
        <v>6.0958924800313357</v>
      </c>
      <c r="C94">
        <f>'Overall View'!Y94</f>
        <v>6.0350028491224652</v>
      </c>
      <c r="D94">
        <f t="shared" si="12"/>
        <v>444.03015643807009</v>
      </c>
      <c r="E94">
        <f t="shared" si="13"/>
        <v>417.7999999999999</v>
      </c>
      <c r="F94" s="2">
        <f t="shared" si="14"/>
        <v>-5.907291668764969E-2</v>
      </c>
      <c r="I94">
        <f>F94-F93</f>
        <v>2.860866580017718E-3</v>
      </c>
      <c r="J94">
        <f>F94-F92</f>
        <v>-2.6006709808586326E-2</v>
      </c>
      <c r="K94">
        <f>F95-F91</f>
        <v>1.3294153184388868E-3</v>
      </c>
      <c r="L94">
        <f>F95-F90</f>
        <v>-2.0954506026419573E-2</v>
      </c>
      <c r="M94">
        <f>F95-F89</f>
        <v>-2.5811263972815413E-2</v>
      </c>
      <c r="N94">
        <f>F95-F88</f>
        <v>-5.334482714895783E-3</v>
      </c>
      <c r="O94">
        <f>F95-F87</f>
        <v>-3.2189963713762815E-2</v>
      </c>
      <c r="P94">
        <f>F95-F86</f>
        <v>-2.8779169552386241E-2</v>
      </c>
      <c r="Q94">
        <f>F95-F85</f>
        <v>-5.436830148549765E-2</v>
      </c>
      <c r="R94">
        <f>F95-F84</f>
        <v>3.979047354803622E-2</v>
      </c>
      <c r="S94">
        <f>F95-F83</f>
        <v>-7.0878247184628096E-3</v>
      </c>
      <c r="T94">
        <f>F95-F82</f>
        <v>-1.6777950397284247E-3</v>
      </c>
      <c r="V94">
        <f t="shared" si="20"/>
        <v>-5.436830148549765E-2</v>
      </c>
      <c r="Y94" s="17">
        <f t="shared" si="15"/>
        <v>-2.6950890132957595E-2</v>
      </c>
      <c r="Z94" s="15"/>
      <c r="AA94" s="15"/>
      <c r="AB94" s="15">
        <f t="shared" si="16"/>
        <v>0</v>
      </c>
      <c r="AC94" s="15">
        <f t="shared" si="17"/>
        <v>0</v>
      </c>
      <c r="AD94" s="15">
        <f t="shared" si="18"/>
        <v>1</v>
      </c>
      <c r="AE94" s="15">
        <f t="shared" si="19"/>
        <v>0</v>
      </c>
      <c r="AF94" s="15"/>
      <c r="AG94" s="15"/>
      <c r="AH94" s="15"/>
      <c r="AI94" s="15"/>
      <c r="AJ94" s="15"/>
      <c r="AK94" s="15"/>
    </row>
    <row r="95" spans="1:37" x14ac:dyDescent="0.3">
      <c r="A95" s="1">
        <f>'Overall View'!W95</f>
        <v>33878</v>
      </c>
      <c r="B95">
        <f>'Overall View'!X95</f>
        <v>6.1019117861583654</v>
      </c>
      <c r="C95">
        <f>'Overall View'!Y95</f>
        <v>6.0371069049866835</v>
      </c>
      <c r="D95">
        <f t="shared" si="12"/>
        <v>446.71097010409085</v>
      </c>
      <c r="E95">
        <f t="shared" si="13"/>
        <v>418.68000000000018</v>
      </c>
      <c r="F95" s="2">
        <f t="shared" si="14"/>
        <v>-6.2749679278212067E-2</v>
      </c>
      <c r="I95">
        <f>F95-F94</f>
        <v>-3.6767625905623769E-3</v>
      </c>
      <c r="J95">
        <f>F95-F93</f>
        <v>-8.1589601054465888E-4</v>
      </c>
      <c r="K95">
        <f>F96-F92</f>
        <v>-7.1154772793613486E-3</v>
      </c>
      <c r="L95">
        <f>F96-F91</f>
        <v>2.3897410438226241E-2</v>
      </c>
      <c r="M95">
        <f>F96-F90</f>
        <v>1.6134890933677815E-3</v>
      </c>
      <c r="N95">
        <f>F96-F89</f>
        <v>-3.2432688530280585E-3</v>
      </c>
      <c r="O95">
        <f>F96-F88</f>
        <v>1.7233512404891571E-2</v>
      </c>
      <c r="P95">
        <f>F96-F87</f>
        <v>-9.6219685939754607E-3</v>
      </c>
      <c r="Q95">
        <f>F96-F86</f>
        <v>-6.2111744325988871E-3</v>
      </c>
      <c r="R95">
        <f>F96-F85</f>
        <v>-3.1800306365710296E-2</v>
      </c>
      <c r="S95">
        <f>F96-F84</f>
        <v>6.2358468667823574E-2</v>
      </c>
      <c r="T95">
        <f>F96-F83</f>
        <v>1.5480170401324544E-2</v>
      </c>
      <c r="V95">
        <f t="shared" si="20"/>
        <v>-3.1800306365710296E-2</v>
      </c>
      <c r="Y95" s="17">
        <f t="shared" si="15"/>
        <v>-5.092296362989579E-4</v>
      </c>
      <c r="Z95" s="15"/>
      <c r="AA95" s="15"/>
      <c r="AB95" s="15">
        <f t="shared" si="16"/>
        <v>0</v>
      </c>
      <c r="AC95" s="15">
        <f t="shared" si="17"/>
        <v>0</v>
      </c>
      <c r="AD95" s="15">
        <f t="shared" si="18"/>
        <v>1</v>
      </c>
      <c r="AE95" s="15">
        <f t="shared" si="19"/>
        <v>0</v>
      </c>
      <c r="AF95" s="15"/>
      <c r="AG95" s="15"/>
      <c r="AH95" s="15"/>
      <c r="AI95" s="15"/>
      <c r="AJ95" s="15"/>
      <c r="AK95" s="15"/>
    </row>
    <row r="96" spans="1:37" x14ac:dyDescent="0.3">
      <c r="A96" s="1">
        <f>'Overall View'!W96</f>
        <v>33909</v>
      </c>
      <c r="B96">
        <f>'Overall View'!X96</f>
        <v>6.107931092285396</v>
      </c>
      <c r="C96">
        <f>'Overall View'!Y96</f>
        <v>6.0669198255225876</v>
      </c>
      <c r="D96">
        <f t="shared" si="12"/>
        <v>449.40796907151042</v>
      </c>
      <c r="E96">
        <f t="shared" si="13"/>
        <v>431.34999999999991</v>
      </c>
      <c r="F96" s="2">
        <f t="shared" si="14"/>
        <v>-4.0181684158424713E-2</v>
      </c>
      <c r="I96">
        <f>F96-F95</f>
        <v>2.2567995119787354E-2</v>
      </c>
      <c r="J96">
        <f>F96-F94</f>
        <v>1.8891232529224977E-2</v>
      </c>
      <c r="K96">
        <f>F97-F93</f>
        <v>2.563544289991071E-2</v>
      </c>
      <c r="L96">
        <f>F97-F92</f>
        <v>-3.2321334886933339E-3</v>
      </c>
      <c r="M96">
        <f>F97-F91</f>
        <v>2.7780754228894255E-2</v>
      </c>
      <c r="N96">
        <f>F97-F90</f>
        <v>5.4968328840357961E-3</v>
      </c>
      <c r="O96">
        <f>F97-F89</f>
        <v>6.4007493763995615E-4</v>
      </c>
      <c r="P96">
        <f>F97-F88</f>
        <v>2.1116856195559586E-2</v>
      </c>
      <c r="Q96">
        <f>F97-F87</f>
        <v>-5.7386248033074461E-3</v>
      </c>
      <c r="R96">
        <f>F97-F86</f>
        <v>-2.3278306419308725E-3</v>
      </c>
      <c r="S96">
        <f>F97-F85</f>
        <v>-2.7916962575042281E-2</v>
      </c>
      <c r="T96">
        <f>F97-F84</f>
        <v>6.6241812458491589E-2</v>
      </c>
      <c r="V96">
        <f t="shared" si="20"/>
        <v>-2.7916962575042281E-2</v>
      </c>
      <c r="Y96" s="17">
        <f t="shared" si="15"/>
        <v>4.2633227249238015E-3</v>
      </c>
      <c r="Z96" s="15"/>
      <c r="AA96" s="15"/>
      <c r="AB96" s="15">
        <f t="shared" si="16"/>
        <v>0</v>
      </c>
      <c r="AC96" s="15">
        <f t="shared" si="17"/>
        <v>0</v>
      </c>
      <c r="AD96" s="15">
        <f t="shared" si="18"/>
        <v>0</v>
      </c>
      <c r="AE96" s="15">
        <f t="shared" si="19"/>
        <v>1</v>
      </c>
      <c r="AF96" s="15"/>
      <c r="AG96" s="15"/>
      <c r="AH96" s="15"/>
      <c r="AI96" s="15"/>
      <c r="AJ96" s="15"/>
      <c r="AK96" s="15"/>
    </row>
    <row r="97" spans="1:37" x14ac:dyDescent="0.3">
      <c r="A97" s="1">
        <f>'Overall View'!W97</f>
        <v>33939</v>
      </c>
      <c r="B97">
        <f>'Overall View'!X97</f>
        <v>6.1139503984124257</v>
      </c>
      <c r="C97">
        <f>'Overall View'!Y97</f>
        <v>6.0769768844321961</v>
      </c>
      <c r="D97">
        <f t="shared" si="12"/>
        <v>452.12125105841437</v>
      </c>
      <c r="E97">
        <f t="shared" si="13"/>
        <v>435.71000000000009</v>
      </c>
      <c r="F97" s="2">
        <f t="shared" si="14"/>
        <v>-3.6298340367756698E-2</v>
      </c>
      <c r="I97">
        <f>F97-F96</f>
        <v>3.8833437906680146E-3</v>
      </c>
      <c r="J97">
        <f>F97-F95</f>
        <v>2.6451338910455369E-2</v>
      </c>
      <c r="K97">
        <f>F98-F94</f>
        <v>2.3740648761977678E-2</v>
      </c>
      <c r="L97">
        <f>F98-F93</f>
        <v>2.6601515341995396E-2</v>
      </c>
      <c r="M97">
        <f>F98-F92</f>
        <v>-2.2660610466086473E-3</v>
      </c>
      <c r="N97">
        <f>F98-F91</f>
        <v>2.8746826670978942E-2</v>
      </c>
      <c r="O97">
        <f>F98-F90</f>
        <v>6.4629053261204827E-3</v>
      </c>
      <c r="P97">
        <f>F98-F89</f>
        <v>1.6061473797246428E-3</v>
      </c>
      <c r="Q97">
        <f>F98-F88</f>
        <v>2.2082928637644272E-2</v>
      </c>
      <c r="R97">
        <f>F98-F87</f>
        <v>-4.7725523612227594E-3</v>
      </c>
      <c r="S97">
        <f>F98-F86</f>
        <v>-1.3617581998461858E-3</v>
      </c>
      <c r="T97">
        <f>F98-F85</f>
        <v>-2.6950890132957595E-2</v>
      </c>
      <c r="V97">
        <f t="shared" si="20"/>
        <v>-2.6950890132957595E-2</v>
      </c>
      <c r="Y97" s="17">
        <f t="shared" si="15"/>
        <v>-1.6485170039788111E-2</v>
      </c>
      <c r="Z97" s="15"/>
      <c r="AA97" s="15"/>
      <c r="AB97" s="15">
        <f t="shared" si="16"/>
        <v>0</v>
      </c>
      <c r="AC97" s="15">
        <f t="shared" si="17"/>
        <v>0</v>
      </c>
      <c r="AD97" s="15">
        <f t="shared" si="18"/>
        <v>1</v>
      </c>
      <c r="AE97" s="15">
        <f t="shared" si="19"/>
        <v>0</v>
      </c>
      <c r="AF97" s="15"/>
      <c r="AG97" s="15"/>
      <c r="AH97" s="15"/>
      <c r="AI97" s="15"/>
      <c r="AJ97" s="15"/>
      <c r="AK97" s="15"/>
    </row>
    <row r="98" spans="1:37" x14ac:dyDescent="0.3">
      <c r="A98" s="1">
        <f>'Overall View'!W98</f>
        <v>33970</v>
      </c>
      <c r="B98">
        <f>'Overall View'!X98</f>
        <v>6.1199697045394563</v>
      </c>
      <c r="C98">
        <f>'Overall View'!Y98</f>
        <v>6.0839981485109149</v>
      </c>
      <c r="D98">
        <f t="shared" si="12"/>
        <v>454.85091437285877</v>
      </c>
      <c r="E98">
        <f t="shared" si="13"/>
        <v>438.78000000000003</v>
      </c>
      <c r="F98" s="2">
        <f t="shared" si="14"/>
        <v>-3.5332267925672012E-2</v>
      </c>
      <c r="I98">
        <f>F98-F97</f>
        <v>9.6607244208468668E-4</v>
      </c>
      <c r="J98">
        <f>F98-F96</f>
        <v>4.8494162327527013E-3</v>
      </c>
      <c r="K98">
        <f>F99-F95</f>
        <v>3.1680734077463857E-2</v>
      </c>
      <c r="L98">
        <f>F99-F94</f>
        <v>2.800397148690148E-2</v>
      </c>
      <c r="M98">
        <f>F99-F93</f>
        <v>3.0864838066919198E-2</v>
      </c>
      <c r="N98">
        <f>F99-F92</f>
        <v>1.9972616783151542E-3</v>
      </c>
      <c r="O98">
        <f>F99-F91</f>
        <v>3.3010149395902744E-2</v>
      </c>
      <c r="P98">
        <f>F99-F90</f>
        <v>1.0726228051044284E-2</v>
      </c>
      <c r="Q98">
        <f>F99-F89</f>
        <v>5.8694701046484443E-3</v>
      </c>
      <c r="R98">
        <f>F99-F88</f>
        <v>2.6346251362568074E-2</v>
      </c>
      <c r="S98">
        <f>F99-F87</f>
        <v>-5.092296362989579E-4</v>
      </c>
      <c r="T98">
        <f>F99-F86</f>
        <v>2.9015645250776156E-3</v>
      </c>
      <c r="V98">
        <f t="shared" si="20"/>
        <v>-5.092296362989579E-4</v>
      </c>
      <c r="Y98" s="17">
        <f t="shared" si="15"/>
        <v>-3.067531184339245E-2</v>
      </c>
      <c r="Z98" s="15"/>
      <c r="AA98" s="15"/>
      <c r="AB98" s="15">
        <f t="shared" si="16"/>
        <v>0</v>
      </c>
      <c r="AC98" s="15">
        <f t="shared" si="17"/>
        <v>0</v>
      </c>
      <c r="AD98" s="15">
        <f t="shared" si="18"/>
        <v>1</v>
      </c>
      <c r="AE98" s="15">
        <f t="shared" si="19"/>
        <v>0</v>
      </c>
      <c r="AF98" s="15"/>
      <c r="AG98" s="15"/>
      <c r="AH98" s="15"/>
      <c r="AI98" s="15"/>
      <c r="AJ98" s="15"/>
      <c r="AK98" s="15"/>
    </row>
    <row r="99" spans="1:37" x14ac:dyDescent="0.3">
      <c r="A99" s="1">
        <f>'Overall View'!W99</f>
        <v>34001</v>
      </c>
      <c r="B99">
        <f>'Overall View'!X99</f>
        <v>6.1259890106664869</v>
      </c>
      <c r="C99">
        <f>'Overall View'!Y99</f>
        <v>6.0944271901658071</v>
      </c>
      <c r="D99">
        <f t="shared" si="12"/>
        <v>457.59705791642921</v>
      </c>
      <c r="E99">
        <f t="shared" si="13"/>
        <v>443.38000000000005</v>
      </c>
      <c r="F99" s="2">
        <f t="shared" si="14"/>
        <v>-3.106894520074821E-2</v>
      </c>
      <c r="I99">
        <f>F99-F98</f>
        <v>4.2633227249238015E-3</v>
      </c>
      <c r="J99">
        <f>F99-F97</f>
        <v>5.2293951670084882E-3</v>
      </c>
      <c r="K99">
        <f>F100-F96</f>
        <v>2.1305619082965688E-2</v>
      </c>
      <c r="L99">
        <f>F100-F95</f>
        <v>4.3873614202753042E-2</v>
      </c>
      <c r="M99">
        <f>F100-F94</f>
        <v>4.0196851612190665E-2</v>
      </c>
      <c r="N99">
        <f>F100-F93</f>
        <v>4.3057718192208383E-2</v>
      </c>
      <c r="O99">
        <f>F100-F92</f>
        <v>1.4190141803604339E-2</v>
      </c>
      <c r="P99">
        <f>F100-F91</f>
        <v>4.5203029521191929E-2</v>
      </c>
      <c r="Q99">
        <f>F100-F90</f>
        <v>2.2919108176333469E-2</v>
      </c>
      <c r="R99">
        <f>F100-F89</f>
        <v>1.8062350229937629E-2</v>
      </c>
      <c r="S99">
        <f>F100-F88</f>
        <v>3.8539131487857259E-2</v>
      </c>
      <c r="T99">
        <f>F100-F87</f>
        <v>1.1683650488990227E-2</v>
      </c>
      <c r="V99">
        <f t="shared" si="20"/>
        <v>4.2633227249238015E-3</v>
      </c>
      <c r="Y99" s="17">
        <f t="shared" si="15"/>
        <v>-1.4916965032006679E-2</v>
      </c>
      <c r="Z99" s="15"/>
      <c r="AA99" s="15"/>
      <c r="AB99" s="15">
        <f t="shared" si="16"/>
        <v>0</v>
      </c>
      <c r="AC99" s="15">
        <f t="shared" si="17"/>
        <v>0</v>
      </c>
      <c r="AD99" s="15">
        <f t="shared" si="18"/>
        <v>1</v>
      </c>
      <c r="AE99" s="15">
        <f t="shared" si="19"/>
        <v>0</v>
      </c>
      <c r="AF99" s="15"/>
      <c r="AG99" s="15"/>
      <c r="AH99" s="15"/>
      <c r="AI99" s="15"/>
      <c r="AJ99" s="15"/>
      <c r="AK99" s="15"/>
    </row>
    <row r="100" spans="1:37" x14ac:dyDescent="0.3">
      <c r="A100" s="1">
        <f>'Overall View'!W100</f>
        <v>34029</v>
      </c>
      <c r="B100">
        <f>'Overall View'!X100</f>
        <v>6.1320083167935167</v>
      </c>
      <c r="C100">
        <f>'Overall View'!Y100</f>
        <v>6.1129518246922601</v>
      </c>
      <c r="D100">
        <f t="shared" si="12"/>
        <v>460.35978118782566</v>
      </c>
      <c r="E100">
        <f t="shared" si="13"/>
        <v>451.67000000000019</v>
      </c>
      <c r="F100" s="2">
        <f t="shared" si="14"/>
        <v>-1.8876065075459025E-2</v>
      </c>
      <c r="I100">
        <f>F100-F99</f>
        <v>1.2192880125289185E-2</v>
      </c>
      <c r="J100">
        <f>F100-F98</f>
        <v>1.6456202850212986E-2</v>
      </c>
      <c r="K100">
        <f>F101-F97</f>
        <v>-1.3253036551094777E-2</v>
      </c>
      <c r="L100">
        <f>F101-F96</f>
        <v>-9.3696927604267621E-3</v>
      </c>
      <c r="M100">
        <f>F101-F95</f>
        <v>1.3198302359360592E-2</v>
      </c>
      <c r="N100">
        <f>F101-F94</f>
        <v>9.5215397687982151E-3</v>
      </c>
      <c r="O100">
        <f>F101-F93</f>
        <v>1.2382406348815933E-2</v>
      </c>
      <c r="P100">
        <f>F101-F92</f>
        <v>-1.6485170039788111E-2</v>
      </c>
      <c r="Q100">
        <f>F101-F91</f>
        <v>1.4527717677799479E-2</v>
      </c>
      <c r="R100">
        <f>F101-F90</f>
        <v>-7.7562036670589807E-3</v>
      </c>
      <c r="S100">
        <f>F101-F89</f>
        <v>-1.2612961613454821E-2</v>
      </c>
      <c r="T100">
        <f>F101-F88</f>
        <v>7.863819644464809E-3</v>
      </c>
      <c r="V100">
        <f t="shared" si="20"/>
        <v>-1.6485170039788111E-2</v>
      </c>
      <c r="Y100" s="17">
        <f t="shared" si="15"/>
        <v>-3.0847328783696226E-2</v>
      </c>
      <c r="Z100" s="15"/>
      <c r="AA100" s="15"/>
      <c r="AB100" s="15">
        <f t="shared" si="16"/>
        <v>0</v>
      </c>
      <c r="AC100" s="15">
        <f t="shared" si="17"/>
        <v>0</v>
      </c>
      <c r="AD100" s="15">
        <f t="shared" si="18"/>
        <v>1</v>
      </c>
      <c r="AE100" s="15">
        <f t="shared" si="19"/>
        <v>0</v>
      </c>
      <c r="AF100" s="15"/>
      <c r="AG100" s="15"/>
      <c r="AH100" s="15"/>
      <c r="AI100" s="15"/>
      <c r="AJ100" s="15"/>
      <c r="AK100" s="15"/>
    </row>
    <row r="101" spans="1:37" x14ac:dyDescent="0.3">
      <c r="A101" s="1">
        <f>'Overall View'!W101</f>
        <v>34060</v>
      </c>
      <c r="B101">
        <f>'Overall View'!X101</f>
        <v>6.1380276229205464</v>
      </c>
      <c r="C101">
        <f>'Overall View'!Y101</f>
        <v>6.0872064518874849</v>
      </c>
      <c r="D101">
        <f t="shared" si="12"/>
        <v>463.13918428646809</v>
      </c>
      <c r="E101">
        <f t="shared" si="13"/>
        <v>440.18999999999988</v>
      </c>
      <c r="F101" s="2">
        <f t="shared" si="14"/>
        <v>-4.9551376918851475E-2</v>
      </c>
      <c r="I101">
        <f>F101-F100</f>
        <v>-3.067531184339245E-2</v>
      </c>
      <c r="J101">
        <f>F101-F99</f>
        <v>-1.8482431718103265E-2</v>
      </c>
      <c r="K101">
        <f>F102-F98</f>
        <v>1.5392378182063071E-3</v>
      </c>
      <c r="L101">
        <f>F102-F97</f>
        <v>2.5053102602909938E-3</v>
      </c>
      <c r="M101">
        <f>F102-F96</f>
        <v>6.3886540509590084E-3</v>
      </c>
      <c r="N101">
        <f>F102-F95</f>
        <v>2.8956649170746362E-2</v>
      </c>
      <c r="O101">
        <f>F102-F94</f>
        <v>2.5279886580183986E-2</v>
      </c>
      <c r="P101">
        <f>F102-F93</f>
        <v>2.8140753160201704E-2</v>
      </c>
      <c r="Q101">
        <f>F102-F92</f>
        <v>-7.2682322840234015E-4</v>
      </c>
      <c r="R101">
        <f>F102-F91</f>
        <v>3.0286064489185249E-2</v>
      </c>
      <c r="S101">
        <f>F102-F90</f>
        <v>8.0021431443267899E-3</v>
      </c>
      <c r="T101">
        <f>F102-F89</f>
        <v>3.1453851979309499E-3</v>
      </c>
      <c r="V101">
        <f t="shared" si="20"/>
        <v>-3.067531184339245E-2</v>
      </c>
      <c r="Y101" s="17">
        <f t="shared" si="15"/>
        <v>-1.5930363751689547E-2</v>
      </c>
      <c r="Z101" s="15"/>
      <c r="AA101" s="15"/>
      <c r="AB101" s="15">
        <f t="shared" si="16"/>
        <v>0</v>
      </c>
      <c r="AC101" s="15">
        <f t="shared" si="17"/>
        <v>0</v>
      </c>
      <c r="AD101" s="15">
        <f t="shared" si="18"/>
        <v>1</v>
      </c>
      <c r="AE101" s="15">
        <f t="shared" si="19"/>
        <v>0</v>
      </c>
      <c r="AF101" s="15"/>
      <c r="AG101" s="15"/>
      <c r="AH101" s="15"/>
      <c r="AI101" s="15"/>
      <c r="AJ101" s="15"/>
      <c r="AK101" s="15"/>
    </row>
    <row r="102" spans="1:37" x14ac:dyDescent="0.3">
      <c r="A102" s="1">
        <f>'Overall View'!W102</f>
        <v>34090</v>
      </c>
      <c r="B102">
        <f>'Overall View'!X102</f>
        <v>6.144046929047577</v>
      </c>
      <c r="C102">
        <f>'Overall View'!Y102</f>
        <v>6.1096697158758673</v>
      </c>
      <c r="D102">
        <f t="shared" si="12"/>
        <v>465.93536791612263</v>
      </c>
      <c r="E102">
        <f t="shared" si="13"/>
        <v>450.19</v>
      </c>
      <c r="F102" s="2">
        <f t="shared" si="14"/>
        <v>-3.3793030107465705E-2</v>
      </c>
      <c r="I102">
        <f>F102-F101</f>
        <v>1.5758346811385771E-2</v>
      </c>
      <c r="J102">
        <f>F102-F100</f>
        <v>-1.4916965032006679E-2</v>
      </c>
      <c r="K102">
        <f>F103-F99</f>
        <v>-7.7971759227928317E-3</v>
      </c>
      <c r="L102">
        <f>F103-F98</f>
        <v>-3.5338531978690302E-3</v>
      </c>
      <c r="M102">
        <f>F103-F97</f>
        <v>-2.5677807557843435E-3</v>
      </c>
      <c r="N102">
        <f>F103-F96</f>
        <v>1.3155630348836711E-3</v>
      </c>
      <c r="O102">
        <f>F103-F95</f>
        <v>2.3883558154671025E-2</v>
      </c>
      <c r="P102">
        <f>F103-F94</f>
        <v>2.0206795564108648E-2</v>
      </c>
      <c r="Q102">
        <f>F103-F93</f>
        <v>2.3067662144126366E-2</v>
      </c>
      <c r="R102">
        <f>F103-F92</f>
        <v>-5.7999142444776774E-3</v>
      </c>
      <c r="S102">
        <f>F103-F91</f>
        <v>2.5212973473109912E-2</v>
      </c>
      <c r="T102">
        <f>F103-F90</f>
        <v>2.9290521282514526E-3</v>
      </c>
      <c r="V102">
        <f t="shared" si="20"/>
        <v>-1.4916965032006679E-2</v>
      </c>
      <c r="Y102" s="17">
        <f t="shared" si="15"/>
        <v>-1.9590999734267478E-2</v>
      </c>
      <c r="Z102" s="15"/>
      <c r="AA102" s="15"/>
      <c r="AB102" s="15">
        <f t="shared" si="16"/>
        <v>0</v>
      </c>
      <c r="AC102" s="15">
        <f t="shared" si="17"/>
        <v>0</v>
      </c>
      <c r="AD102" s="15">
        <f t="shared" si="18"/>
        <v>1</v>
      </c>
      <c r="AE102" s="15">
        <f t="shared" si="19"/>
        <v>0</v>
      </c>
      <c r="AF102" s="15"/>
      <c r="AG102" s="15"/>
      <c r="AH102" s="15"/>
      <c r="AI102" s="15"/>
      <c r="AJ102" s="15"/>
      <c r="AK102" s="15"/>
    </row>
    <row r="103" spans="1:37" x14ac:dyDescent="0.3">
      <c r="A103" s="1">
        <f>'Overall View'!W103</f>
        <v>34121</v>
      </c>
      <c r="B103">
        <f>'Overall View'!X103</f>
        <v>6.1500662351746076</v>
      </c>
      <c r="C103">
        <f>'Overall View'!Y103</f>
        <v>6.1104246675060043</v>
      </c>
      <c r="D103">
        <f t="shared" si="12"/>
        <v>468.7484333885493</v>
      </c>
      <c r="E103">
        <f t="shared" si="13"/>
        <v>450.52999999999986</v>
      </c>
      <c r="F103" s="2">
        <f t="shared" si="14"/>
        <v>-3.8866121123541042E-2</v>
      </c>
      <c r="I103">
        <f>F103-F102</f>
        <v>-5.0730910160753373E-3</v>
      </c>
      <c r="J103">
        <f>F103-F101</f>
        <v>1.0685255795310433E-2</v>
      </c>
      <c r="K103">
        <f>F104-F100</f>
        <v>-3.0847328783696226E-2</v>
      </c>
      <c r="L103">
        <f>F104-F99</f>
        <v>-1.8654448658407041E-2</v>
      </c>
      <c r="M103">
        <f>F104-F98</f>
        <v>-1.439112593348324E-2</v>
      </c>
      <c r="N103">
        <f>F104-F97</f>
        <v>-1.3425053491398553E-2</v>
      </c>
      <c r="O103">
        <f>F104-F96</f>
        <v>-9.5417097007305385E-3</v>
      </c>
      <c r="P103">
        <f>F104-F95</f>
        <v>1.3026285419056816E-2</v>
      </c>
      <c r="Q103">
        <f>F104-F94</f>
        <v>9.3495228284944387E-3</v>
      </c>
      <c r="R103">
        <f>F104-F93</f>
        <v>1.2210389408512157E-2</v>
      </c>
      <c r="S103">
        <f>F104-F92</f>
        <v>-1.6657186980091887E-2</v>
      </c>
      <c r="T103">
        <f>F104-F91</f>
        <v>1.4355700737495702E-2</v>
      </c>
      <c r="V103">
        <f t="shared" si="20"/>
        <v>-3.0847328783696226E-2</v>
      </c>
      <c r="Y103" s="17">
        <f t="shared" si="15"/>
        <v>-1.5564384695876066E-2</v>
      </c>
      <c r="Z103" s="15"/>
      <c r="AA103" s="15"/>
      <c r="AB103" s="15">
        <f t="shared" si="16"/>
        <v>0</v>
      </c>
      <c r="AC103" s="15">
        <f t="shared" si="17"/>
        <v>0</v>
      </c>
      <c r="AD103" s="15">
        <f t="shared" si="18"/>
        <v>1</v>
      </c>
      <c r="AE103" s="15">
        <f t="shared" si="19"/>
        <v>0</v>
      </c>
      <c r="AF103" s="15"/>
      <c r="AG103" s="15"/>
      <c r="AH103" s="15"/>
      <c r="AI103" s="15"/>
      <c r="AJ103" s="15"/>
      <c r="AK103" s="15"/>
    </row>
    <row r="104" spans="1:37" x14ac:dyDescent="0.3">
      <c r="A104" s="1">
        <f>'Overall View'!W104</f>
        <v>34151</v>
      </c>
      <c r="B104">
        <f>'Overall View'!X104</f>
        <v>6.1560855413016373</v>
      </c>
      <c r="C104">
        <f>'Overall View'!Y104</f>
        <v>6.105083368892755</v>
      </c>
      <c r="D104">
        <f t="shared" si="12"/>
        <v>471.57848262717374</v>
      </c>
      <c r="E104">
        <f t="shared" si="13"/>
        <v>448.13</v>
      </c>
      <c r="F104" s="2">
        <f t="shared" si="14"/>
        <v>-4.9723393859155252E-2</v>
      </c>
      <c r="I104">
        <f>F104-F103</f>
        <v>-1.085727273561421E-2</v>
      </c>
      <c r="J104">
        <f>F104-F102</f>
        <v>-1.5930363751689547E-2</v>
      </c>
      <c r="K104">
        <f>F105-F101</f>
        <v>2.6648696805001038E-2</v>
      </c>
      <c r="L104">
        <f>F105-F100</f>
        <v>-4.0266150383914123E-3</v>
      </c>
      <c r="M104">
        <f>F105-F99</f>
        <v>8.1662650868977726E-3</v>
      </c>
      <c r="N104">
        <f>F105-F98</f>
        <v>1.2429587811821574E-2</v>
      </c>
      <c r="O104">
        <f>F105-F97</f>
        <v>1.3395660253906261E-2</v>
      </c>
      <c r="P104">
        <f>F105-F96</f>
        <v>1.7279004044574275E-2</v>
      </c>
      <c r="Q104">
        <f>F105-F95</f>
        <v>3.9846999164361629E-2</v>
      </c>
      <c r="R104">
        <f>F105-F94</f>
        <v>3.6170236573799253E-2</v>
      </c>
      <c r="S104">
        <f>F105-F93</f>
        <v>3.9031103153816971E-2</v>
      </c>
      <c r="T104">
        <f>F105-F92</f>
        <v>1.0163526765212927E-2</v>
      </c>
      <c r="V104">
        <f t="shared" si="20"/>
        <v>-1.5930363751689547E-2</v>
      </c>
      <c r="Y104" s="17">
        <f t="shared" si="15"/>
        <v>-2.5176664125336146E-2</v>
      </c>
      <c r="Z104" s="15"/>
      <c r="AA104" s="15"/>
      <c r="AB104" s="15">
        <f t="shared" si="16"/>
        <v>0</v>
      </c>
      <c r="AC104" s="15">
        <f t="shared" si="17"/>
        <v>0</v>
      </c>
      <c r="AD104" s="15">
        <f t="shared" si="18"/>
        <v>1</v>
      </c>
      <c r="AE104" s="15">
        <f t="shared" si="19"/>
        <v>0</v>
      </c>
      <c r="AF104" s="15"/>
      <c r="AG104" s="15"/>
      <c r="AH104" s="15"/>
      <c r="AI104" s="15"/>
      <c r="AJ104" s="15"/>
      <c r="AK104" s="15"/>
    </row>
    <row r="105" spans="1:37" x14ac:dyDescent="0.3">
      <c r="A105" s="1">
        <f>'Overall View'!W105</f>
        <v>34182</v>
      </c>
      <c r="B105">
        <f>'Overall View'!X105</f>
        <v>6.1621048474286679</v>
      </c>
      <c r="C105">
        <f>'Overall View'!Y105</f>
        <v>6.1389358264661906</v>
      </c>
      <c r="D105">
        <f t="shared" si="12"/>
        <v>474.42561817078132</v>
      </c>
      <c r="E105">
        <f t="shared" si="13"/>
        <v>463.56000000000017</v>
      </c>
      <c r="F105" s="2">
        <f t="shared" si="14"/>
        <v>-2.2902680113850438E-2</v>
      </c>
      <c r="I105">
        <f>F105-F104</f>
        <v>2.6820713745304814E-2</v>
      </c>
      <c r="J105">
        <f>F105-F103</f>
        <v>1.5963441009690604E-2</v>
      </c>
      <c r="K105">
        <f>F106-F102</f>
        <v>-4.6740347022607986E-3</v>
      </c>
      <c r="L105">
        <f>F106-F101</f>
        <v>1.1084312109124972E-2</v>
      </c>
      <c r="M105">
        <f>F106-F100</f>
        <v>-1.9590999734267478E-2</v>
      </c>
      <c r="N105">
        <f>F106-F99</f>
        <v>-7.398119608978293E-3</v>
      </c>
      <c r="O105">
        <f>F106-F98</f>
        <v>-3.1347968840544915E-3</v>
      </c>
      <c r="P105">
        <f>F106-F97</f>
        <v>-2.1687244419698049E-3</v>
      </c>
      <c r="Q105">
        <f>F106-F96</f>
        <v>1.7146193486982098E-3</v>
      </c>
      <c r="R105">
        <f>F106-F95</f>
        <v>2.4282614468485564E-2</v>
      </c>
      <c r="S105">
        <f>F106-F94</f>
        <v>2.0605851877923187E-2</v>
      </c>
      <c r="T105">
        <f>F106-F93</f>
        <v>2.3466718457940905E-2</v>
      </c>
      <c r="V105">
        <f t="shared" si="20"/>
        <v>-1.9590999734267478E-2</v>
      </c>
      <c r="Y105" s="17">
        <f t="shared" si="15"/>
        <v>-2.1324788159320818E-2</v>
      </c>
      <c r="Z105" s="15"/>
      <c r="AA105" s="15"/>
      <c r="AB105" s="15">
        <f t="shared" si="16"/>
        <v>0</v>
      </c>
      <c r="AC105" s="15">
        <f t="shared" si="17"/>
        <v>0</v>
      </c>
      <c r="AD105" s="15">
        <f t="shared" si="18"/>
        <v>1</v>
      </c>
      <c r="AE105" s="15">
        <f t="shared" si="19"/>
        <v>0</v>
      </c>
      <c r="AF105" s="15"/>
      <c r="AG105" s="15"/>
      <c r="AH105" s="15"/>
      <c r="AI105" s="15"/>
      <c r="AJ105" s="15"/>
      <c r="AK105" s="15"/>
    </row>
    <row r="106" spans="1:37" x14ac:dyDescent="0.3">
      <c r="A106" s="1">
        <f>'Overall View'!W106</f>
        <v>34213</v>
      </c>
      <c r="B106">
        <f>'Overall View'!X106</f>
        <v>6.1681241535556977</v>
      </c>
      <c r="C106">
        <f>'Overall View'!Y106</f>
        <v>6.1288976929837844</v>
      </c>
      <c r="D106">
        <f t="shared" si="12"/>
        <v>477.28994317722936</v>
      </c>
      <c r="E106">
        <f t="shared" si="13"/>
        <v>458.93000000000018</v>
      </c>
      <c r="F106" s="2">
        <f t="shared" si="14"/>
        <v>-3.8467064809726503E-2</v>
      </c>
      <c r="I106">
        <f>F106-F105</f>
        <v>-1.5564384695876066E-2</v>
      </c>
      <c r="J106">
        <f>F106-F104</f>
        <v>1.1256329049428748E-2</v>
      </c>
      <c r="K106">
        <f>F107-F103</f>
        <v>1.3163721359369496E-2</v>
      </c>
      <c r="L106">
        <f>F107-F102</f>
        <v>8.0906303432941584E-3</v>
      </c>
      <c r="M106">
        <f>F107-F101</f>
        <v>2.3848977154679929E-2</v>
      </c>
      <c r="N106">
        <f>F107-F100</f>
        <v>-6.8263346887125209E-3</v>
      </c>
      <c r="O106">
        <f>F107-F99</f>
        <v>5.3665454365766641E-3</v>
      </c>
      <c r="P106">
        <f>F107-F98</f>
        <v>9.6298681615004655E-3</v>
      </c>
      <c r="Q106">
        <f>F107-F97</f>
        <v>1.0595940603585152E-2</v>
      </c>
      <c r="R106">
        <f>F107-F96</f>
        <v>1.4479284394253167E-2</v>
      </c>
      <c r="S106">
        <f>F107-F95</f>
        <v>3.7047279514040521E-2</v>
      </c>
      <c r="T106">
        <f>F107-F94</f>
        <v>3.3370516923478144E-2</v>
      </c>
      <c r="V106">
        <f t="shared" si="20"/>
        <v>-1.5564384695876066E-2</v>
      </c>
      <c r="Y106" s="17">
        <f t="shared" si="15"/>
        <v>-1.4498453470608297E-2</v>
      </c>
      <c r="Z106" s="15"/>
      <c r="AA106" s="15"/>
      <c r="AB106" s="15">
        <f t="shared" si="16"/>
        <v>0</v>
      </c>
      <c r="AC106" s="15">
        <f t="shared" si="17"/>
        <v>0</v>
      </c>
      <c r="AD106" s="15">
        <f t="shared" si="18"/>
        <v>1</v>
      </c>
      <c r="AE106" s="15">
        <f t="shared" si="19"/>
        <v>0</v>
      </c>
      <c r="AF106" s="15"/>
      <c r="AG106" s="15"/>
      <c r="AH106" s="15"/>
      <c r="AI106" s="15"/>
      <c r="AJ106" s="15"/>
      <c r="AK106" s="15"/>
    </row>
    <row r="107" spans="1:37" x14ac:dyDescent="0.3">
      <c r="A107" s="1">
        <f>'Overall View'!W107</f>
        <v>34243</v>
      </c>
      <c r="B107">
        <f>'Overall View'!X107</f>
        <v>6.1741434596827283</v>
      </c>
      <c r="C107">
        <f>'Overall View'!Y107</f>
        <v>6.1481049820639129</v>
      </c>
      <c r="D107">
        <f t="shared" si="12"/>
        <v>480.17156142718812</v>
      </c>
      <c r="E107">
        <f t="shared" si="13"/>
        <v>467.8300000000001</v>
      </c>
      <c r="F107" s="2">
        <f t="shared" si="14"/>
        <v>-2.5702399764171546E-2</v>
      </c>
      <c r="I107">
        <f>F107-F106</f>
        <v>1.2764665045554957E-2</v>
      </c>
      <c r="J107">
        <f>F107-F105</f>
        <v>-2.7997196503211086E-3</v>
      </c>
      <c r="K107">
        <f>F108-F104</f>
        <v>5.6706646583600806E-3</v>
      </c>
      <c r="L107">
        <f>F108-F103</f>
        <v>-5.186608077254129E-3</v>
      </c>
      <c r="M107">
        <f>F108-F102</f>
        <v>-1.0259699093329466E-2</v>
      </c>
      <c r="N107">
        <f>F108-F101</f>
        <v>5.4986477180563043E-3</v>
      </c>
      <c r="O107">
        <f>F108-F100</f>
        <v>-2.5176664125336146E-2</v>
      </c>
      <c r="P107">
        <f>F108-F99</f>
        <v>-1.2983784000046961E-2</v>
      </c>
      <c r="Q107">
        <f>F108-F98</f>
        <v>-8.7204612751231592E-3</v>
      </c>
      <c r="R107">
        <f>F108-F97</f>
        <v>-7.7543888330384725E-3</v>
      </c>
      <c r="S107">
        <f>F108-F96</f>
        <v>-3.8710450423704579E-3</v>
      </c>
      <c r="T107">
        <f>F108-F95</f>
        <v>1.8696950077416896E-2</v>
      </c>
      <c r="V107">
        <f t="shared" si="20"/>
        <v>-2.5176664125336146E-2</v>
      </c>
      <c r="Y107" s="17">
        <f t="shared" si="15"/>
        <v>-3.1407364270296556E-2</v>
      </c>
      <c r="Z107" s="15"/>
      <c r="AA107" s="15"/>
      <c r="AB107" s="15">
        <f t="shared" si="16"/>
        <v>0</v>
      </c>
      <c r="AC107" s="15">
        <f t="shared" si="17"/>
        <v>0</v>
      </c>
      <c r="AD107" s="15">
        <f t="shared" si="18"/>
        <v>1</v>
      </c>
      <c r="AE107" s="15">
        <f t="shared" si="19"/>
        <v>0</v>
      </c>
      <c r="AF107" s="15"/>
      <c r="AG107" s="15"/>
      <c r="AH107" s="15"/>
      <c r="AI107" s="15"/>
      <c r="AJ107" s="15"/>
      <c r="AK107" s="15"/>
    </row>
    <row r="108" spans="1:37" x14ac:dyDescent="0.3">
      <c r="A108" s="1">
        <f>'Overall View'!W108</f>
        <v>34274</v>
      </c>
      <c r="B108">
        <f>'Overall View'!X108</f>
        <v>6.180162765809758</v>
      </c>
      <c r="C108">
        <f>'Overall View'!Y108</f>
        <v>6.1351102422900929</v>
      </c>
      <c r="D108">
        <f t="shared" si="12"/>
        <v>483.07057732789775</v>
      </c>
      <c r="E108">
        <f t="shared" si="13"/>
        <v>461.79000000000008</v>
      </c>
      <c r="F108" s="2">
        <f t="shared" si="14"/>
        <v>-4.4052729200795171E-2</v>
      </c>
      <c r="I108">
        <f>F108-F107</f>
        <v>-1.8350329436623625E-2</v>
      </c>
      <c r="J108">
        <f>F108-F106</f>
        <v>-5.5856643910686676E-3</v>
      </c>
      <c r="K108">
        <f>F109-F105</f>
        <v>-1.7298173120929405E-2</v>
      </c>
      <c r="L108">
        <f>F109-F104</f>
        <v>9.5225406243754085E-3</v>
      </c>
      <c r="M108">
        <f>F109-F103</f>
        <v>-1.3347321112388011E-3</v>
      </c>
      <c r="N108">
        <f>F109-F102</f>
        <v>-6.4078231273141384E-3</v>
      </c>
      <c r="O108">
        <f>F109-F101</f>
        <v>9.3505236840716321E-3</v>
      </c>
      <c r="P108">
        <f>F109-F100</f>
        <v>-2.1324788159320818E-2</v>
      </c>
      <c r="Q108">
        <f>F109-F99</f>
        <v>-9.1319080340316328E-3</v>
      </c>
      <c r="R108">
        <f>F109-F98</f>
        <v>-4.8685853091078313E-3</v>
      </c>
      <c r="S108">
        <f>F109-F97</f>
        <v>-3.9025128670231446E-3</v>
      </c>
      <c r="T108">
        <f>F109-F96</f>
        <v>-1.9169076355129988E-5</v>
      </c>
      <c r="V108">
        <f t="shared" si="20"/>
        <v>-2.1324788159320818E-2</v>
      </c>
      <c r="Y108" s="17">
        <f t="shared" si="15"/>
        <v>-8.0292266550039404E-2</v>
      </c>
      <c r="Z108" s="15"/>
      <c r="AA108" s="15"/>
      <c r="AB108" s="15">
        <f t="shared" si="16"/>
        <v>0</v>
      </c>
      <c r="AC108" s="15">
        <f t="shared" si="17"/>
        <v>1</v>
      </c>
      <c r="AD108" s="15">
        <f t="shared" si="18"/>
        <v>0</v>
      </c>
      <c r="AE108" s="15">
        <f t="shared" si="19"/>
        <v>0</v>
      </c>
      <c r="AF108" s="15"/>
      <c r="AG108" s="15"/>
      <c r="AH108" s="15"/>
      <c r="AI108" s="15"/>
      <c r="AJ108" s="15"/>
      <c r="AK108" s="15"/>
    </row>
    <row r="109" spans="1:37" x14ac:dyDescent="0.3">
      <c r="A109" s="1">
        <f>'Overall View'!W109</f>
        <v>34304</v>
      </c>
      <c r="B109">
        <f>'Overall View'!X109</f>
        <v>6.1861820719367886</v>
      </c>
      <c r="C109">
        <f>'Overall View'!Y109</f>
        <v>6.1451508334069702</v>
      </c>
      <c r="D109">
        <f t="shared" si="12"/>
        <v>485.98709591695444</v>
      </c>
      <c r="E109">
        <f t="shared" si="13"/>
        <v>466.4500000000001</v>
      </c>
      <c r="F109" s="2">
        <f t="shared" si="14"/>
        <v>-4.0200853234779843E-2</v>
      </c>
      <c r="I109">
        <f>F109-F108</f>
        <v>3.8518759660153279E-3</v>
      </c>
      <c r="J109">
        <f>F109-F107</f>
        <v>-1.4498453470608297E-2</v>
      </c>
      <c r="K109">
        <f>F110-F106</f>
        <v>2.3513279774064588E-2</v>
      </c>
      <c r="L109">
        <f>F110-F105</f>
        <v>7.9488950781885226E-3</v>
      </c>
      <c r="M109">
        <f>F110-F104</f>
        <v>3.4769608823493336E-2</v>
      </c>
      <c r="N109">
        <f>F110-F103</f>
        <v>2.3912336087879127E-2</v>
      </c>
      <c r="O109">
        <f>F110-F102</f>
        <v>1.883924507180379E-2</v>
      </c>
      <c r="P109">
        <f>F110-F101</f>
        <v>3.459759188318956E-2</v>
      </c>
      <c r="Q109">
        <f>F110-F100</f>
        <v>3.9222800397971103E-3</v>
      </c>
      <c r="R109">
        <f>F110-F99</f>
        <v>1.6115160165086295E-2</v>
      </c>
      <c r="S109">
        <f>F110-F98</f>
        <v>2.0378482890010097E-2</v>
      </c>
      <c r="T109">
        <f>F110-F97</f>
        <v>2.1344555332094783E-2</v>
      </c>
      <c r="V109">
        <f t="shared" si="20"/>
        <v>-1.4498453470608297E-2</v>
      </c>
      <c r="Y109" s="17">
        <f t="shared" si="15"/>
        <v>-8.4214546589836514E-2</v>
      </c>
      <c r="Z109" s="15"/>
      <c r="AA109" s="15"/>
      <c r="AB109" s="15">
        <f t="shared" si="16"/>
        <v>0</v>
      </c>
      <c r="AC109" s="15">
        <f t="shared" si="17"/>
        <v>1</v>
      </c>
      <c r="AD109" s="15">
        <f t="shared" si="18"/>
        <v>0</v>
      </c>
      <c r="AE109" s="15">
        <f t="shared" si="19"/>
        <v>0</v>
      </c>
      <c r="AF109" s="15"/>
      <c r="AG109" s="15"/>
      <c r="AH109" s="15"/>
      <c r="AI109" s="15"/>
      <c r="AJ109" s="15"/>
      <c r="AK109" s="15"/>
    </row>
    <row r="110" spans="1:37" x14ac:dyDescent="0.3">
      <c r="A110" s="1">
        <f>'Overall View'!W110</f>
        <v>34335</v>
      </c>
      <c r="B110">
        <f>'Overall View'!X110</f>
        <v>6.1922013780638183</v>
      </c>
      <c r="C110">
        <f>'Overall View'!Y110</f>
        <v>6.177134657898641</v>
      </c>
      <c r="D110">
        <f t="shared" si="12"/>
        <v>488.92122286611271</v>
      </c>
      <c r="E110">
        <f t="shared" si="13"/>
        <v>481.6099999999999</v>
      </c>
      <c r="F110" s="2">
        <f t="shared" si="14"/>
        <v>-1.4953785035661915E-2</v>
      </c>
      <c r="I110">
        <f>F110-F109</f>
        <v>2.5247068199117928E-2</v>
      </c>
      <c r="J110">
        <f>F110-F108</f>
        <v>2.9098944165133256E-2</v>
      </c>
      <c r="K110">
        <f>F111-F107</f>
        <v>-2.4581029581584035E-2</v>
      </c>
      <c r="L110">
        <f>F111-F106</f>
        <v>-1.1816364536029078E-2</v>
      </c>
      <c r="M110">
        <f>F111-F105</f>
        <v>-2.7380749231905144E-2</v>
      </c>
      <c r="N110">
        <f>F111-F104</f>
        <v>-5.6003548660032987E-4</v>
      </c>
      <c r="O110">
        <f>F111-F103</f>
        <v>-1.1417308222214539E-2</v>
      </c>
      <c r="P110">
        <f>F111-F102</f>
        <v>-1.6490399238289877E-2</v>
      </c>
      <c r="Q110">
        <f>F111-F101</f>
        <v>-7.3205242690410621E-4</v>
      </c>
      <c r="R110">
        <f>F111-F100</f>
        <v>-3.1407364270296556E-2</v>
      </c>
      <c r="S110">
        <f>F111-F99</f>
        <v>-1.9214484145007371E-2</v>
      </c>
      <c r="T110">
        <f>F111-F98</f>
        <v>-1.495116142008357E-2</v>
      </c>
      <c r="V110">
        <f t="shared" si="20"/>
        <v>-3.1407364270296556E-2</v>
      </c>
      <c r="Y110" s="17">
        <f t="shared" si="15"/>
        <v>-7.3570112060466153E-2</v>
      </c>
      <c r="Z110" s="15"/>
      <c r="AA110" s="15"/>
      <c r="AB110" s="15">
        <f t="shared" si="16"/>
        <v>0</v>
      </c>
      <c r="AC110" s="15">
        <f t="shared" si="17"/>
        <v>0</v>
      </c>
      <c r="AD110" s="15">
        <f t="shared" si="18"/>
        <v>1</v>
      </c>
      <c r="AE110" s="15">
        <f t="shared" si="19"/>
        <v>0</v>
      </c>
      <c r="AF110" s="15"/>
      <c r="AG110" s="15"/>
      <c r="AH110" s="15"/>
      <c r="AI110" s="15"/>
      <c r="AJ110" s="15"/>
      <c r="AK110" s="15"/>
    </row>
    <row r="111" spans="1:37" x14ac:dyDescent="0.3">
      <c r="A111" s="1">
        <f>'Overall View'!W111</f>
        <v>34366</v>
      </c>
      <c r="B111">
        <f>'Overall View'!X111</f>
        <v>6.1982206841908489</v>
      </c>
      <c r="C111">
        <f>'Overall View'!Y111</f>
        <v>6.146628998609331</v>
      </c>
      <c r="D111">
        <f t="shared" si="12"/>
        <v>491.87306448511788</v>
      </c>
      <c r="E111">
        <f t="shared" si="13"/>
        <v>467.14000000000016</v>
      </c>
      <c r="F111" s="2">
        <f t="shared" si="14"/>
        <v>-5.0283429345755581E-2</v>
      </c>
      <c r="I111">
        <f>F111-F110</f>
        <v>-3.5329644310093666E-2</v>
      </c>
      <c r="J111">
        <f>F111-F109</f>
        <v>-1.0082576110975738E-2</v>
      </c>
      <c r="K111">
        <f>F112-F108</f>
        <v>-5.5115602424703258E-2</v>
      </c>
      <c r="L111">
        <f>F112-F107</f>
        <v>-7.3465931861326883E-2</v>
      </c>
      <c r="M111">
        <f>F112-F106</f>
        <v>-6.0701266815771926E-2</v>
      </c>
      <c r="N111">
        <f>F112-F105</f>
        <v>-7.6265651511647992E-2</v>
      </c>
      <c r="O111">
        <f>F112-F104</f>
        <v>-4.9444937766343178E-2</v>
      </c>
      <c r="P111">
        <f>F112-F103</f>
        <v>-6.0302210501957387E-2</v>
      </c>
      <c r="Q111">
        <f>F112-F102</f>
        <v>-6.5375301518032725E-2</v>
      </c>
      <c r="R111">
        <f>F112-F101</f>
        <v>-4.9616954706646954E-2</v>
      </c>
      <c r="S111">
        <f>F112-F100</f>
        <v>-8.0292266550039404E-2</v>
      </c>
      <c r="T111">
        <f>F112-F99</f>
        <v>-6.8099386424750219E-2</v>
      </c>
      <c r="V111">
        <f t="shared" si="20"/>
        <v>-8.0292266550039404E-2</v>
      </c>
      <c r="Y111" s="17">
        <f t="shared" si="15"/>
        <v>-0.103312715099521</v>
      </c>
      <c r="Z111" s="15"/>
      <c r="AA111" s="15"/>
      <c r="AB111" s="15">
        <f t="shared" si="16"/>
        <v>0</v>
      </c>
      <c r="AC111" s="15">
        <f t="shared" si="17"/>
        <v>1</v>
      </c>
      <c r="AD111" s="15">
        <f t="shared" si="18"/>
        <v>0</v>
      </c>
      <c r="AE111" s="15">
        <f t="shared" si="19"/>
        <v>0</v>
      </c>
      <c r="AF111" s="15"/>
      <c r="AG111" s="15"/>
      <c r="AH111" s="15"/>
      <c r="AI111" s="15"/>
      <c r="AJ111" s="15"/>
      <c r="AK111" s="15"/>
    </row>
    <row r="112" spans="1:37" x14ac:dyDescent="0.3">
      <c r="A112" s="1">
        <f>'Overall View'!W112</f>
        <v>34394</v>
      </c>
      <c r="B112">
        <f>'Overall View'!X112</f>
        <v>6.2042399903178787</v>
      </c>
      <c r="C112">
        <f>'Overall View'!Y112</f>
        <v>6.0998031239363657</v>
      </c>
      <c r="D112">
        <f t="shared" si="12"/>
        <v>494.84272772555397</v>
      </c>
      <c r="E112">
        <f t="shared" si="13"/>
        <v>445.77</v>
      </c>
      <c r="F112" s="2">
        <f t="shared" si="14"/>
        <v>-9.9168331625498429E-2</v>
      </c>
      <c r="I112">
        <f>F112-F111</f>
        <v>-4.8884902279742848E-2</v>
      </c>
      <c r="J112">
        <f>F112-F110</f>
        <v>-8.4214546589836514E-2</v>
      </c>
      <c r="K112">
        <f>F113-F109</f>
        <v>-5.4048770145556979E-2</v>
      </c>
      <c r="L112">
        <f>F113-F108</f>
        <v>-5.0196894179541651E-2</v>
      </c>
      <c r="M112">
        <f>F113-F107</f>
        <v>-6.8547223616165276E-2</v>
      </c>
      <c r="N112">
        <f>F113-F106</f>
        <v>-5.5782558570610319E-2</v>
      </c>
      <c r="O112">
        <f>F113-F105</f>
        <v>-7.1346943266486385E-2</v>
      </c>
      <c r="P112">
        <f>F113-F104</f>
        <v>-4.4526229521181571E-2</v>
      </c>
      <c r="Q112">
        <f>F113-F103</f>
        <v>-5.538350225679578E-2</v>
      </c>
      <c r="R112">
        <f>F113-F102</f>
        <v>-6.0456593272871118E-2</v>
      </c>
      <c r="S112">
        <f>F113-F101</f>
        <v>-4.4698246461485347E-2</v>
      </c>
      <c r="T112">
        <f>F113-F100</f>
        <v>-7.5373558304877797E-2</v>
      </c>
      <c r="V112">
        <f t="shared" si="20"/>
        <v>-8.4214546589836514E-2</v>
      </c>
      <c r="Y112" s="17">
        <f t="shared" si="15"/>
        <v>-8.1005161226948119E-2</v>
      </c>
      <c r="Z112" s="15"/>
      <c r="AA112" s="15"/>
      <c r="AB112" s="15">
        <f t="shared" si="16"/>
        <v>0</v>
      </c>
      <c r="AC112" s="15">
        <f t="shared" si="17"/>
        <v>1</v>
      </c>
      <c r="AD112" s="15">
        <f t="shared" si="18"/>
        <v>0</v>
      </c>
      <c r="AE112" s="15">
        <f t="shared" si="19"/>
        <v>0</v>
      </c>
      <c r="AF112" s="15"/>
      <c r="AG112" s="15"/>
      <c r="AH112" s="15"/>
      <c r="AI112" s="15"/>
      <c r="AJ112" s="15"/>
      <c r="AK112" s="15"/>
    </row>
    <row r="113" spans="1:37" x14ac:dyDescent="0.3">
      <c r="A113" s="1">
        <f>'Overall View'!W113</f>
        <v>34425</v>
      </c>
      <c r="B113">
        <f>'Overall View'!X113</f>
        <v>6.2102592964449093</v>
      </c>
      <c r="C113">
        <f>'Overall View'!Y113</f>
        <v>6.1112677630476027</v>
      </c>
      <c r="D113">
        <f t="shared" si="12"/>
        <v>497.83032018472267</v>
      </c>
      <c r="E113">
        <f t="shared" si="13"/>
        <v>450.91000000000008</v>
      </c>
      <c r="F113" s="2">
        <f t="shared" si="14"/>
        <v>-9.4249623380336822E-2</v>
      </c>
      <c r="I113">
        <f>F113-F112</f>
        <v>4.9187082451616071E-3</v>
      </c>
      <c r="J113">
        <f>F113-F111</f>
        <v>-4.3966194034581241E-2</v>
      </c>
      <c r="K113">
        <f>F114-F110</f>
        <v>-7.3570112060466153E-2</v>
      </c>
      <c r="L113">
        <f>F114-F109</f>
        <v>-4.8323043861348225E-2</v>
      </c>
      <c r="M113">
        <f>F114-F108</f>
        <v>-4.4471167895332897E-2</v>
      </c>
      <c r="N113">
        <f>F114-F107</f>
        <v>-6.2821497331956522E-2</v>
      </c>
      <c r="O113">
        <f>F114-F106</f>
        <v>-5.0056832286401565E-2</v>
      </c>
      <c r="P113">
        <f>F114-F105</f>
        <v>-6.562121698227763E-2</v>
      </c>
      <c r="Q113">
        <f>F114-F104</f>
        <v>-3.8800503236972816E-2</v>
      </c>
      <c r="R113">
        <f>F114-F103</f>
        <v>-4.9657775972587026E-2</v>
      </c>
      <c r="S113">
        <f>F114-F102</f>
        <v>-5.4730866988662363E-2</v>
      </c>
      <c r="T113">
        <f>F114-F101</f>
        <v>-3.8972520177276593E-2</v>
      </c>
      <c r="V113">
        <f t="shared" si="20"/>
        <v>-7.3570112060466153E-2</v>
      </c>
      <c r="Y113" s="17">
        <f t="shared" si="15"/>
        <v>-5.2643695487845532E-2</v>
      </c>
      <c r="Z113" s="15"/>
      <c r="AA113" s="15"/>
      <c r="AB113" s="15">
        <f t="shared" si="16"/>
        <v>0</v>
      </c>
      <c r="AC113" s="15">
        <f t="shared" si="17"/>
        <v>0</v>
      </c>
      <c r="AD113" s="15">
        <f t="shared" si="18"/>
        <v>1</v>
      </c>
      <c r="AE113" s="15">
        <f t="shared" si="19"/>
        <v>0</v>
      </c>
      <c r="AF113" s="15"/>
      <c r="AG113" s="15"/>
      <c r="AH113" s="15"/>
      <c r="AI113" s="15"/>
      <c r="AJ113" s="15"/>
      <c r="AK113" s="15"/>
    </row>
    <row r="114" spans="1:37" x14ac:dyDescent="0.3">
      <c r="A114" s="1">
        <f>'Overall View'!W114</f>
        <v>34455</v>
      </c>
      <c r="B114">
        <f>'Overall View'!X114</f>
        <v>6.2162786025719399</v>
      </c>
      <c r="C114">
        <f>'Overall View'!Y114</f>
        <v>6.1235887000350235</v>
      </c>
      <c r="D114">
        <f t="shared" si="12"/>
        <v>500.83595010953849</v>
      </c>
      <c r="E114">
        <f t="shared" si="13"/>
        <v>456.50000000000017</v>
      </c>
      <c r="F114" s="2">
        <f t="shared" si="14"/>
        <v>-8.8523897096128068E-2</v>
      </c>
      <c r="I114">
        <f>F114-F113</f>
        <v>5.7257262842087542E-3</v>
      </c>
      <c r="J114">
        <f>F114-F112</f>
        <v>1.0644434529370361E-2</v>
      </c>
      <c r="K114">
        <f>F115-F111</f>
        <v>-6.7983070789427336E-2</v>
      </c>
      <c r="L114">
        <f>F115-F110</f>
        <v>-0.103312715099521</v>
      </c>
      <c r="M114">
        <f>F115-F109</f>
        <v>-7.8065646900403074E-2</v>
      </c>
      <c r="N114">
        <f>F115-F108</f>
        <v>-7.4213770934387746E-2</v>
      </c>
      <c r="O114">
        <f>F115-F107</f>
        <v>-9.2564100371011371E-2</v>
      </c>
      <c r="P114">
        <f>F115-F106</f>
        <v>-7.9799435325456414E-2</v>
      </c>
      <c r="Q114">
        <f>F115-F105</f>
        <v>-9.5363820021332479E-2</v>
      </c>
      <c r="R114">
        <f>F115-F104</f>
        <v>-6.8543106276027665E-2</v>
      </c>
      <c r="S114">
        <f>F115-F103</f>
        <v>-7.9400379011641875E-2</v>
      </c>
      <c r="T114">
        <f>F115-F102</f>
        <v>-8.4473470027717212E-2</v>
      </c>
      <c r="V114">
        <f t="shared" si="20"/>
        <v>-0.103312715099521</v>
      </c>
      <c r="Y114" s="17">
        <f t="shared" si="15"/>
        <v>-8.3149542350858696E-2</v>
      </c>
      <c r="Z114" s="15"/>
      <c r="AA114" s="15"/>
      <c r="AB114" s="15">
        <f t="shared" si="16"/>
        <v>0</v>
      </c>
      <c r="AC114" s="15">
        <f t="shared" si="17"/>
        <v>1</v>
      </c>
      <c r="AD114" s="15">
        <f t="shared" si="18"/>
        <v>0</v>
      </c>
      <c r="AE114" s="15">
        <f t="shared" si="19"/>
        <v>0</v>
      </c>
      <c r="AF114" s="15"/>
      <c r="AG114" s="15"/>
      <c r="AH114" s="15"/>
      <c r="AI114" s="15"/>
      <c r="AJ114" s="15"/>
      <c r="AK114" s="15"/>
    </row>
    <row r="115" spans="1:37" x14ac:dyDescent="0.3">
      <c r="A115" s="1">
        <f>'Overall View'!W115</f>
        <v>34486</v>
      </c>
      <c r="B115">
        <f>'Overall View'!X115</f>
        <v>6.2222979086989696</v>
      </c>
      <c r="C115">
        <f>'Overall View'!Y115</f>
        <v>6.0964324857175214</v>
      </c>
      <c r="D115">
        <f t="shared" si="12"/>
        <v>503.85972640045219</v>
      </c>
      <c r="E115">
        <f t="shared" si="13"/>
        <v>444.26999999999987</v>
      </c>
      <c r="F115" s="2">
        <f t="shared" si="14"/>
        <v>-0.11826650013518292</v>
      </c>
      <c r="I115">
        <f>F115-F114</f>
        <v>-2.9742603039054849E-2</v>
      </c>
      <c r="J115">
        <f>F115-F113</f>
        <v>-2.4016876754846095E-2</v>
      </c>
      <c r="K115">
        <f>F116-F112</f>
        <v>3.209385362888395E-3</v>
      </c>
      <c r="L115">
        <f>F116-F111</f>
        <v>-4.5675516916854453E-2</v>
      </c>
      <c r="M115">
        <f>F116-F110</f>
        <v>-8.1005161226948119E-2</v>
      </c>
      <c r="N115">
        <f>F116-F109</f>
        <v>-5.5758093027830191E-2</v>
      </c>
      <c r="O115">
        <f>F116-F108</f>
        <v>-5.1906217061814863E-2</v>
      </c>
      <c r="P115">
        <f>F116-F107</f>
        <v>-7.0256546498438488E-2</v>
      </c>
      <c r="Q115">
        <f>F116-F106</f>
        <v>-5.7491881452883531E-2</v>
      </c>
      <c r="R115">
        <f>F116-F105</f>
        <v>-7.3056266148759597E-2</v>
      </c>
      <c r="S115">
        <f>F116-F104</f>
        <v>-4.6235552403454783E-2</v>
      </c>
      <c r="T115">
        <f>F116-F103</f>
        <v>-5.7092825139068992E-2</v>
      </c>
      <c r="V115">
        <f t="shared" si="20"/>
        <v>-8.1005161226948119E-2</v>
      </c>
      <c r="Y115" s="17">
        <f t="shared" si="15"/>
        <v>-6.9884870947010236E-2</v>
      </c>
      <c r="Z115" s="15"/>
      <c r="AA115" s="15"/>
      <c r="AB115" s="15">
        <f t="shared" si="16"/>
        <v>0</v>
      </c>
      <c r="AC115" s="15">
        <f t="shared" si="17"/>
        <v>0</v>
      </c>
      <c r="AD115" s="15">
        <f t="shared" si="18"/>
        <v>1</v>
      </c>
      <c r="AE115" s="15">
        <f t="shared" si="19"/>
        <v>0</v>
      </c>
      <c r="AF115" s="15"/>
      <c r="AG115" s="15"/>
      <c r="AH115" s="15"/>
      <c r="AI115" s="15"/>
      <c r="AJ115" s="15"/>
      <c r="AK115" s="15"/>
    </row>
    <row r="116" spans="1:37" x14ac:dyDescent="0.3">
      <c r="A116" s="1">
        <f>'Overall View'!W116</f>
        <v>34516</v>
      </c>
      <c r="B116">
        <f>'Overall View'!X116</f>
        <v>6.2283172148259993</v>
      </c>
      <c r="C116">
        <f>'Overall View'!Y116</f>
        <v>6.1274367086311967</v>
      </c>
      <c r="D116">
        <f t="shared" si="12"/>
        <v>506.90175861539757</v>
      </c>
      <c r="E116">
        <f t="shared" si="13"/>
        <v>458.2600000000001</v>
      </c>
      <c r="F116" s="2">
        <f t="shared" si="14"/>
        <v>-9.5958946262610034E-2</v>
      </c>
      <c r="I116">
        <f>F116-F115</f>
        <v>2.2307553872572883E-2</v>
      </c>
      <c r="J116">
        <f>F116-F114</f>
        <v>-7.4350491664819662E-3</v>
      </c>
      <c r="K116">
        <f>F117-F113</f>
        <v>2.6652142856829375E-2</v>
      </c>
      <c r="L116">
        <f>F117-F112</f>
        <v>3.1570851101990982E-2</v>
      </c>
      <c r="M116">
        <f>F117-F111</f>
        <v>-1.7314051177751866E-2</v>
      </c>
      <c r="N116">
        <f>F117-F110</f>
        <v>-5.2643695487845532E-2</v>
      </c>
      <c r="O116">
        <f>F117-F109</f>
        <v>-2.7396627288727604E-2</v>
      </c>
      <c r="P116">
        <f>F117-F108</f>
        <v>-2.3544751322712276E-2</v>
      </c>
      <c r="Q116">
        <f>F117-F107</f>
        <v>-4.1895080759335901E-2</v>
      </c>
      <c r="R116">
        <f>F117-F106</f>
        <v>-2.9130415713780944E-2</v>
      </c>
      <c r="S116">
        <f>F117-F105</f>
        <v>-4.469480040965701E-2</v>
      </c>
      <c r="T116">
        <f>F117-F104</f>
        <v>-1.7874086664352196E-2</v>
      </c>
      <c r="V116">
        <f t="shared" si="20"/>
        <v>-5.2643695487845532E-2</v>
      </c>
      <c r="Y116" s="17">
        <f t="shared" si="15"/>
        <v>-0.11131308557646724</v>
      </c>
      <c r="Z116" s="15"/>
      <c r="AA116" s="15"/>
      <c r="AB116" s="15">
        <f t="shared" si="16"/>
        <v>0</v>
      </c>
      <c r="AC116" s="15">
        <f t="shared" si="17"/>
        <v>1</v>
      </c>
      <c r="AD116" s="15">
        <f t="shared" si="18"/>
        <v>0</v>
      </c>
      <c r="AE116" s="15">
        <f t="shared" si="19"/>
        <v>0</v>
      </c>
      <c r="AF116" s="15"/>
      <c r="AG116" s="15"/>
      <c r="AH116" s="15"/>
      <c r="AI116" s="15"/>
      <c r="AJ116" s="15"/>
      <c r="AK116" s="15"/>
    </row>
    <row r="117" spans="1:37" x14ac:dyDescent="0.3">
      <c r="A117" s="1">
        <f>'Overall View'!W117</f>
        <v>34547</v>
      </c>
      <c r="B117">
        <f>'Overall View'!X117</f>
        <v>6.2343365209530299</v>
      </c>
      <c r="C117">
        <f>'Overall View'!Y117</f>
        <v>6.1643458512700846</v>
      </c>
      <c r="D117">
        <f t="shared" si="12"/>
        <v>509.96215697375965</v>
      </c>
      <c r="E117">
        <f t="shared" si="13"/>
        <v>475.49000000000007</v>
      </c>
      <c r="F117" s="2">
        <f t="shared" si="14"/>
        <v>-6.7597480523507447E-2</v>
      </c>
      <c r="I117">
        <f>F117-F116</f>
        <v>2.8361465739102587E-2</v>
      </c>
      <c r="J117">
        <f>F117-F115</f>
        <v>5.066901961167547E-2</v>
      </c>
      <c r="K117">
        <f>F118-F114</f>
        <v>-9.5794302903925432E-3</v>
      </c>
      <c r="L117">
        <f>F118-F113</f>
        <v>-3.8537040061837891E-3</v>
      </c>
      <c r="M117">
        <f>F118-F112</f>
        <v>1.065004238977818E-3</v>
      </c>
      <c r="N117">
        <f>F118-F111</f>
        <v>-4.781989804076503E-2</v>
      </c>
      <c r="O117">
        <f>F118-F110</f>
        <v>-8.3149542350858696E-2</v>
      </c>
      <c r="P117">
        <f>F118-F109</f>
        <v>-5.7902474151740768E-2</v>
      </c>
      <c r="Q117">
        <f>F118-F108</f>
        <v>-5.405059818572544E-2</v>
      </c>
      <c r="R117">
        <f>F118-F107</f>
        <v>-7.2400927622349065E-2</v>
      </c>
      <c r="S117">
        <f>F118-F106</f>
        <v>-5.9636262576794108E-2</v>
      </c>
      <c r="T117">
        <f>F118-F105</f>
        <v>-7.5200647272670174E-2</v>
      </c>
      <c r="V117">
        <f t="shared" si="20"/>
        <v>-8.3149542350858696E-2</v>
      </c>
      <c r="Y117" s="17">
        <f t="shared" si="15"/>
        <v>-0.10587487391707728</v>
      </c>
      <c r="Z117" s="15"/>
      <c r="AA117" s="15"/>
      <c r="AB117" s="15">
        <f t="shared" si="16"/>
        <v>0</v>
      </c>
      <c r="AC117" s="15">
        <f t="shared" si="17"/>
        <v>1</v>
      </c>
      <c r="AD117" s="15">
        <f t="shared" si="18"/>
        <v>0</v>
      </c>
      <c r="AE117" s="15">
        <f t="shared" si="19"/>
        <v>0</v>
      </c>
      <c r="AF117" s="15"/>
      <c r="AG117" s="15"/>
      <c r="AH117" s="15"/>
      <c r="AI117" s="15"/>
      <c r="AJ117" s="15"/>
      <c r="AK117" s="15"/>
    </row>
    <row r="118" spans="1:37" x14ac:dyDescent="0.3">
      <c r="A118" s="1">
        <f>'Overall View'!W118</f>
        <v>34578</v>
      </c>
      <c r="B118">
        <f>'Overall View'!X118</f>
        <v>6.2403558270800605</v>
      </c>
      <c r="C118">
        <f>'Overall View'!Y118</f>
        <v>6.1371005079551848</v>
      </c>
      <c r="D118">
        <f t="shared" si="12"/>
        <v>513.04103236036769</v>
      </c>
      <c r="E118">
        <f t="shared" si="13"/>
        <v>462.71000000000004</v>
      </c>
      <c r="F118" s="2">
        <f t="shared" si="14"/>
        <v>-9.8103327386520611E-2</v>
      </c>
      <c r="I118">
        <f>F118-F117</f>
        <v>-3.0505846863013164E-2</v>
      </c>
      <c r="J118">
        <f>F118-F116</f>
        <v>-2.144381123910577E-3</v>
      </c>
      <c r="K118">
        <f>F119-F115</f>
        <v>3.3427844152510766E-2</v>
      </c>
      <c r="L118">
        <f>F119-F114</f>
        <v>3.6852411134559171E-3</v>
      </c>
      <c r="M118">
        <f>F119-F113</f>
        <v>9.4109673976646713E-3</v>
      </c>
      <c r="N118">
        <f>F119-F112</f>
        <v>1.4329675642826278E-2</v>
      </c>
      <c r="O118">
        <f>F119-F111</f>
        <v>-3.4555226636916569E-2</v>
      </c>
      <c r="P118">
        <f>F119-F110</f>
        <v>-6.9884870947010236E-2</v>
      </c>
      <c r="Q118">
        <f>F119-F109</f>
        <v>-4.4637802747892308E-2</v>
      </c>
      <c r="R118">
        <f>F119-F108</f>
        <v>-4.078592678187698E-2</v>
      </c>
      <c r="S118">
        <f>F119-F107</f>
        <v>-5.9136256218500605E-2</v>
      </c>
      <c r="T118">
        <f>F119-F106</f>
        <v>-4.6371591172945648E-2</v>
      </c>
      <c r="V118">
        <f t="shared" si="20"/>
        <v>-6.9884870947010236E-2</v>
      </c>
      <c r="Y118" s="17">
        <f t="shared" si="15"/>
        <v>-8.9934850519583276E-2</v>
      </c>
      <c r="Z118" s="15"/>
      <c r="AA118" s="15"/>
      <c r="AB118" s="15">
        <f t="shared" si="16"/>
        <v>0</v>
      </c>
      <c r="AC118" s="15">
        <f t="shared" si="17"/>
        <v>1</v>
      </c>
      <c r="AD118" s="15">
        <f t="shared" si="18"/>
        <v>0</v>
      </c>
      <c r="AE118" s="15">
        <f t="shared" si="19"/>
        <v>0</v>
      </c>
      <c r="AF118" s="15"/>
      <c r="AG118" s="15"/>
      <c r="AH118" s="15"/>
      <c r="AI118" s="15"/>
      <c r="AJ118" s="15"/>
      <c r="AK118" s="15"/>
    </row>
    <row r="119" spans="1:37" x14ac:dyDescent="0.3">
      <c r="A119" s="1">
        <f>'Overall View'!W119</f>
        <v>34608</v>
      </c>
      <c r="B119">
        <f>'Overall View'!X119</f>
        <v>6.2463751332070903</v>
      </c>
      <c r="C119">
        <f>'Overall View'!Y119</f>
        <v>6.1577202362151437</v>
      </c>
      <c r="D119">
        <f t="shared" si="12"/>
        <v>516.13849632951349</v>
      </c>
      <c r="E119">
        <f t="shared" si="13"/>
        <v>472.35000000000019</v>
      </c>
      <c r="F119" s="2">
        <f t="shared" si="14"/>
        <v>-8.4838655982672151E-2</v>
      </c>
      <c r="I119">
        <f>F119-F118</f>
        <v>1.326467140384846E-2</v>
      </c>
      <c r="J119">
        <f>F119-F117</f>
        <v>-1.7241175459164704E-2</v>
      </c>
      <c r="K119">
        <f>F120-F116</f>
        <v>-3.0307924349519122E-2</v>
      </c>
      <c r="L119">
        <f>F120-F115</f>
        <v>-8.0003704769462392E-3</v>
      </c>
      <c r="M119">
        <f>F120-F114</f>
        <v>-3.7742973516001088E-2</v>
      </c>
      <c r="N119">
        <f>F120-F113</f>
        <v>-3.2017247231792334E-2</v>
      </c>
      <c r="O119">
        <f>F120-F112</f>
        <v>-2.7098538986630727E-2</v>
      </c>
      <c r="P119">
        <f>F120-F111</f>
        <v>-7.5983441266373575E-2</v>
      </c>
      <c r="Q119">
        <f>F120-F110</f>
        <v>-0.11131308557646724</v>
      </c>
      <c r="R119">
        <f>F120-F109</f>
        <v>-8.6066017377349313E-2</v>
      </c>
      <c r="S119">
        <f>F120-F108</f>
        <v>-8.2214141411333985E-2</v>
      </c>
      <c r="T119">
        <f>F120-F107</f>
        <v>-0.10056447084795761</v>
      </c>
      <c r="V119">
        <f t="shared" si="20"/>
        <v>-0.11131308557646724</v>
      </c>
      <c r="Y119" s="17">
        <f t="shared" si="15"/>
        <v>-6.3210019839414211E-2</v>
      </c>
      <c r="Z119" s="15"/>
      <c r="AA119" s="15"/>
      <c r="AB119" s="15">
        <f t="shared" si="16"/>
        <v>0</v>
      </c>
      <c r="AC119" s="15">
        <f t="shared" si="17"/>
        <v>0</v>
      </c>
      <c r="AD119" s="15">
        <f t="shared" si="18"/>
        <v>1</v>
      </c>
      <c r="AE119" s="15">
        <f t="shared" si="19"/>
        <v>0</v>
      </c>
      <c r="AF119" s="15"/>
      <c r="AG119" s="15"/>
      <c r="AH119" s="15"/>
      <c r="AI119" s="15"/>
      <c r="AJ119" s="15"/>
      <c r="AK119" s="15"/>
    </row>
    <row r="120" spans="1:37" x14ac:dyDescent="0.3">
      <c r="A120" s="1">
        <f>'Overall View'!W120</f>
        <v>34639</v>
      </c>
      <c r="B120">
        <f>'Overall View'!X120</f>
        <v>6.2523944393341209</v>
      </c>
      <c r="C120">
        <f>'Overall View'!Y120</f>
        <v>6.1174141454307591</v>
      </c>
      <c r="D120">
        <f t="shared" si="12"/>
        <v>519.25466110899447</v>
      </c>
      <c r="E120">
        <f t="shared" si="13"/>
        <v>453.69000000000011</v>
      </c>
      <c r="F120" s="2">
        <f t="shared" si="14"/>
        <v>-0.12626687061212916</v>
      </c>
      <c r="I120">
        <f>F120-F119</f>
        <v>-4.1428214629457005E-2</v>
      </c>
      <c r="J120">
        <f>F120-F118</f>
        <v>-2.8163543225608545E-2</v>
      </c>
      <c r="K120">
        <f>F121-F117</f>
        <v>-5.3231178429231751E-2</v>
      </c>
      <c r="L120">
        <f>F121-F116</f>
        <v>-2.4869712690129164E-2</v>
      </c>
      <c r="M120">
        <f>F121-F115</f>
        <v>-2.5621588175562815E-3</v>
      </c>
      <c r="N120">
        <f>F121-F114</f>
        <v>-3.2304761856611131E-2</v>
      </c>
      <c r="O120">
        <f>F121-F113</f>
        <v>-2.6579035572402376E-2</v>
      </c>
      <c r="P120">
        <f>F121-F112</f>
        <v>-2.1660327327240769E-2</v>
      </c>
      <c r="Q120">
        <f>F121-F111</f>
        <v>-7.0545229606983617E-2</v>
      </c>
      <c r="R120">
        <f>F121-F110</f>
        <v>-0.10587487391707728</v>
      </c>
      <c r="S120">
        <f>F121-F109</f>
        <v>-8.0627805717959355E-2</v>
      </c>
      <c r="T120">
        <f>F121-F108</f>
        <v>-7.6775929751944028E-2</v>
      </c>
      <c r="V120">
        <f t="shared" si="20"/>
        <v>-0.10587487391707728</v>
      </c>
      <c r="Y120" s="17">
        <f t="shared" si="15"/>
        <v>-8.370626786366353E-3</v>
      </c>
      <c r="Z120" s="15"/>
      <c r="AA120" s="15"/>
      <c r="AB120" s="15">
        <f t="shared" si="16"/>
        <v>0</v>
      </c>
      <c r="AC120" s="15">
        <f t="shared" si="17"/>
        <v>0</v>
      </c>
      <c r="AD120" s="15">
        <f t="shared" si="18"/>
        <v>1</v>
      </c>
      <c r="AE120" s="15">
        <f t="shared" si="19"/>
        <v>0</v>
      </c>
      <c r="AF120" s="15"/>
      <c r="AG120" s="15"/>
      <c r="AH120" s="15"/>
      <c r="AI120" s="15"/>
      <c r="AJ120" s="15"/>
      <c r="AK120" s="15"/>
    </row>
    <row r="121" spans="1:37" x14ac:dyDescent="0.3">
      <c r="A121" s="1">
        <f>'Overall View'!W121</f>
        <v>34669</v>
      </c>
      <c r="B121">
        <f>'Overall View'!X121</f>
        <v>6.2584137454611506</v>
      </c>
      <c r="C121">
        <f>'Overall View'!Y121</f>
        <v>6.129638272412099</v>
      </c>
      <c r="D121">
        <f t="shared" si="12"/>
        <v>522.38963960417732</v>
      </c>
      <c r="E121">
        <f t="shared" si="13"/>
        <v>459.26999999999981</v>
      </c>
      <c r="F121" s="2">
        <f t="shared" si="14"/>
        <v>-0.1208286589527392</v>
      </c>
      <c r="I121">
        <f>F121-F120</f>
        <v>5.4382116593899577E-3</v>
      </c>
      <c r="J121">
        <f>F121-F119</f>
        <v>-3.5990002970067048E-2</v>
      </c>
      <c r="K121">
        <f>F122-F118</f>
        <v>-6.7853081687245798E-3</v>
      </c>
      <c r="L121">
        <f>F122-F117</f>
        <v>-3.7291155031737744E-2</v>
      </c>
      <c r="M121">
        <f>F122-F116</f>
        <v>-8.9296892926351568E-3</v>
      </c>
      <c r="N121">
        <f>F122-F115</f>
        <v>1.3377864579937726E-2</v>
      </c>
      <c r="O121">
        <f>F122-F114</f>
        <v>-1.6364738459117123E-2</v>
      </c>
      <c r="P121">
        <f>F122-F113</f>
        <v>-1.0639012174908369E-2</v>
      </c>
      <c r="Q121">
        <f>F122-F112</f>
        <v>-5.7203039297467617E-3</v>
      </c>
      <c r="R121">
        <f>F122-F111</f>
        <v>-5.460520620948961E-2</v>
      </c>
      <c r="S121">
        <f>F122-F110</f>
        <v>-8.9934850519583276E-2</v>
      </c>
      <c r="T121">
        <f>F122-F109</f>
        <v>-6.4687782320465348E-2</v>
      </c>
      <c r="V121">
        <f t="shared" si="20"/>
        <v>-8.9934850519583276E-2</v>
      </c>
      <c r="Y121" s="17">
        <f t="shared" si="15"/>
        <v>1.9509748742954192E-2</v>
      </c>
      <c r="Z121" s="15"/>
      <c r="AA121" s="15"/>
      <c r="AB121" s="15">
        <f t="shared" si="16"/>
        <v>0</v>
      </c>
      <c r="AC121" s="15">
        <f t="shared" si="17"/>
        <v>0</v>
      </c>
      <c r="AD121" s="15">
        <f t="shared" si="18"/>
        <v>0</v>
      </c>
      <c r="AE121" s="15">
        <f t="shared" si="19"/>
        <v>1</v>
      </c>
      <c r="AF121" s="15"/>
      <c r="AG121" s="15"/>
      <c r="AH121" s="15"/>
      <c r="AI121" s="15"/>
      <c r="AJ121" s="15"/>
      <c r="AK121" s="15"/>
    </row>
    <row r="122" spans="1:37" x14ac:dyDescent="0.3">
      <c r="A122" s="1">
        <f>'Overall View'!W122</f>
        <v>34700</v>
      </c>
      <c r="B122">
        <f>'Overall View'!X122</f>
        <v>6.2644330515881812</v>
      </c>
      <c r="C122">
        <f>'Overall View'!Y122</f>
        <v>6.1536259126873976</v>
      </c>
      <c r="D122">
        <f t="shared" si="12"/>
        <v>525.54354540209147</v>
      </c>
      <c r="E122">
        <f t="shared" si="13"/>
        <v>470.42</v>
      </c>
      <c r="F122" s="2">
        <f t="shared" si="14"/>
        <v>-0.10488863555524519</v>
      </c>
      <c r="I122">
        <f>F122-F121</f>
        <v>1.5940023397494008E-2</v>
      </c>
      <c r="J122">
        <f>F122-F120</f>
        <v>2.1378235056883965E-2</v>
      </c>
      <c r="K122">
        <f>F123-F119</f>
        <v>6.6748511075960248E-3</v>
      </c>
      <c r="L122">
        <f>F123-F118</f>
        <v>1.9939522511444485E-2</v>
      </c>
      <c r="M122">
        <f>F123-F117</f>
        <v>-1.0566324351568679E-2</v>
      </c>
      <c r="N122">
        <f>F123-F116</f>
        <v>1.7795141387533908E-2</v>
      </c>
      <c r="O122">
        <f>F123-F115</f>
        <v>4.0102695260106791E-2</v>
      </c>
      <c r="P122">
        <f>F123-F114</f>
        <v>1.0360092221051942E-2</v>
      </c>
      <c r="Q122">
        <f>F123-F113</f>
        <v>1.6085818505260696E-2</v>
      </c>
      <c r="R122">
        <f>F123-F112</f>
        <v>2.1004526750422303E-2</v>
      </c>
      <c r="S122">
        <f>F123-F111</f>
        <v>-2.7880375529320545E-2</v>
      </c>
      <c r="T122">
        <f>F123-F110</f>
        <v>-6.3210019839414211E-2</v>
      </c>
      <c r="V122">
        <f t="shared" si="20"/>
        <v>-6.3210019839414211E-2</v>
      </c>
      <c r="Y122" s="17">
        <f t="shared" si="15"/>
        <v>2.0513127309260692E-2</v>
      </c>
      <c r="Z122" s="15"/>
      <c r="AA122" s="15"/>
      <c r="AB122" s="15">
        <f t="shared" si="16"/>
        <v>0</v>
      </c>
      <c r="AC122" s="15">
        <f t="shared" si="17"/>
        <v>0</v>
      </c>
      <c r="AD122" s="15">
        <f t="shared" si="18"/>
        <v>0</v>
      </c>
      <c r="AE122" s="15">
        <f t="shared" si="19"/>
        <v>1</v>
      </c>
      <c r="AF122" s="15"/>
      <c r="AG122" s="15"/>
      <c r="AH122" s="15"/>
      <c r="AI122" s="15"/>
      <c r="AJ122" s="15"/>
      <c r="AK122" s="15"/>
    </row>
    <row r="123" spans="1:37" x14ac:dyDescent="0.3">
      <c r="A123" s="1">
        <f>'Overall View'!W123</f>
        <v>34731</v>
      </c>
      <c r="B123">
        <f>'Overall View'!X123</f>
        <v>6.2704523577152109</v>
      </c>
      <c r="C123">
        <f>'Overall View'!Y123</f>
        <v>6.1890646239514941</v>
      </c>
      <c r="D123">
        <f t="shared" si="12"/>
        <v>528.71649277554184</v>
      </c>
      <c r="E123">
        <f t="shared" si="13"/>
        <v>487.38999999999982</v>
      </c>
      <c r="F123" s="2">
        <f t="shared" si="14"/>
        <v>-7.8163804875076126E-2</v>
      </c>
      <c r="I123">
        <f>F123-F122</f>
        <v>2.6724830680169065E-2</v>
      </c>
      <c r="J123">
        <f>F123-F121</f>
        <v>4.2664854077663072E-2</v>
      </c>
      <c r="K123">
        <f>F124-F120</f>
        <v>6.7612814480007222E-2</v>
      </c>
      <c r="L123">
        <f>F124-F119</f>
        <v>2.6184599850550216E-2</v>
      </c>
      <c r="M123">
        <f>F124-F118</f>
        <v>3.9449271254398677E-2</v>
      </c>
      <c r="N123">
        <f>F124-F117</f>
        <v>8.9434243913855127E-3</v>
      </c>
      <c r="O123">
        <f>F124-F116</f>
        <v>3.73048901304881E-2</v>
      </c>
      <c r="P123">
        <f>F124-F115</f>
        <v>5.9612444003060983E-2</v>
      </c>
      <c r="Q123">
        <f>F124-F114</f>
        <v>2.9869840964006134E-2</v>
      </c>
      <c r="R123">
        <f>F124-F113</f>
        <v>3.5595567248214888E-2</v>
      </c>
      <c r="S123">
        <f>F124-F112</f>
        <v>4.0514275493376495E-2</v>
      </c>
      <c r="T123">
        <f>F124-F111</f>
        <v>-8.370626786366353E-3</v>
      </c>
      <c r="V123">
        <f t="shared" si="20"/>
        <v>-8.370626786366353E-3</v>
      </c>
      <c r="Y123" s="17">
        <f t="shared" si="15"/>
        <v>2.8944809812436301E-2</v>
      </c>
      <c r="Z123" s="15"/>
      <c r="AA123" s="15"/>
      <c r="AB123" s="15">
        <f t="shared" si="16"/>
        <v>0</v>
      </c>
      <c r="AC123" s="15">
        <f t="shared" si="17"/>
        <v>0</v>
      </c>
      <c r="AD123" s="15">
        <f t="shared" si="18"/>
        <v>0</v>
      </c>
      <c r="AE123" s="15">
        <f t="shared" si="19"/>
        <v>1</v>
      </c>
      <c r="AF123" s="15"/>
      <c r="AG123" s="15"/>
      <c r="AH123" s="15"/>
      <c r="AI123" s="15"/>
      <c r="AJ123" s="15"/>
      <c r="AK123" s="15"/>
    </row>
    <row r="124" spans="1:37" x14ac:dyDescent="0.3">
      <c r="A124" s="1">
        <f>'Overall View'!W124</f>
        <v>34759</v>
      </c>
      <c r="B124">
        <f>'Overall View'!X124</f>
        <v>6.2764716638422415</v>
      </c>
      <c r="C124">
        <f>'Overall View'!Y124</f>
        <v>6.2160270911756061</v>
      </c>
      <c r="D124">
        <f t="shared" si="12"/>
        <v>531.9085966872525</v>
      </c>
      <c r="E124">
        <f t="shared" si="13"/>
        <v>500.71000000000021</v>
      </c>
      <c r="F124" s="2">
        <f t="shared" si="14"/>
        <v>-5.8654056132121934E-2</v>
      </c>
      <c r="I124">
        <f>F124-F123</f>
        <v>1.9509748742954192E-2</v>
      </c>
      <c r="J124">
        <f>F124-F122</f>
        <v>4.6234579423123257E-2</v>
      </c>
      <c r="K124">
        <f>F125-F121</f>
        <v>8.2687730129877957E-2</v>
      </c>
      <c r="L124">
        <f>F125-F120</f>
        <v>8.8125941789267914E-2</v>
      </c>
      <c r="M124">
        <f>F125-F119</f>
        <v>4.6697727159810909E-2</v>
      </c>
      <c r="N124">
        <f>F125-F118</f>
        <v>5.9962398563659369E-2</v>
      </c>
      <c r="O124">
        <f>F125-F117</f>
        <v>2.9456551700646205E-2</v>
      </c>
      <c r="P124">
        <f>F125-F116</f>
        <v>5.7818017439748792E-2</v>
      </c>
      <c r="Q124">
        <f>F125-F115</f>
        <v>8.0125571312321675E-2</v>
      </c>
      <c r="R124">
        <f>F125-F114</f>
        <v>5.0382968273266826E-2</v>
      </c>
      <c r="S124">
        <f>F125-F113</f>
        <v>5.610869455747558E-2</v>
      </c>
      <c r="T124">
        <f>F125-F112</f>
        <v>6.1027402802637187E-2</v>
      </c>
      <c r="V124">
        <f t="shared" si="20"/>
        <v>1.9509748742954192E-2</v>
      </c>
      <c r="Y124" s="17">
        <f t="shared" si="15"/>
        <v>1.5010348008447916E-2</v>
      </c>
      <c r="Z124" s="15"/>
      <c r="AA124" s="15"/>
      <c r="AB124" s="15">
        <f t="shared" si="16"/>
        <v>0</v>
      </c>
      <c r="AC124" s="15">
        <f t="shared" si="17"/>
        <v>0</v>
      </c>
      <c r="AD124" s="15">
        <f t="shared" si="18"/>
        <v>0</v>
      </c>
      <c r="AE124" s="15">
        <f t="shared" si="19"/>
        <v>1</v>
      </c>
      <c r="AF124" s="15"/>
      <c r="AG124" s="15"/>
      <c r="AH124" s="15"/>
      <c r="AI124" s="15"/>
      <c r="AJ124" s="15"/>
      <c r="AK124" s="15"/>
    </row>
    <row r="125" spans="1:37" x14ac:dyDescent="0.3">
      <c r="A125" s="1">
        <f>'Overall View'!W125</f>
        <v>34790</v>
      </c>
      <c r="B125">
        <f>'Overall View'!X125</f>
        <v>6.2824909699692713</v>
      </c>
      <c r="C125">
        <f>'Overall View'!Y125</f>
        <v>6.2436036352634439</v>
      </c>
      <c r="D125">
        <f t="shared" si="12"/>
        <v>535.11997279402829</v>
      </c>
      <c r="E125">
        <f t="shared" si="13"/>
        <v>514.70999999999981</v>
      </c>
      <c r="F125" s="2">
        <f t="shared" si="14"/>
        <v>-3.8140928822861242E-2</v>
      </c>
      <c r="I125">
        <f>F125-F124</f>
        <v>2.0513127309260692E-2</v>
      </c>
      <c r="J125">
        <f>F125-F123</f>
        <v>4.0022876052214884E-2</v>
      </c>
      <c r="K125">
        <f>F126-F122</f>
        <v>9.569251654482025E-2</v>
      </c>
      <c r="L125">
        <f>F126-F121</f>
        <v>0.11163253994231426</v>
      </c>
      <c r="M125">
        <f>F126-F120</f>
        <v>0.11707075160170421</v>
      </c>
      <c r="N125">
        <f>F126-F119</f>
        <v>7.564253697224721E-2</v>
      </c>
      <c r="O125">
        <f>F126-F118</f>
        <v>8.890720837609567E-2</v>
      </c>
      <c r="P125">
        <f>F126-F117</f>
        <v>5.8401361513082506E-2</v>
      </c>
      <c r="Q125">
        <f>F126-F116</f>
        <v>8.6762827252185093E-2</v>
      </c>
      <c r="R125">
        <f>F126-F115</f>
        <v>0.10907038112475798</v>
      </c>
      <c r="S125">
        <f>F126-F114</f>
        <v>7.9327778085703127E-2</v>
      </c>
      <c r="T125">
        <f>F126-F113</f>
        <v>8.5053504369911881E-2</v>
      </c>
      <c r="V125">
        <f t="shared" si="20"/>
        <v>2.0513127309260692E-2</v>
      </c>
      <c r="Y125" s="17" t="str">
        <f t="shared" si="15"/>
        <v>-</v>
      </c>
      <c r="Z125" s="15"/>
      <c r="AA125" s="15"/>
      <c r="AB125" s="15">
        <f t="shared" si="16"/>
        <v>0</v>
      </c>
      <c r="AC125" s="15">
        <f t="shared" si="17"/>
        <v>0</v>
      </c>
      <c r="AD125" s="15">
        <f t="shared" si="18"/>
        <v>0</v>
      </c>
      <c r="AE125" s="15">
        <f t="shared" si="19"/>
        <v>0</v>
      </c>
      <c r="AF125" s="15"/>
      <c r="AG125" s="15"/>
      <c r="AH125" s="15"/>
      <c r="AI125" s="15"/>
      <c r="AJ125" s="15"/>
      <c r="AK125" s="15"/>
    </row>
    <row r="126" spans="1:37" x14ac:dyDescent="0.3">
      <c r="A126" s="1">
        <f>'Overall View'!W126</f>
        <v>34820</v>
      </c>
      <c r="B126">
        <f>'Overall View'!X126</f>
        <v>6.2885102760963019</v>
      </c>
      <c r="C126">
        <f>'Overall View'!Y126</f>
        <v>6.2792716117479142</v>
      </c>
      <c r="D126">
        <f t="shared" si="12"/>
        <v>538.35073745094905</v>
      </c>
      <c r="E126">
        <f t="shared" si="13"/>
        <v>533.40000000000009</v>
      </c>
      <c r="F126" s="2">
        <f t="shared" si="14"/>
        <v>-9.1961190104249413E-3</v>
      </c>
      <c r="I126">
        <f>F126-F125</f>
        <v>2.8944809812436301E-2</v>
      </c>
      <c r="J126">
        <f>F126-F124</f>
        <v>4.9457937121696993E-2</v>
      </c>
      <c r="K126">
        <f>F127-F123</f>
        <v>8.3978033873099101E-2</v>
      </c>
      <c r="L126">
        <f>F127-F122</f>
        <v>0.11070286455326817</v>
      </c>
      <c r="M126">
        <f>F127-F121</f>
        <v>0.12664288795076217</v>
      </c>
      <c r="N126">
        <f>F127-F120</f>
        <v>0.13208109961015213</v>
      </c>
      <c r="O126">
        <f>F127-F119</f>
        <v>9.0652884980695125E-2</v>
      </c>
      <c r="P126">
        <f>F127-F118</f>
        <v>0.10391755638454359</v>
      </c>
      <c r="Q126">
        <f>F127-F117</f>
        <v>7.3411709521530422E-2</v>
      </c>
      <c r="R126">
        <f>F127-F116</f>
        <v>0.10177317526063301</v>
      </c>
      <c r="S126">
        <f>F127-F115</f>
        <v>0.12408072913320589</v>
      </c>
      <c r="T126">
        <f>F127-F114</f>
        <v>9.4338126094151042E-2</v>
      </c>
      <c r="V126">
        <f t="shared" si="20"/>
        <v>2.8944809812436301E-2</v>
      </c>
      <c r="Y126" s="17" t="str">
        <f t="shared" si="15"/>
        <v>-</v>
      </c>
      <c r="Z126" s="15"/>
      <c r="AA126" s="15"/>
      <c r="AB126" s="15">
        <f t="shared" si="16"/>
        <v>0</v>
      </c>
      <c r="AC126" s="15">
        <f t="shared" si="17"/>
        <v>0</v>
      </c>
      <c r="AD126" s="15">
        <f t="shared" si="18"/>
        <v>0</v>
      </c>
      <c r="AE126" s="15">
        <f t="shared" si="19"/>
        <v>0</v>
      </c>
      <c r="AF126" s="15"/>
      <c r="AG126" s="15"/>
      <c r="AH126" s="15"/>
      <c r="AI126" s="15"/>
      <c r="AJ126" s="15"/>
      <c r="AK126" s="15"/>
    </row>
    <row r="127" spans="1:37" x14ac:dyDescent="0.3">
      <c r="A127" s="1">
        <f>'Overall View'!W127</f>
        <v>34851</v>
      </c>
      <c r="B127">
        <f>'Overall View'!X127</f>
        <v>6.2945295822233316</v>
      </c>
      <c r="C127">
        <f>'Overall View'!Y127</f>
        <v>6.3003269738247294</v>
      </c>
      <c r="D127">
        <f t="shared" si="12"/>
        <v>541.60100771558177</v>
      </c>
      <c r="E127">
        <f t="shared" si="13"/>
        <v>544.75000000000011</v>
      </c>
      <c r="F127" s="2">
        <f t="shared" si="14"/>
        <v>5.8142289980229744E-3</v>
      </c>
      <c r="I127">
        <f>F127-F126</f>
        <v>1.5010348008447916E-2</v>
      </c>
      <c r="J127">
        <f>F127-F125</f>
        <v>4.3955157820884216E-2</v>
      </c>
      <c r="K127">
        <f>F128-F124</f>
        <v>9.0201159501224315E-2</v>
      </c>
      <c r="L127">
        <f>F128-F123</f>
        <v>0.10971090824417851</v>
      </c>
      <c r="M127">
        <f>F128-F122</f>
        <v>0.13643573892434757</v>
      </c>
      <c r="N127">
        <f>F128-F121</f>
        <v>0.15237576232184158</v>
      </c>
      <c r="O127">
        <f>F128-F120</f>
        <v>0.15781397398123154</v>
      </c>
      <c r="P127">
        <f>F128-F119</f>
        <v>0.11638575935177453</v>
      </c>
      <c r="Q127">
        <f>F128-F118</f>
        <v>0.12965043075562299</v>
      </c>
      <c r="R127">
        <f>F128-F117</f>
        <v>9.9144583892609828E-2</v>
      </c>
      <c r="S127">
        <f>F128-F116</f>
        <v>0.12750604963171241</v>
      </c>
      <c r="T127">
        <f>F128-F115</f>
        <v>0.1498136035042853</v>
      </c>
      <c r="V127">
        <f t="shared" si="20"/>
        <v>1.5010348008447916E-2</v>
      </c>
      <c r="Y127" s="17" t="str">
        <f t="shared" si="15"/>
        <v>-</v>
      </c>
      <c r="Z127" s="15"/>
      <c r="AA127" s="15"/>
      <c r="AB127" s="15">
        <f t="shared" si="16"/>
        <v>0</v>
      </c>
      <c r="AC127" s="15">
        <f t="shared" si="17"/>
        <v>0</v>
      </c>
      <c r="AD127" s="15">
        <f t="shared" si="18"/>
        <v>0</v>
      </c>
      <c r="AE127" s="15">
        <f t="shared" si="19"/>
        <v>0</v>
      </c>
      <c r="AF127" s="15"/>
      <c r="AG127" s="15"/>
      <c r="AH127" s="15"/>
      <c r="AI127" s="15"/>
      <c r="AJ127" s="15"/>
      <c r="AK127" s="15"/>
    </row>
    <row r="128" spans="1:37" x14ac:dyDescent="0.3">
      <c r="A128" s="1">
        <f>'Overall View'!W128</f>
        <v>34881</v>
      </c>
      <c r="B128">
        <f>'Overall View'!X128</f>
        <v>6.3005488883503622</v>
      </c>
      <c r="C128">
        <f>'Overall View'!Y128</f>
        <v>6.3316086057609171</v>
      </c>
      <c r="D128">
        <f t="shared" si="12"/>
        <v>544.87090135222547</v>
      </c>
      <c r="E128">
        <f t="shared" si="13"/>
        <v>562.06000000000006</v>
      </c>
      <c r="F128" s="2">
        <f t="shared" si="14"/>
        <v>3.1547103369102381E-2</v>
      </c>
      <c r="I128">
        <f>F128-F127</f>
        <v>2.5732874371079406E-2</v>
      </c>
      <c r="J128">
        <f>F128-F126</f>
        <v>4.0743222379527322E-2</v>
      </c>
      <c r="K128">
        <f>F129-F125</f>
        <v>6.3169113527673848E-2</v>
      </c>
      <c r="L128">
        <f>F129-F124</f>
        <v>8.3682240836934541E-2</v>
      </c>
      <c r="M128">
        <f>F129-F123</f>
        <v>0.10319198957988873</v>
      </c>
      <c r="N128">
        <f>F129-F122</f>
        <v>0.1299168202600578</v>
      </c>
      <c r="O128">
        <f>F129-F121</f>
        <v>0.1458568436575518</v>
      </c>
      <c r="P128">
        <f>F129-F120</f>
        <v>0.15129505531694176</v>
      </c>
      <c r="Q128">
        <f>F129-F119</f>
        <v>0.10986684068748476</v>
      </c>
      <c r="R128">
        <f>F129-F118</f>
        <v>0.12313151209133322</v>
      </c>
      <c r="S128">
        <f>F129-F117</f>
        <v>9.2625665228320053E-2</v>
      </c>
      <c r="T128">
        <f>F129-F116</f>
        <v>0.12098713096742264</v>
      </c>
      <c r="V128">
        <f t="shared" si="20"/>
        <v>2.5732874371079406E-2</v>
      </c>
      <c r="Y128" s="17" t="str">
        <f t="shared" si="15"/>
        <v>-</v>
      </c>
      <c r="Z128" s="15"/>
      <c r="AA128" s="15"/>
      <c r="AB128" s="15">
        <f t="shared" si="16"/>
        <v>0</v>
      </c>
      <c r="AC128" s="15">
        <f t="shared" si="17"/>
        <v>0</v>
      </c>
      <c r="AD128" s="15">
        <f t="shared" si="18"/>
        <v>0</v>
      </c>
      <c r="AE128" s="15">
        <f t="shared" si="19"/>
        <v>0</v>
      </c>
      <c r="AF128" s="15"/>
      <c r="AG128" s="15"/>
      <c r="AH128" s="15"/>
      <c r="AI128" s="15"/>
      <c r="AJ128" s="15"/>
      <c r="AK128" s="15"/>
    </row>
    <row r="129" spans="1:37" x14ac:dyDescent="0.3">
      <c r="A129" s="1">
        <f>'Overall View'!W129</f>
        <v>34912</v>
      </c>
      <c r="B129">
        <f>'Overall View'!X129</f>
        <v>6.3065681944773928</v>
      </c>
      <c r="C129">
        <f>'Overall View'!Y129</f>
        <v>6.331288303962709</v>
      </c>
      <c r="D129">
        <f t="shared" si="12"/>
        <v>548.16053683617497</v>
      </c>
      <c r="E129">
        <f t="shared" si="13"/>
        <v>561.88</v>
      </c>
      <c r="F129" s="2">
        <f t="shared" si="14"/>
        <v>2.5028184704812606E-2</v>
      </c>
      <c r="I129">
        <f>F129-F128</f>
        <v>-6.5189186642897745E-3</v>
      </c>
      <c r="J129">
        <f>F129-F127</f>
        <v>1.9213955706789632E-2</v>
      </c>
      <c r="K129">
        <f>F130-F126</f>
        <v>6.8927318621411771E-2</v>
      </c>
      <c r="L129">
        <f>F130-F125</f>
        <v>9.7872128433848071E-2</v>
      </c>
      <c r="M129">
        <f>F130-F124</f>
        <v>0.11838525574310876</v>
      </c>
      <c r="N129">
        <f>F130-F123</f>
        <v>0.13789500448606296</v>
      </c>
      <c r="O129">
        <f>F130-F122</f>
        <v>0.16461983516623202</v>
      </c>
      <c r="P129">
        <f>F130-F121</f>
        <v>0.18055985856372603</v>
      </c>
      <c r="Q129">
        <f>F130-F120</f>
        <v>0.18599807022311599</v>
      </c>
      <c r="R129">
        <f>F130-F119</f>
        <v>0.14456985559365898</v>
      </c>
      <c r="S129">
        <f>F130-F118</f>
        <v>0.15783452699750744</v>
      </c>
      <c r="T129">
        <f>F130-F117</f>
        <v>0.12732868013449428</v>
      </c>
      <c r="V129">
        <f t="shared" si="20"/>
        <v>-6.5189186642897745E-3</v>
      </c>
      <c r="Y129" s="17" t="str">
        <f t="shared" si="15"/>
        <v>-</v>
      </c>
      <c r="Z129" s="15"/>
      <c r="AA129" s="15"/>
      <c r="AB129" s="15">
        <f t="shared" si="16"/>
        <v>0</v>
      </c>
      <c r="AC129" s="15">
        <f t="shared" si="17"/>
        <v>0</v>
      </c>
      <c r="AD129" s="15">
        <f t="shared" si="18"/>
        <v>0</v>
      </c>
      <c r="AE129" s="15">
        <f t="shared" si="19"/>
        <v>0</v>
      </c>
      <c r="AF129" s="15"/>
      <c r="AG129" s="15"/>
      <c r="AH129" s="15"/>
      <c r="AI129" s="15"/>
      <c r="AJ129" s="15"/>
      <c r="AK129" s="15"/>
    </row>
    <row r="130" spans="1:37" x14ac:dyDescent="0.3">
      <c r="A130" s="1">
        <f>'Overall View'!W130</f>
        <v>34943</v>
      </c>
      <c r="B130">
        <f>'Overall View'!X130</f>
        <v>6.3125875006044225</v>
      </c>
      <c r="C130">
        <f>'Overall View'!Y130</f>
        <v>6.3706027912975625</v>
      </c>
      <c r="D130">
        <f t="shared" si="12"/>
        <v>551.47003335801469</v>
      </c>
      <c r="E130">
        <f t="shared" si="13"/>
        <v>584.40999999999985</v>
      </c>
      <c r="F130" s="2">
        <f t="shared" si="14"/>
        <v>5.9731199610986829E-2</v>
      </c>
      <c r="I130">
        <f>F130-F129</f>
        <v>3.4703014906174223E-2</v>
      </c>
      <c r="J130">
        <f>F130-F128</f>
        <v>2.8184096241884449E-2</v>
      </c>
      <c r="K130">
        <f>F131-F127</f>
        <v>4.2312145757094966E-2</v>
      </c>
      <c r="L130">
        <f>F131-F126</f>
        <v>5.7322493765542881E-2</v>
      </c>
      <c r="M130">
        <f>F131-F125</f>
        <v>8.6267303577979182E-2</v>
      </c>
      <c r="N130">
        <f>F131-F124</f>
        <v>0.10678043088723987</v>
      </c>
      <c r="O130">
        <f>F131-F123</f>
        <v>0.12629017963019407</v>
      </c>
      <c r="P130">
        <f>F131-F122</f>
        <v>0.15301501031036313</v>
      </c>
      <c r="Q130">
        <f>F131-F121</f>
        <v>0.16895503370785714</v>
      </c>
      <c r="R130">
        <f>F131-F120</f>
        <v>0.1743932453672471</v>
      </c>
      <c r="S130">
        <f>F131-F119</f>
        <v>0.13296503073779009</v>
      </c>
      <c r="T130">
        <f>F131-F118</f>
        <v>0.14622970214163855</v>
      </c>
      <c r="V130">
        <f t="shared" si="20"/>
        <v>2.8184096241884449E-2</v>
      </c>
      <c r="Y130" s="17" t="str">
        <f t="shared" si="15"/>
        <v>-</v>
      </c>
      <c r="Z130" s="15"/>
      <c r="AA130" s="15"/>
      <c r="AB130" s="15">
        <f t="shared" si="16"/>
        <v>0</v>
      </c>
      <c r="AC130" s="15">
        <f t="shared" si="17"/>
        <v>0</v>
      </c>
      <c r="AD130" s="15">
        <f t="shared" si="18"/>
        <v>0</v>
      </c>
      <c r="AE130" s="15">
        <f t="shared" si="19"/>
        <v>0</v>
      </c>
      <c r="AF130" s="15"/>
      <c r="AG130" s="15"/>
      <c r="AH130" s="15"/>
      <c r="AI130" s="15"/>
      <c r="AJ130" s="15"/>
      <c r="AK130" s="15"/>
    </row>
    <row r="131" spans="1:37" x14ac:dyDescent="0.3">
      <c r="A131" s="1">
        <f>'Overall View'!W131</f>
        <v>34973</v>
      </c>
      <c r="B131">
        <f>'Overall View'!X131</f>
        <v>6.3186068067314531</v>
      </c>
      <c r="C131">
        <f>'Overall View'!Y131</f>
        <v>6.3656109719587191</v>
      </c>
      <c r="D131">
        <f t="shared" ref="D131:D194" si="21">EXP(B131)</f>
        <v>554.79951082793855</v>
      </c>
      <c r="E131">
        <f t="shared" ref="E131:E194" si="22">EXP(C131)</f>
        <v>581.5</v>
      </c>
      <c r="F131" s="2">
        <f t="shared" ref="F131:F194" si="23">E131/D131-1</f>
        <v>4.812637475511794E-2</v>
      </c>
      <c r="I131">
        <f>F131-F130</f>
        <v>-1.1604824855868889E-2</v>
      </c>
      <c r="J131">
        <f>F131-F129</f>
        <v>2.3098190050305334E-2</v>
      </c>
      <c r="K131">
        <f>F132-F128</f>
        <v>5.3055578917906576E-2</v>
      </c>
      <c r="L131">
        <f>F132-F127</f>
        <v>7.8788453288985982E-2</v>
      </c>
      <c r="M131">
        <f>F132-F126</f>
        <v>9.3798801297433898E-2</v>
      </c>
      <c r="N131">
        <f>F132-F125</f>
        <v>0.1227436111098702</v>
      </c>
      <c r="O131">
        <f>F132-F124</f>
        <v>0.14325673841913089</v>
      </c>
      <c r="P131">
        <f>F132-F123</f>
        <v>0.16276648716208508</v>
      </c>
      <c r="Q131">
        <f>F132-F122</f>
        <v>0.18949131784225415</v>
      </c>
      <c r="R131">
        <f>F132-F121</f>
        <v>0.20543134123974816</v>
      </c>
      <c r="S131">
        <f>F132-F120</f>
        <v>0.21086955289913811</v>
      </c>
      <c r="T131">
        <f>F132-F119</f>
        <v>0.16944133826968111</v>
      </c>
      <c r="V131">
        <f t="shared" si="20"/>
        <v>-1.1604824855868889E-2</v>
      </c>
      <c r="Y131" s="17" t="str">
        <f t="shared" si="15"/>
        <v>-</v>
      </c>
      <c r="Z131" s="15"/>
      <c r="AA131" s="15"/>
      <c r="AB131" s="15">
        <f t="shared" si="16"/>
        <v>0</v>
      </c>
      <c r="AC131" s="15">
        <f t="shared" si="17"/>
        <v>0</v>
      </c>
      <c r="AD131" s="15">
        <f t="shared" si="18"/>
        <v>0</v>
      </c>
      <c r="AE131" s="15">
        <f t="shared" si="19"/>
        <v>0</v>
      </c>
      <c r="AF131" s="15"/>
      <c r="AG131" s="15"/>
      <c r="AH131" s="15"/>
      <c r="AI131" s="15"/>
      <c r="AJ131" s="15"/>
      <c r="AK131" s="15"/>
    </row>
    <row r="132" spans="1:37" x14ac:dyDescent="0.3">
      <c r="A132" s="1">
        <f>'Overall View'!W132</f>
        <v>35004</v>
      </c>
      <c r="B132">
        <f>'Overall View'!X132</f>
        <v>6.3246261128584829</v>
      </c>
      <c r="C132">
        <f>'Overall View'!Y132</f>
        <v>6.4058398413459026</v>
      </c>
      <c r="D132">
        <f t="shared" si="21"/>
        <v>558.14908988009154</v>
      </c>
      <c r="E132">
        <f t="shared" si="22"/>
        <v>605.37000000000012</v>
      </c>
      <c r="F132" s="2">
        <f t="shared" si="23"/>
        <v>8.4602682287008957E-2</v>
      </c>
      <c r="I132">
        <f>F132-F131</f>
        <v>3.6476307531891017E-2</v>
      </c>
      <c r="J132">
        <f>F132-F130</f>
        <v>2.4871482676022127E-2</v>
      </c>
      <c r="K132">
        <f>F133-F129</f>
        <v>7.1871686181418815E-2</v>
      </c>
      <c r="L132">
        <f>F133-F128</f>
        <v>6.535276751712904E-2</v>
      </c>
      <c r="M132">
        <f>F133-F127</f>
        <v>9.1085641888208446E-2</v>
      </c>
      <c r="N132">
        <f>F133-F126</f>
        <v>0.10609598989665636</v>
      </c>
      <c r="O132">
        <f>F133-F125</f>
        <v>0.13504079970909266</v>
      </c>
      <c r="P132">
        <f>F133-F124</f>
        <v>0.15555392701835336</v>
      </c>
      <c r="Q132">
        <f>F133-F123</f>
        <v>0.17506367576130755</v>
      </c>
      <c r="R132">
        <f>F133-F122</f>
        <v>0.20178850644147661</v>
      </c>
      <c r="S132">
        <f>F133-F121</f>
        <v>0.21772852983897062</v>
      </c>
      <c r="T132">
        <f>F133-F120</f>
        <v>0.22316674149836058</v>
      </c>
      <c r="V132">
        <f t="shared" si="20"/>
        <v>2.4871482676022127E-2</v>
      </c>
      <c r="Y132" s="17" t="str">
        <f t="shared" si="15"/>
        <v>-</v>
      </c>
      <c r="Z132" s="15"/>
      <c r="AA132" s="15"/>
      <c r="AB132" s="15">
        <f t="shared" si="16"/>
        <v>0</v>
      </c>
      <c r="AC132" s="15">
        <f t="shared" si="17"/>
        <v>0</v>
      </c>
      <c r="AD132" s="15">
        <f t="shared" si="18"/>
        <v>0</v>
      </c>
      <c r="AE132" s="15">
        <f t="shared" si="19"/>
        <v>0</v>
      </c>
      <c r="AF132" s="15"/>
      <c r="AG132" s="15"/>
      <c r="AH132" s="15"/>
      <c r="AI132" s="15"/>
      <c r="AJ132" s="15"/>
      <c r="AK132" s="15"/>
    </row>
    <row r="133" spans="1:37" x14ac:dyDescent="0.3">
      <c r="A133" s="1">
        <f>'Overall View'!W133</f>
        <v>35034</v>
      </c>
      <c r="B133">
        <f>'Overall View'!X133</f>
        <v>6.3306454189855135</v>
      </c>
      <c r="C133">
        <f>'Overall View'!Y133</f>
        <v>6.4231333207127825</v>
      </c>
      <c r="D133">
        <f t="shared" si="21"/>
        <v>561.51889187694428</v>
      </c>
      <c r="E133">
        <f t="shared" si="22"/>
        <v>615.92999999999995</v>
      </c>
      <c r="F133" s="2">
        <f t="shared" si="23"/>
        <v>9.6899870886231421E-2</v>
      </c>
      <c r="I133">
        <f>F133-F132</f>
        <v>1.2297188599222464E-2</v>
      </c>
      <c r="J133">
        <f>F133-F131</f>
        <v>4.8773496131113481E-2</v>
      </c>
      <c r="K133">
        <f>F134-F130</f>
        <v>6.6149174374636965E-2</v>
      </c>
      <c r="L133">
        <f>F134-F129</f>
        <v>0.10085218928081119</v>
      </c>
      <c r="M133">
        <f>F134-F128</f>
        <v>9.4333270616521414E-2</v>
      </c>
      <c r="N133">
        <f>F134-F127</f>
        <v>0.12006614498760082</v>
      </c>
      <c r="O133">
        <f>F134-F126</f>
        <v>0.13507649299604874</v>
      </c>
      <c r="P133">
        <f>F134-F125</f>
        <v>0.16402130280848504</v>
      </c>
      <c r="Q133">
        <f>F134-F124</f>
        <v>0.18453443011774573</v>
      </c>
      <c r="R133">
        <f>F134-F123</f>
        <v>0.20404417886069992</v>
      </c>
      <c r="S133">
        <f>F134-F122</f>
        <v>0.23076900954086899</v>
      </c>
      <c r="T133">
        <f>F134-F121</f>
        <v>0.24670903293836299</v>
      </c>
      <c r="V133">
        <f t="shared" si="20"/>
        <v>1.2297188599222464E-2</v>
      </c>
      <c r="Y133" s="17" t="str">
        <f t="shared" si="15"/>
        <v>-</v>
      </c>
      <c r="Z133" s="15"/>
      <c r="AA133" s="15"/>
      <c r="AB133" s="15">
        <f t="shared" si="16"/>
        <v>0</v>
      </c>
      <c r="AC133" s="15">
        <f t="shared" si="17"/>
        <v>0</v>
      </c>
      <c r="AD133" s="15">
        <f t="shared" si="18"/>
        <v>0</v>
      </c>
      <c r="AE133" s="15">
        <f t="shared" si="19"/>
        <v>0</v>
      </c>
      <c r="AF133" s="15"/>
      <c r="AG133" s="15"/>
      <c r="AH133" s="15"/>
      <c r="AI133" s="15"/>
      <c r="AJ133" s="15"/>
      <c r="AK133" s="15"/>
    </row>
    <row r="134" spans="1:37" x14ac:dyDescent="0.3">
      <c r="A134" s="1">
        <f>'Overall View'!W134</f>
        <v>35065</v>
      </c>
      <c r="B134">
        <f>'Overall View'!X134</f>
        <v>6.3366647251125432</v>
      </c>
      <c r="C134">
        <f>'Overall View'!Y134</f>
        <v>6.4552300093865709</v>
      </c>
      <c r="D134">
        <f t="shared" si="21"/>
        <v>564.90903891368612</v>
      </c>
      <c r="E134">
        <f t="shared" si="22"/>
        <v>636.02000000000021</v>
      </c>
      <c r="F134" s="2">
        <f t="shared" si="23"/>
        <v>0.12588037398562379</v>
      </c>
      <c r="I134">
        <f>F134-F133</f>
        <v>2.8980503099392374E-2</v>
      </c>
      <c r="J134">
        <f>F134-F132</f>
        <v>4.1277691698614838E-2</v>
      </c>
      <c r="K134">
        <f>F135-F131</f>
        <v>7.8757053773730323E-2</v>
      </c>
      <c r="L134">
        <f>F135-F130</f>
        <v>6.7152228917861434E-2</v>
      </c>
      <c r="M134">
        <f>F135-F129</f>
        <v>0.10185524382403566</v>
      </c>
      <c r="N134">
        <f>F135-F128</f>
        <v>9.5336325159745883E-2</v>
      </c>
      <c r="O134">
        <f>F135-F127</f>
        <v>0.12106919953082529</v>
      </c>
      <c r="P134">
        <f>F135-F126</f>
        <v>0.1360795475392732</v>
      </c>
      <c r="Q134">
        <f>F135-F125</f>
        <v>0.16502435735170951</v>
      </c>
      <c r="R134">
        <f>F135-F124</f>
        <v>0.1855374846609702</v>
      </c>
      <c r="S134">
        <f>F135-F123</f>
        <v>0.20504723340392439</v>
      </c>
      <c r="T134">
        <f>F135-F122</f>
        <v>0.23177206408409345</v>
      </c>
      <c r="V134">
        <f t="shared" si="20"/>
        <v>2.8980503099392374E-2</v>
      </c>
      <c r="Y134" s="17" t="str">
        <f t="shared" si="15"/>
        <v>-</v>
      </c>
      <c r="Z134" s="15"/>
      <c r="AA134" s="15"/>
      <c r="AB134" s="15">
        <f t="shared" si="16"/>
        <v>0</v>
      </c>
      <c r="AC134" s="15">
        <f t="shared" si="17"/>
        <v>0</v>
      </c>
      <c r="AD134" s="15">
        <f t="shared" si="18"/>
        <v>0</v>
      </c>
      <c r="AE134" s="15">
        <f t="shared" si="19"/>
        <v>0</v>
      </c>
      <c r="AF134" s="15"/>
      <c r="AG134" s="15"/>
      <c r="AH134" s="15"/>
      <c r="AI134" s="15"/>
      <c r="AJ134" s="15"/>
      <c r="AK134" s="15"/>
    </row>
    <row r="135" spans="1:37" x14ac:dyDescent="0.3">
      <c r="A135" s="1">
        <f>'Overall View'!W135</f>
        <v>35096</v>
      </c>
      <c r="B135">
        <f>'Overall View'!X135</f>
        <v>6.3426840312395738</v>
      </c>
      <c r="C135">
        <f>'Overall View'!Y135</f>
        <v>6.4621398257467568</v>
      </c>
      <c r="D135">
        <f t="shared" si="21"/>
        <v>568.31965382265332</v>
      </c>
      <c r="E135">
        <f t="shared" si="22"/>
        <v>640.42999999999972</v>
      </c>
      <c r="F135" s="2">
        <f t="shared" si="23"/>
        <v>0.12688342852884826</v>
      </c>
      <c r="I135">
        <f>F135-F134</f>
        <v>1.0030545432244686E-3</v>
      </c>
      <c r="J135">
        <f>F135-F133</f>
        <v>2.9983557642616843E-2</v>
      </c>
      <c r="K135">
        <f>F136-F132</f>
        <v>4.438556234684099E-2</v>
      </c>
      <c r="L135">
        <f>F136-F131</f>
        <v>8.0861869878732007E-2</v>
      </c>
      <c r="M135">
        <f>F136-F130</f>
        <v>6.9257045022863117E-2</v>
      </c>
      <c r="N135">
        <f>F136-F129</f>
        <v>0.10396005992903734</v>
      </c>
      <c r="O135">
        <f>F136-F128</f>
        <v>9.7441141264747566E-2</v>
      </c>
      <c r="P135">
        <f>F136-F127</f>
        <v>0.12317401563582697</v>
      </c>
      <c r="Q135">
        <f>F136-F126</f>
        <v>0.13818436364427489</v>
      </c>
      <c r="R135">
        <f>F136-F125</f>
        <v>0.16712917345671119</v>
      </c>
      <c r="S135">
        <f>F136-F124</f>
        <v>0.18764230076597188</v>
      </c>
      <c r="T135">
        <f>F136-F123</f>
        <v>0.20715204950892607</v>
      </c>
      <c r="V135">
        <f t="shared" si="20"/>
        <v>1.0030545432244686E-3</v>
      </c>
      <c r="Y135" s="17" t="str">
        <f t="shared" si="15"/>
        <v>-</v>
      </c>
      <c r="Z135" s="15"/>
      <c r="AA135" s="15"/>
      <c r="AB135" s="15">
        <f t="shared" si="16"/>
        <v>0</v>
      </c>
      <c r="AC135" s="15">
        <f t="shared" si="17"/>
        <v>0</v>
      </c>
      <c r="AD135" s="15">
        <f t="shared" si="18"/>
        <v>0</v>
      </c>
      <c r="AE135" s="15">
        <f t="shared" si="19"/>
        <v>0</v>
      </c>
      <c r="AF135" s="15"/>
      <c r="AG135" s="15"/>
      <c r="AH135" s="15"/>
      <c r="AI135" s="15"/>
      <c r="AJ135" s="15"/>
      <c r="AK135" s="15"/>
    </row>
    <row r="136" spans="1:37" x14ac:dyDescent="0.3">
      <c r="A136" s="1">
        <f>'Overall View'!W136</f>
        <v>35125</v>
      </c>
      <c r="B136">
        <f>'Overall View'!X136</f>
        <v>6.3487033373666035</v>
      </c>
      <c r="C136">
        <f>'Overall View'!Y136</f>
        <v>6.4700252102866971</v>
      </c>
      <c r="D136">
        <f t="shared" si="21"/>
        <v>571.75086017777494</v>
      </c>
      <c r="E136">
        <f t="shared" si="22"/>
        <v>645.49999999999989</v>
      </c>
      <c r="F136" s="2">
        <f t="shared" si="23"/>
        <v>0.12898824463384995</v>
      </c>
      <c r="I136">
        <f>F136-F135</f>
        <v>2.1048161050016834E-3</v>
      </c>
      <c r="J136">
        <f>F136-F134</f>
        <v>3.107870648226152E-3</v>
      </c>
      <c r="K136">
        <f>F137-F133</f>
        <v>4.0386004862347891E-2</v>
      </c>
      <c r="L136">
        <f>F137-F132</f>
        <v>5.2683193461570355E-2</v>
      </c>
      <c r="M136">
        <f>F137-F131</f>
        <v>8.9159500993461371E-2</v>
      </c>
      <c r="N136">
        <f>F137-F130</f>
        <v>7.7554676137592482E-2</v>
      </c>
      <c r="O136">
        <f>F137-F129</f>
        <v>0.11225769104376671</v>
      </c>
      <c r="P136">
        <f>F137-F128</f>
        <v>0.10573877237947693</v>
      </c>
      <c r="Q136">
        <f>F137-F127</f>
        <v>0.13147164675055634</v>
      </c>
      <c r="R136">
        <f>F137-F126</f>
        <v>0.14648199475900425</v>
      </c>
      <c r="S136">
        <f>F137-F125</f>
        <v>0.17542680457144055</v>
      </c>
      <c r="T136">
        <f>F137-F124</f>
        <v>0.19593993188070125</v>
      </c>
      <c r="V136">
        <f t="shared" si="20"/>
        <v>2.1048161050016834E-3</v>
      </c>
      <c r="Y136" s="17" t="str">
        <f t="shared" si="15"/>
        <v>-</v>
      </c>
      <c r="Z136" s="15"/>
      <c r="AA136" s="15"/>
      <c r="AB136" s="15">
        <f t="shared" si="16"/>
        <v>0</v>
      </c>
      <c r="AC136" s="15">
        <f t="shared" si="17"/>
        <v>0</v>
      </c>
      <c r="AD136" s="15">
        <f t="shared" si="18"/>
        <v>0</v>
      </c>
      <c r="AE136" s="15">
        <f t="shared" si="19"/>
        <v>0</v>
      </c>
      <c r="AF136" s="15"/>
      <c r="AG136" s="15"/>
      <c r="AH136" s="15"/>
      <c r="AI136" s="15"/>
      <c r="AJ136" s="15"/>
      <c r="AK136" s="15"/>
    </row>
    <row r="137" spans="1:37" x14ac:dyDescent="0.3">
      <c r="A137" s="1">
        <f>'Overall View'!W137</f>
        <v>35156</v>
      </c>
      <c r="B137">
        <f>'Overall View'!X137</f>
        <v>6.3547226434936341</v>
      </c>
      <c r="C137">
        <f>'Overall View'!Y137</f>
        <v>6.483367256516873</v>
      </c>
      <c r="D137">
        <f t="shared" si="21"/>
        <v>575.20278229905489</v>
      </c>
      <c r="E137">
        <f t="shared" si="22"/>
        <v>654.17000000000007</v>
      </c>
      <c r="F137" s="2">
        <f t="shared" si="23"/>
        <v>0.13728587574857931</v>
      </c>
      <c r="I137">
        <f>F137-F136</f>
        <v>8.2976311147293647E-3</v>
      </c>
      <c r="J137">
        <f>F137-F135</f>
        <v>1.0402447219731048E-2</v>
      </c>
      <c r="K137">
        <f>F138-F134</f>
        <v>3.0415248810651496E-2</v>
      </c>
      <c r="L137">
        <f>F138-F133</f>
        <v>5.939575191004387E-2</v>
      </c>
      <c r="M137">
        <f>F138-F132</f>
        <v>7.1692940509266334E-2</v>
      </c>
      <c r="N137">
        <f>F138-F131</f>
        <v>0.10816924804115735</v>
      </c>
      <c r="O137">
        <f>F138-F130</f>
        <v>9.6564423185288462E-2</v>
      </c>
      <c r="P137">
        <f>F138-F129</f>
        <v>0.13126743809146268</v>
      </c>
      <c r="Q137">
        <f>F138-F128</f>
        <v>0.12474851942717291</v>
      </c>
      <c r="R137">
        <f>F138-F127</f>
        <v>0.15048139379825232</v>
      </c>
      <c r="S137">
        <f>F138-F126</f>
        <v>0.16549174180670023</v>
      </c>
      <c r="T137">
        <f>F138-F125</f>
        <v>0.19443655161913653</v>
      </c>
      <c r="V137">
        <f t="shared" si="20"/>
        <v>8.2976311147293647E-3</v>
      </c>
      <c r="Y137" s="17" t="str">
        <f t="shared" si="15"/>
        <v>-</v>
      </c>
      <c r="Z137" s="15"/>
      <c r="AA137" s="15"/>
      <c r="AB137" s="15">
        <f t="shared" si="16"/>
        <v>0</v>
      </c>
      <c r="AC137" s="15">
        <f t="shared" si="17"/>
        <v>0</v>
      </c>
      <c r="AD137" s="15">
        <f t="shared" si="18"/>
        <v>0</v>
      </c>
      <c r="AE137" s="15">
        <f t="shared" si="19"/>
        <v>0</v>
      </c>
      <c r="AF137" s="15"/>
      <c r="AG137" s="15"/>
      <c r="AH137" s="15"/>
      <c r="AI137" s="15"/>
      <c r="AJ137" s="15"/>
      <c r="AK137" s="15"/>
    </row>
    <row r="138" spans="1:37" x14ac:dyDescent="0.3">
      <c r="A138" s="1">
        <f>'Overall View'!W138</f>
        <v>35186</v>
      </c>
      <c r="B138">
        <f>'Overall View'!X138</f>
        <v>6.3607419496206639</v>
      </c>
      <c r="C138">
        <f>'Overall View'!Y138</f>
        <v>6.5059634162402684</v>
      </c>
      <c r="D138">
        <f t="shared" si="21"/>
        <v>578.67554525707158</v>
      </c>
      <c r="E138">
        <f t="shared" si="22"/>
        <v>669.11999999999978</v>
      </c>
      <c r="F138" s="2">
        <f t="shared" si="23"/>
        <v>0.15629562279627529</v>
      </c>
      <c r="I138">
        <f>F138-F137</f>
        <v>1.900974704769598E-2</v>
      </c>
      <c r="J138">
        <f>F138-F136</f>
        <v>2.7307378162425344E-2</v>
      </c>
      <c r="K138">
        <f>F139-F135</f>
        <v>2.5066749778136055E-2</v>
      </c>
      <c r="L138">
        <f>F139-F134</f>
        <v>2.6069804321360524E-2</v>
      </c>
      <c r="M138">
        <f>F139-F133</f>
        <v>5.5050307420752898E-2</v>
      </c>
      <c r="N138">
        <f>F139-F132</f>
        <v>6.7347496019975361E-2</v>
      </c>
      <c r="O138">
        <f>F139-F131</f>
        <v>0.10382380355186638</v>
      </c>
      <c r="P138">
        <f>F139-F130</f>
        <v>9.2218978695997489E-2</v>
      </c>
      <c r="Q138">
        <f>F139-F129</f>
        <v>0.12692199360217171</v>
      </c>
      <c r="R138">
        <f>F139-F128</f>
        <v>0.12040307493788194</v>
      </c>
      <c r="S138">
        <f>F139-F127</f>
        <v>0.14613594930896134</v>
      </c>
      <c r="T138">
        <f>F139-F126</f>
        <v>0.16114629731740926</v>
      </c>
      <c r="V138">
        <f t="shared" si="20"/>
        <v>1.900974704769598E-2</v>
      </c>
      <c r="Y138" s="17" t="str">
        <f t="shared" si="15"/>
        <v>-</v>
      </c>
      <c r="Z138" s="15"/>
      <c r="AA138" s="15"/>
      <c r="AB138" s="15">
        <f t="shared" si="16"/>
        <v>0</v>
      </c>
      <c r="AC138" s="15">
        <f t="shared" si="17"/>
        <v>0</v>
      </c>
      <c r="AD138" s="15">
        <f t="shared" si="18"/>
        <v>0</v>
      </c>
      <c r="AE138" s="15">
        <f t="shared" si="19"/>
        <v>0</v>
      </c>
      <c r="AF138" s="15"/>
      <c r="AG138" s="15"/>
      <c r="AH138" s="15"/>
      <c r="AI138" s="15"/>
      <c r="AJ138" s="15"/>
      <c r="AK138" s="15"/>
    </row>
    <row r="139" spans="1:37" x14ac:dyDescent="0.3">
      <c r="A139" s="1">
        <f>'Overall View'!W139</f>
        <v>35217</v>
      </c>
      <c r="B139">
        <f>'Overall View'!X139</f>
        <v>6.3667612557476945</v>
      </c>
      <c r="C139">
        <f>'Overall View'!Y139</f>
        <v>6.5082175690887629</v>
      </c>
      <c r="D139">
        <f t="shared" si="21"/>
        <v>582.16927487751411</v>
      </c>
      <c r="E139">
        <f t="shared" si="22"/>
        <v>670.63000000000011</v>
      </c>
      <c r="F139" s="2">
        <f t="shared" si="23"/>
        <v>0.15195017830698432</v>
      </c>
      <c r="I139">
        <f>F139-F138</f>
        <v>-4.3454444892909727E-3</v>
      </c>
      <c r="J139">
        <f>F139-F137</f>
        <v>1.4664302558405007E-2</v>
      </c>
      <c r="K139">
        <f>F140-F136</f>
        <v>-3.6334367803098955E-2</v>
      </c>
      <c r="L139">
        <f>F140-F135</f>
        <v>-3.4229551698097271E-2</v>
      </c>
      <c r="M139">
        <f>F140-F134</f>
        <v>-3.3226497154872803E-2</v>
      </c>
      <c r="N139">
        <f>F140-F133</f>
        <v>-4.2459940554804287E-3</v>
      </c>
      <c r="O139">
        <f>F140-F132</f>
        <v>8.0511945437420351E-3</v>
      </c>
      <c r="P139">
        <f>F140-F131</f>
        <v>4.4527502075633052E-2</v>
      </c>
      <c r="Q139">
        <f>F140-F130</f>
        <v>3.2922677219764163E-2</v>
      </c>
      <c r="R139">
        <f>F140-F129</f>
        <v>6.7625692125938386E-2</v>
      </c>
      <c r="S139">
        <f>F140-F128</f>
        <v>6.1106773461648611E-2</v>
      </c>
      <c r="T139">
        <f>F140-F127</f>
        <v>8.6839647832728017E-2</v>
      </c>
      <c r="V139">
        <f t="shared" si="20"/>
        <v>-3.6334367803098955E-2</v>
      </c>
      <c r="Y139" s="17" t="str">
        <f t="shared" si="15"/>
        <v>-</v>
      </c>
      <c r="Z139" s="15"/>
      <c r="AA139" s="15"/>
      <c r="AB139" s="15">
        <f t="shared" si="16"/>
        <v>0</v>
      </c>
      <c r="AC139" s="15">
        <f t="shared" si="17"/>
        <v>0</v>
      </c>
      <c r="AD139" s="15">
        <f t="shared" si="18"/>
        <v>0</v>
      </c>
      <c r="AE139" s="15">
        <f t="shared" si="19"/>
        <v>0</v>
      </c>
      <c r="AF139" s="15"/>
      <c r="AG139" s="15"/>
      <c r="AH139" s="15"/>
      <c r="AI139" s="15"/>
      <c r="AJ139" s="15"/>
      <c r="AK139" s="15"/>
    </row>
    <row r="140" spans="1:37" x14ac:dyDescent="0.3">
      <c r="A140" s="1">
        <f>'Overall View'!W140</f>
        <v>35247</v>
      </c>
      <c r="B140">
        <f>'Overall View'!X140</f>
        <v>6.3727805618747242</v>
      </c>
      <c r="C140">
        <f>'Overall View'!Y140</f>
        <v>6.4613900483018005</v>
      </c>
      <c r="D140">
        <f t="shared" si="21"/>
        <v>585.68409774573684</v>
      </c>
      <c r="E140">
        <f t="shared" si="22"/>
        <v>639.94999999999982</v>
      </c>
      <c r="F140" s="2">
        <f t="shared" si="23"/>
        <v>9.2653876830750992E-2</v>
      </c>
      <c r="I140">
        <f>F140-F139</f>
        <v>-5.9296301476233326E-2</v>
      </c>
      <c r="J140">
        <f>F140-F138</f>
        <v>-6.3641745965524299E-2</v>
      </c>
      <c r="K140">
        <f>F141-F137</f>
        <v>-3.0755473275227985E-2</v>
      </c>
      <c r="L140">
        <f>F141-F136</f>
        <v>-2.245784216049862E-2</v>
      </c>
      <c r="M140">
        <f>F141-F135</f>
        <v>-2.0353026055496937E-2</v>
      </c>
      <c r="N140">
        <f>F141-F134</f>
        <v>-1.9349971512272468E-2</v>
      </c>
      <c r="O140">
        <f>F141-F133</f>
        <v>9.630531587119906E-3</v>
      </c>
      <c r="P140">
        <f>F141-F132</f>
        <v>2.192772018634237E-2</v>
      </c>
      <c r="Q140">
        <f>F141-F131</f>
        <v>5.8404027718233387E-2</v>
      </c>
      <c r="R140">
        <f>F141-F130</f>
        <v>4.6799202862364497E-2</v>
      </c>
      <c r="S140">
        <f>F141-F129</f>
        <v>8.1502217768538721E-2</v>
      </c>
      <c r="T140">
        <f>F141-F128</f>
        <v>7.4983299104248946E-2</v>
      </c>
      <c r="V140">
        <f t="shared" si="20"/>
        <v>-6.3641745965524299E-2</v>
      </c>
      <c r="Y140" s="17" t="str">
        <f t="shared" ref="Y140:Y203" si="24">IF(AND(F142&gt;$Y$9,F142&lt;$Z$9),V143,"-")</f>
        <v>-</v>
      </c>
      <c r="Z140" s="15"/>
      <c r="AA140" s="15"/>
      <c r="AB140" s="15">
        <f t="shared" ref="AB140:AB203" si="25">IF(Y140&lt;-0.2,1,0)</f>
        <v>0</v>
      </c>
      <c r="AC140" s="15">
        <f t="shared" ref="AC140:AC203" si="26">IF(AND(Y140&gt;-0.2,Y140&lt;=-0.08),1,0)</f>
        <v>0</v>
      </c>
      <c r="AD140" s="15">
        <f t="shared" ref="AD140:AD203" si="27">IF(AND(Y140&gt;-0.08,Y140&lt;=0),1,0)</f>
        <v>0</v>
      </c>
      <c r="AE140" s="15">
        <f t="shared" ref="AE140:AE203" si="28">IF(AND(Y140&lt;&gt;"-",Y140&gt;0),1,0)</f>
        <v>0</v>
      </c>
      <c r="AF140" s="15"/>
      <c r="AG140" s="15"/>
      <c r="AH140" s="15"/>
      <c r="AI140" s="15"/>
      <c r="AJ140" s="15"/>
      <c r="AK140" s="15"/>
    </row>
    <row r="141" spans="1:37" x14ac:dyDescent="0.3">
      <c r="A141" s="1">
        <f>'Overall View'!W141</f>
        <v>35278</v>
      </c>
      <c r="B141">
        <f>'Overall View'!X141</f>
        <v>6.3787998680017548</v>
      </c>
      <c r="C141">
        <f>'Overall View'!Y141</f>
        <v>6.4800292243857207</v>
      </c>
      <c r="D141">
        <f t="shared" si="21"/>
        <v>589.2201412113501</v>
      </c>
      <c r="E141">
        <f t="shared" si="22"/>
        <v>651.99000000000012</v>
      </c>
      <c r="F141" s="2">
        <f t="shared" si="23"/>
        <v>0.10653040247335133</v>
      </c>
      <c r="I141">
        <f>F141-F140</f>
        <v>1.3876525642600335E-2</v>
      </c>
      <c r="J141">
        <f>F141-F139</f>
        <v>-4.5419775833632992E-2</v>
      </c>
      <c r="K141">
        <f>F142-F138</f>
        <v>3.2118842881925236E-3</v>
      </c>
      <c r="L141">
        <f>F142-F137</f>
        <v>2.2221631335888503E-2</v>
      </c>
      <c r="M141">
        <f>F142-F136</f>
        <v>3.0519262450617868E-2</v>
      </c>
      <c r="N141">
        <f>F142-F135</f>
        <v>3.2624078555619551E-2</v>
      </c>
      <c r="O141">
        <f>F142-F134</f>
        <v>3.362713309884402E-2</v>
      </c>
      <c r="P141">
        <f>F142-F133</f>
        <v>6.2607636198236394E-2</v>
      </c>
      <c r="Q141">
        <f>F142-F132</f>
        <v>7.4904824797458858E-2</v>
      </c>
      <c r="R141">
        <f>F142-F131</f>
        <v>0.11138113232934987</v>
      </c>
      <c r="S141">
        <f>F142-F130</f>
        <v>9.9776307473480985E-2</v>
      </c>
      <c r="T141">
        <f>F142-F129</f>
        <v>0.13447932237965521</v>
      </c>
      <c r="V141">
        <f t="shared" si="20"/>
        <v>-4.5419775833632992E-2</v>
      </c>
      <c r="Y141" s="17" t="str">
        <f t="shared" si="24"/>
        <v>-</v>
      </c>
      <c r="Z141" s="15"/>
      <c r="AA141" s="15"/>
      <c r="AB141" s="15">
        <f t="shared" si="25"/>
        <v>0</v>
      </c>
      <c r="AC141" s="15">
        <f t="shared" si="26"/>
        <v>0</v>
      </c>
      <c r="AD141" s="15">
        <f t="shared" si="27"/>
        <v>0</v>
      </c>
      <c r="AE141" s="15">
        <f t="shared" si="28"/>
        <v>0</v>
      </c>
      <c r="AF141" s="15"/>
      <c r="AG141" s="15"/>
      <c r="AH141" s="15"/>
      <c r="AI141" s="15"/>
      <c r="AJ141" s="15"/>
      <c r="AK141" s="15"/>
    </row>
    <row r="142" spans="1:37" x14ac:dyDescent="0.3">
      <c r="A142" s="1">
        <f>'Overall View'!W142</f>
        <v>35309</v>
      </c>
      <c r="B142">
        <f>'Overall View'!X142</f>
        <v>6.3848191741287845</v>
      </c>
      <c r="C142">
        <f>'Overall View'!Y142</f>
        <v>6.5328145262365123</v>
      </c>
      <c r="D142">
        <f t="shared" si="21"/>
        <v>592.77753339282992</v>
      </c>
      <c r="E142">
        <f t="shared" si="22"/>
        <v>687.33</v>
      </c>
      <c r="F142" s="2">
        <f t="shared" si="23"/>
        <v>0.15950750708446781</v>
      </c>
      <c r="I142">
        <f>F142-F141</f>
        <v>5.2977104611116488E-2</v>
      </c>
      <c r="J142">
        <f>F142-F140</f>
        <v>6.6853630253716823E-2</v>
      </c>
      <c r="K142">
        <f>F143-F139</f>
        <v>3.0681543657718802E-2</v>
      </c>
      <c r="L142">
        <f>F143-F138</f>
        <v>2.6336099168427829E-2</v>
      </c>
      <c r="M142">
        <f>F143-F137</f>
        <v>4.5345846216123809E-2</v>
      </c>
      <c r="N142">
        <f>F143-F136</f>
        <v>5.3643477330853173E-2</v>
      </c>
      <c r="O142">
        <f>F143-F135</f>
        <v>5.5748293435854857E-2</v>
      </c>
      <c r="P142">
        <f>F143-F134</f>
        <v>5.6751347979079325E-2</v>
      </c>
      <c r="Q142">
        <f>F143-F133</f>
        <v>8.5731851078471699E-2</v>
      </c>
      <c r="R142">
        <f>F143-F132</f>
        <v>9.8029039677694163E-2</v>
      </c>
      <c r="S142">
        <f>F143-F131</f>
        <v>0.13450534720958518</v>
      </c>
      <c r="T142">
        <f>F143-F130</f>
        <v>0.12290052235371629</v>
      </c>
      <c r="V142">
        <f t="shared" si="20"/>
        <v>2.6336099168427829E-2</v>
      </c>
      <c r="Y142" s="17" t="str">
        <f t="shared" si="24"/>
        <v>-</v>
      </c>
      <c r="Z142" s="15"/>
      <c r="AA142" s="15"/>
      <c r="AB142" s="15">
        <f t="shared" si="25"/>
        <v>0</v>
      </c>
      <c r="AC142" s="15">
        <f t="shared" si="26"/>
        <v>0</v>
      </c>
      <c r="AD142" s="15">
        <f t="shared" si="27"/>
        <v>0</v>
      </c>
      <c r="AE142" s="15">
        <f t="shared" si="28"/>
        <v>0</v>
      </c>
      <c r="AF142" s="15"/>
      <c r="AG142" s="15"/>
      <c r="AH142" s="15"/>
      <c r="AI142" s="15"/>
      <c r="AJ142" s="15"/>
      <c r="AK142" s="15"/>
    </row>
    <row r="143" spans="1:37" x14ac:dyDescent="0.3">
      <c r="A143" s="1">
        <f>'Overall View'!W143</f>
        <v>35339</v>
      </c>
      <c r="B143">
        <f>'Overall View'!X143</f>
        <v>6.3908384802558151</v>
      </c>
      <c r="C143">
        <f>'Overall View'!Y143</f>
        <v>6.5585807082180407</v>
      </c>
      <c r="D143">
        <f t="shared" si="21"/>
        <v>596.35640318216474</v>
      </c>
      <c r="E143">
        <f t="shared" si="22"/>
        <v>705.27000000000021</v>
      </c>
      <c r="F143" s="2">
        <f t="shared" si="23"/>
        <v>0.18263172196470312</v>
      </c>
      <c r="I143">
        <f>F143-F142</f>
        <v>2.3124214880235305E-2</v>
      </c>
      <c r="J143">
        <f>F143-F141</f>
        <v>7.6101319491351793E-2</v>
      </c>
      <c r="K143">
        <f>F144-F140</f>
        <v>0.16913680333472358</v>
      </c>
      <c r="L143">
        <f>F144-F139</f>
        <v>0.10984050185849026</v>
      </c>
      <c r="M143">
        <f>F144-F138</f>
        <v>0.10549505736919929</v>
      </c>
      <c r="N143">
        <f>F144-F137</f>
        <v>0.12450480441689527</v>
      </c>
      <c r="O143">
        <f>F144-F136</f>
        <v>0.13280243553162463</v>
      </c>
      <c r="P143">
        <f>F144-F135</f>
        <v>0.13490725163662631</v>
      </c>
      <c r="Q143">
        <f>F144-F134</f>
        <v>0.13591030617985078</v>
      </c>
      <c r="R143">
        <f>F144-F133</f>
        <v>0.16489080927924316</v>
      </c>
      <c r="S143">
        <f>F144-F132</f>
        <v>0.17718799787846562</v>
      </c>
      <c r="T143">
        <f>F144-F131</f>
        <v>0.21366430541035664</v>
      </c>
      <c r="V143">
        <f t="shared" ref="V143:V206" si="29">MIN(I143:T143)</f>
        <v>2.3124214880235305E-2</v>
      </c>
      <c r="Y143" s="17" t="str">
        <f t="shared" si="24"/>
        <v>-</v>
      </c>
      <c r="Z143" s="15"/>
      <c r="AA143" s="15"/>
      <c r="AB143" s="15">
        <f t="shared" si="25"/>
        <v>0</v>
      </c>
      <c r="AC143" s="15">
        <f t="shared" si="26"/>
        <v>0</v>
      </c>
      <c r="AD143" s="15">
        <f t="shared" si="27"/>
        <v>0</v>
      </c>
      <c r="AE143" s="15">
        <f t="shared" si="28"/>
        <v>0</v>
      </c>
      <c r="AF143" s="15"/>
      <c r="AG143" s="15"/>
      <c r="AH143" s="15"/>
      <c r="AI143" s="15"/>
      <c r="AJ143" s="15"/>
      <c r="AK143" s="15"/>
    </row>
    <row r="144" spans="1:37" x14ac:dyDescent="0.3">
      <c r="A144" s="1">
        <f>'Overall View'!W144</f>
        <v>35370</v>
      </c>
      <c r="B144">
        <f>'Overall View'!X144</f>
        <v>6.3968577863828457</v>
      </c>
      <c r="C144">
        <f>'Overall View'!Y144</f>
        <v>6.6293896731677044</v>
      </c>
      <c r="D144">
        <f t="shared" si="21"/>
        <v>599.9568802495213</v>
      </c>
      <c r="E144">
        <f t="shared" si="22"/>
        <v>757.01999999999964</v>
      </c>
      <c r="F144" s="2">
        <f t="shared" si="23"/>
        <v>0.26179068016547458</v>
      </c>
      <c r="I144">
        <f>F144-F143</f>
        <v>7.9158958200771457E-2</v>
      </c>
      <c r="J144">
        <f>F144-F142</f>
        <v>0.10228317308100676</v>
      </c>
      <c r="K144">
        <f>F145-F141</f>
        <v>0.12071554768859105</v>
      </c>
      <c r="L144">
        <f>F145-F140</f>
        <v>0.13459207333119139</v>
      </c>
      <c r="M144">
        <f>F145-F139</f>
        <v>7.529577185495806E-2</v>
      </c>
      <c r="N144">
        <f>F145-F138</f>
        <v>7.0950327365667087E-2</v>
      </c>
      <c r="O144">
        <f>F145-F137</f>
        <v>8.9960074413363067E-2</v>
      </c>
      <c r="P144">
        <f>F145-F136</f>
        <v>9.8257705528092432E-2</v>
      </c>
      <c r="Q144">
        <f>F145-F135</f>
        <v>0.10036252163309412</v>
      </c>
      <c r="R144">
        <f>F145-F134</f>
        <v>0.10136557617631858</v>
      </c>
      <c r="S144">
        <f>F145-F133</f>
        <v>0.13034607927571096</v>
      </c>
      <c r="T144">
        <f>F145-F132</f>
        <v>0.14264326787493342</v>
      </c>
      <c r="V144">
        <f t="shared" si="29"/>
        <v>7.0950327365667087E-2</v>
      </c>
      <c r="Y144" s="17" t="str">
        <f t="shared" si="24"/>
        <v>-</v>
      </c>
      <c r="Z144" s="15"/>
      <c r="AA144" s="15"/>
      <c r="AB144" s="15">
        <f t="shared" si="25"/>
        <v>0</v>
      </c>
      <c r="AC144" s="15">
        <f t="shared" si="26"/>
        <v>0</v>
      </c>
      <c r="AD144" s="15">
        <f t="shared" si="27"/>
        <v>0</v>
      </c>
      <c r="AE144" s="15">
        <f t="shared" si="28"/>
        <v>0</v>
      </c>
      <c r="AF144" s="15"/>
      <c r="AG144" s="15"/>
      <c r="AH144" s="15"/>
      <c r="AI144" s="15"/>
      <c r="AJ144" s="15"/>
      <c r="AK144" s="15"/>
    </row>
    <row r="145" spans="1:37" x14ac:dyDescent="0.3">
      <c r="A145" s="1">
        <f>'Overall View'!W145</f>
        <v>35400</v>
      </c>
      <c r="B145">
        <f>'Overall View'!X145</f>
        <v>6.4028770925098755</v>
      </c>
      <c r="C145">
        <f>'Overall View'!Y145</f>
        <v>6.6076496865312988</v>
      </c>
      <c r="D145">
        <f t="shared" si="21"/>
        <v>603.57909504794441</v>
      </c>
      <c r="E145">
        <f t="shared" si="22"/>
        <v>740.7399999999999</v>
      </c>
      <c r="F145" s="2">
        <f t="shared" si="23"/>
        <v>0.22724595016194238</v>
      </c>
      <c r="I145">
        <f>F145-F144</f>
        <v>-3.4544730003532198E-2</v>
      </c>
      <c r="J145">
        <f>F145-F143</f>
        <v>4.4614228197239258E-2</v>
      </c>
      <c r="K145">
        <f>F146-F142</f>
        <v>0.13517297848296583</v>
      </c>
      <c r="L145">
        <f>F146-F141</f>
        <v>0.18815008309408232</v>
      </c>
      <c r="M145">
        <f>F146-F140</f>
        <v>0.20202660873668266</v>
      </c>
      <c r="N145">
        <f>F146-F139</f>
        <v>0.14273030726044933</v>
      </c>
      <c r="O145">
        <f>F146-F138</f>
        <v>0.13838486277115836</v>
      </c>
      <c r="P145">
        <f>F146-F137</f>
        <v>0.15739460981885434</v>
      </c>
      <c r="Q145">
        <f>F146-F136</f>
        <v>0.1656922409335837</v>
      </c>
      <c r="R145">
        <f>F146-F135</f>
        <v>0.16779705703858538</v>
      </c>
      <c r="S145">
        <f>F146-F134</f>
        <v>0.16880011158180985</v>
      </c>
      <c r="T145">
        <f>F146-F133</f>
        <v>0.19778061468120223</v>
      </c>
      <c r="V145">
        <f t="shared" si="29"/>
        <v>-3.4544730003532198E-2</v>
      </c>
      <c r="Y145" s="17" t="str">
        <f t="shared" si="24"/>
        <v>-</v>
      </c>
      <c r="Z145" s="15"/>
      <c r="AA145" s="15"/>
      <c r="AB145" s="15">
        <f t="shared" si="25"/>
        <v>0</v>
      </c>
      <c r="AC145" s="15">
        <f t="shared" si="26"/>
        <v>0</v>
      </c>
      <c r="AD145" s="15">
        <f t="shared" si="27"/>
        <v>0</v>
      </c>
      <c r="AE145" s="15">
        <f t="shared" si="28"/>
        <v>0</v>
      </c>
      <c r="AF145" s="15"/>
      <c r="AG145" s="15"/>
      <c r="AH145" s="15"/>
      <c r="AI145" s="15"/>
      <c r="AJ145" s="15"/>
      <c r="AK145" s="15"/>
    </row>
    <row r="146" spans="1:37" x14ac:dyDescent="0.3">
      <c r="A146" s="1">
        <f>'Overall View'!W146</f>
        <v>35431</v>
      </c>
      <c r="B146">
        <f>'Overall View'!X146</f>
        <v>6.4088963986369061</v>
      </c>
      <c r="C146">
        <f>'Overall View'!Y146</f>
        <v>6.667160334054171</v>
      </c>
      <c r="D146">
        <f t="shared" si="21"/>
        <v>607.22317881808556</v>
      </c>
      <c r="E146">
        <f t="shared" si="22"/>
        <v>786.15999999999963</v>
      </c>
      <c r="F146" s="2">
        <f t="shared" si="23"/>
        <v>0.29468048556743365</v>
      </c>
      <c r="I146">
        <f>F146-F145</f>
        <v>6.7434535405491269E-2</v>
      </c>
      <c r="J146">
        <f>F146-F144</f>
        <v>3.2889805401959071E-2</v>
      </c>
      <c r="K146">
        <f>F147-F143</f>
        <v>0.11190731666364173</v>
      </c>
      <c r="L146">
        <f>F147-F142</f>
        <v>0.13503153154387704</v>
      </c>
      <c r="M146">
        <f>F147-F141</f>
        <v>0.18800863615499352</v>
      </c>
      <c r="N146">
        <f>F147-F140</f>
        <v>0.20188516179759386</v>
      </c>
      <c r="O146">
        <f>F147-F139</f>
        <v>0.14258886032136053</v>
      </c>
      <c r="P146">
        <f>F147-F138</f>
        <v>0.13824341583206956</v>
      </c>
      <c r="Q146">
        <f>F147-F137</f>
        <v>0.15725316287976554</v>
      </c>
      <c r="R146">
        <f>F147-F136</f>
        <v>0.1655507939944949</v>
      </c>
      <c r="S146">
        <f>F147-F135</f>
        <v>0.16765561009949659</v>
      </c>
      <c r="T146">
        <f>F147-F134</f>
        <v>0.16865866464272106</v>
      </c>
      <c r="V146">
        <f t="shared" si="29"/>
        <v>3.2889805401959071E-2</v>
      </c>
      <c r="Y146" s="17" t="str">
        <f t="shared" si="24"/>
        <v>-</v>
      </c>
      <c r="Z146" s="15"/>
      <c r="AA146" s="15"/>
      <c r="AB146" s="15">
        <f t="shared" si="25"/>
        <v>0</v>
      </c>
      <c r="AC146" s="15">
        <f t="shared" si="26"/>
        <v>0</v>
      </c>
      <c r="AD146" s="15">
        <f t="shared" si="27"/>
        <v>0</v>
      </c>
      <c r="AE146" s="15">
        <f t="shared" si="28"/>
        <v>0</v>
      </c>
      <c r="AF146" s="15"/>
      <c r="AG146" s="15"/>
      <c r="AH146" s="15"/>
      <c r="AI146" s="15"/>
      <c r="AJ146" s="15"/>
      <c r="AK146" s="15"/>
    </row>
    <row r="147" spans="1:37" x14ac:dyDescent="0.3">
      <c r="A147" s="1">
        <f>'Overall View'!W147</f>
        <v>35462</v>
      </c>
      <c r="B147">
        <f>'Overall View'!X147</f>
        <v>6.4149157047639358</v>
      </c>
      <c r="C147">
        <f>'Overall View'!Y147</f>
        <v>6.6730703818213684</v>
      </c>
      <c r="D147">
        <f t="shared" si="21"/>
        <v>610.88926359295408</v>
      </c>
      <c r="E147">
        <f t="shared" si="22"/>
        <v>790.82000000000028</v>
      </c>
      <c r="F147" s="2">
        <f t="shared" si="23"/>
        <v>0.29453903862834485</v>
      </c>
      <c r="I147">
        <f>F147-F146</f>
        <v>-1.4144693908879624E-4</v>
      </c>
      <c r="J147">
        <f>F147-F145</f>
        <v>6.7293088466402473E-2</v>
      </c>
      <c r="K147">
        <f>F148-F144</f>
        <v>-2.9854883744153016E-2</v>
      </c>
      <c r="L147">
        <f>F148-F143</f>
        <v>4.9304074456618441E-2</v>
      </c>
      <c r="M147">
        <f>F148-F142</f>
        <v>7.2428289336853746E-2</v>
      </c>
      <c r="N147">
        <f>F148-F141</f>
        <v>0.12540539394797023</v>
      </c>
      <c r="O147">
        <f>F148-F140</f>
        <v>0.13928191959057057</v>
      </c>
      <c r="P147">
        <f>F148-F139</f>
        <v>7.9985618114337242E-2</v>
      </c>
      <c r="Q147">
        <f>F148-F138</f>
        <v>7.564017362504627E-2</v>
      </c>
      <c r="R147">
        <f>F148-F137</f>
        <v>9.4649920672742249E-2</v>
      </c>
      <c r="S147">
        <f>F148-F136</f>
        <v>0.10294755178747161</v>
      </c>
      <c r="T147">
        <f>F148-F135</f>
        <v>0.1050523678924733</v>
      </c>
      <c r="V147">
        <f t="shared" si="29"/>
        <v>-2.9854883744153016E-2</v>
      </c>
      <c r="Y147" s="17" t="str">
        <f t="shared" si="24"/>
        <v>-</v>
      </c>
      <c r="Z147" s="15"/>
      <c r="AA147" s="15"/>
      <c r="AB147" s="15">
        <f t="shared" si="25"/>
        <v>0</v>
      </c>
      <c r="AC147" s="15">
        <f t="shared" si="26"/>
        <v>0</v>
      </c>
      <c r="AD147" s="15">
        <f t="shared" si="27"/>
        <v>0</v>
      </c>
      <c r="AE147" s="15">
        <f t="shared" si="28"/>
        <v>0</v>
      </c>
      <c r="AF147" s="15"/>
      <c r="AG147" s="15"/>
      <c r="AH147" s="15"/>
      <c r="AI147" s="15"/>
      <c r="AJ147" s="15"/>
      <c r="AK147" s="15"/>
    </row>
    <row r="148" spans="1:37" x14ac:dyDescent="0.3">
      <c r="A148" s="1">
        <f>'Overall View'!W148</f>
        <v>35490</v>
      </c>
      <c r="B148">
        <f>'Overall View'!X148</f>
        <v>6.4209350108909664</v>
      </c>
      <c r="C148">
        <f>'Overall View'!Y148</f>
        <v>6.6295217613499675</v>
      </c>
      <c r="D148">
        <f t="shared" si="21"/>
        <v>614.57748220270526</v>
      </c>
      <c r="E148">
        <f t="shared" si="22"/>
        <v>757.12000000000023</v>
      </c>
      <c r="F148" s="2">
        <f t="shared" si="23"/>
        <v>0.23193579642132156</v>
      </c>
      <c r="I148">
        <f>F148-F147</f>
        <v>-6.2603242207023291E-2</v>
      </c>
      <c r="J148">
        <f>F148-F146</f>
        <v>-6.2744689146112087E-2</v>
      </c>
      <c r="K148">
        <f>F149-F145</f>
        <v>6.881679262430751E-2</v>
      </c>
      <c r="L148">
        <f>F149-F144</f>
        <v>3.4272062620775312E-2</v>
      </c>
      <c r="M148">
        <f>F149-F143</f>
        <v>0.11343102082154677</v>
      </c>
      <c r="N148">
        <f>F149-F142</f>
        <v>0.13655523570178207</v>
      </c>
      <c r="O148">
        <f>F149-F141</f>
        <v>0.18953234031289856</v>
      </c>
      <c r="P148">
        <f>F149-F140</f>
        <v>0.2034088659554989</v>
      </c>
      <c r="Q148">
        <f>F149-F139</f>
        <v>0.14411256447926557</v>
      </c>
      <c r="R148">
        <f>F149-F138</f>
        <v>0.1397671199899746</v>
      </c>
      <c r="S148">
        <f>F149-F137</f>
        <v>0.15877686703767058</v>
      </c>
      <c r="T148">
        <f>F149-F136</f>
        <v>0.16707449815239994</v>
      </c>
      <c r="V148">
        <f t="shared" si="29"/>
        <v>-6.2744689146112087E-2</v>
      </c>
      <c r="Y148" s="17" t="str">
        <f t="shared" si="24"/>
        <v>-</v>
      </c>
      <c r="Z148" s="15"/>
      <c r="AA148" s="15"/>
      <c r="AB148" s="15">
        <f t="shared" si="25"/>
        <v>0</v>
      </c>
      <c r="AC148" s="15">
        <f t="shared" si="26"/>
        <v>0</v>
      </c>
      <c r="AD148" s="15">
        <f t="shared" si="27"/>
        <v>0</v>
      </c>
      <c r="AE148" s="15">
        <f t="shared" si="28"/>
        <v>0</v>
      </c>
      <c r="AF148" s="15"/>
      <c r="AG148" s="15"/>
      <c r="AH148" s="15"/>
      <c r="AI148" s="15"/>
      <c r="AJ148" s="15"/>
      <c r="AK148" s="15"/>
    </row>
    <row r="149" spans="1:37" x14ac:dyDescent="0.3">
      <c r="A149" s="1">
        <f>'Overall View'!W149</f>
        <v>35521</v>
      </c>
      <c r="B149">
        <f>'Overall View'!X149</f>
        <v>6.4269543170179961</v>
      </c>
      <c r="C149">
        <f>'Overall View'!Y149</f>
        <v>6.6862853264199362</v>
      </c>
      <c r="D149">
        <f t="shared" si="21"/>
        <v>618.28796827944871</v>
      </c>
      <c r="E149">
        <f t="shared" si="22"/>
        <v>801.34000000000015</v>
      </c>
      <c r="F149" s="2">
        <f t="shared" si="23"/>
        <v>0.29606274278624989</v>
      </c>
      <c r="I149">
        <f>F149-F148</f>
        <v>6.4126946364928328E-2</v>
      </c>
      <c r="J149">
        <f>F149-F147</f>
        <v>1.523704157905037E-3</v>
      </c>
      <c r="K149">
        <f>F150-F146</f>
        <v>6.9067998844427603E-2</v>
      </c>
      <c r="L149">
        <f>F150-F145</f>
        <v>0.13650253424991887</v>
      </c>
      <c r="M149">
        <f>F150-F144</f>
        <v>0.10195780424638667</v>
      </c>
      <c r="N149">
        <f>F150-F143</f>
        <v>0.18111676244715813</v>
      </c>
      <c r="O149">
        <f>F150-F142</f>
        <v>0.20424097732739344</v>
      </c>
      <c r="P149">
        <f>F150-F141</f>
        <v>0.25721808193850992</v>
      </c>
      <c r="Q149">
        <f>F150-F140</f>
        <v>0.27109460758111026</v>
      </c>
      <c r="R149">
        <f>F150-F139</f>
        <v>0.21179830610487693</v>
      </c>
      <c r="S149">
        <f>F150-F138</f>
        <v>0.20745286161558596</v>
      </c>
      <c r="T149">
        <f>F150-F137</f>
        <v>0.22646260866328194</v>
      </c>
      <c r="V149">
        <f t="shared" si="29"/>
        <v>1.523704157905037E-3</v>
      </c>
      <c r="Y149" s="17" t="str">
        <f t="shared" si="24"/>
        <v>-</v>
      </c>
      <c r="Z149" s="15"/>
      <c r="AA149" s="15"/>
      <c r="AB149" s="15">
        <f t="shared" si="25"/>
        <v>0</v>
      </c>
      <c r="AC149" s="15">
        <f t="shared" si="26"/>
        <v>0</v>
      </c>
      <c r="AD149" s="15">
        <f t="shared" si="27"/>
        <v>0</v>
      </c>
      <c r="AE149" s="15">
        <f t="shared" si="28"/>
        <v>0</v>
      </c>
      <c r="AF149" s="15"/>
      <c r="AG149" s="15"/>
      <c r="AH149" s="15"/>
      <c r="AI149" s="15"/>
      <c r="AJ149" s="15"/>
      <c r="AK149" s="15"/>
    </row>
    <row r="150" spans="1:37" x14ac:dyDescent="0.3">
      <c r="A150" s="1">
        <f>'Overall View'!W150</f>
        <v>35551</v>
      </c>
      <c r="B150">
        <f>'Overall View'!X150</f>
        <v>6.4329736231450267</v>
      </c>
      <c r="C150">
        <f>'Overall View'!Y150</f>
        <v>6.7432107699708626</v>
      </c>
      <c r="D150">
        <f t="shared" si="21"/>
        <v>622.02085626209453</v>
      </c>
      <c r="E150">
        <f t="shared" si="22"/>
        <v>848.27999999999963</v>
      </c>
      <c r="F150" s="2">
        <f t="shared" si="23"/>
        <v>0.36374848441186125</v>
      </c>
      <c r="I150">
        <f>F150-F149</f>
        <v>6.7685741625611362E-2</v>
      </c>
      <c r="J150">
        <f>F150-F148</f>
        <v>0.13181268799053969</v>
      </c>
      <c r="K150">
        <f>F151-F147</f>
        <v>0.11992812209244796</v>
      </c>
      <c r="L150">
        <f>F151-F146</f>
        <v>0.11978667515335917</v>
      </c>
      <c r="M150">
        <f>F151-F145</f>
        <v>0.18722121055885044</v>
      </c>
      <c r="N150">
        <f>F151-F144</f>
        <v>0.15267648055531824</v>
      </c>
      <c r="O150">
        <f>F151-F143</f>
        <v>0.2318354387560897</v>
      </c>
      <c r="P150">
        <f>F151-F142</f>
        <v>0.254959653636325</v>
      </c>
      <c r="Q150">
        <f>F151-F141</f>
        <v>0.30793675824744149</v>
      </c>
      <c r="R150">
        <f>F151-F140</f>
        <v>0.32181328389004182</v>
      </c>
      <c r="S150">
        <f>F151-F139</f>
        <v>0.2625169824138085</v>
      </c>
      <c r="T150">
        <f>F151-F138</f>
        <v>0.25817153792451752</v>
      </c>
      <c r="V150">
        <f t="shared" si="29"/>
        <v>6.7685741625611362E-2</v>
      </c>
      <c r="Y150" s="17" t="str">
        <f t="shared" si="24"/>
        <v>-</v>
      </c>
      <c r="Z150" s="15"/>
      <c r="AA150" s="15"/>
      <c r="AB150" s="15">
        <f t="shared" si="25"/>
        <v>0</v>
      </c>
      <c r="AC150" s="15">
        <f t="shared" si="26"/>
        <v>0</v>
      </c>
      <c r="AD150" s="15">
        <f t="shared" si="27"/>
        <v>0</v>
      </c>
      <c r="AE150" s="15">
        <f t="shared" si="28"/>
        <v>0</v>
      </c>
      <c r="AF150" s="15"/>
      <c r="AG150" s="15"/>
      <c r="AH150" s="15"/>
      <c r="AI150" s="15"/>
      <c r="AJ150" s="15"/>
      <c r="AK150" s="15"/>
    </row>
    <row r="151" spans="1:37" x14ac:dyDescent="0.3">
      <c r="A151" s="1">
        <f>'Overall View'!W151</f>
        <v>35582</v>
      </c>
      <c r="B151">
        <f>'Overall View'!X151</f>
        <v>6.4389929292720565</v>
      </c>
      <c r="C151">
        <f>'Overall View'!Y151</f>
        <v>6.7857458245872753</v>
      </c>
      <c r="D151">
        <f t="shared" si="21"/>
        <v>625.7762814012201</v>
      </c>
      <c r="E151">
        <f t="shared" si="22"/>
        <v>885.13999999999965</v>
      </c>
      <c r="F151" s="2">
        <f t="shared" si="23"/>
        <v>0.41446716072079282</v>
      </c>
      <c r="I151">
        <f>F151-F150</f>
        <v>5.0718676308931565E-2</v>
      </c>
      <c r="J151">
        <f>F151-F149</f>
        <v>0.11840441793454293</v>
      </c>
      <c r="K151">
        <f>F152-F148</f>
        <v>0.28391419315031663</v>
      </c>
      <c r="L151">
        <f>F152-F147</f>
        <v>0.22131095094329334</v>
      </c>
      <c r="M151">
        <f>F152-F146</f>
        <v>0.22116950400420454</v>
      </c>
      <c r="N151">
        <f>F152-F145</f>
        <v>0.28860403940969581</v>
      </c>
      <c r="O151">
        <f>F152-F144</f>
        <v>0.25405930940616361</v>
      </c>
      <c r="P151">
        <f>F152-F143</f>
        <v>0.33321826760693507</v>
      </c>
      <c r="Q151">
        <f>F152-F142</f>
        <v>0.35634248248717038</v>
      </c>
      <c r="R151">
        <f>F152-F141</f>
        <v>0.40931958709828686</v>
      </c>
      <c r="S151">
        <f>F152-F140</f>
        <v>0.4231961127408872</v>
      </c>
      <c r="T151">
        <f>F152-F139</f>
        <v>0.36389981126465387</v>
      </c>
      <c r="V151">
        <f t="shared" si="29"/>
        <v>5.0718676308931565E-2</v>
      </c>
      <c r="Y151" s="17" t="str">
        <f t="shared" si="24"/>
        <v>-</v>
      </c>
      <c r="Z151" s="15"/>
      <c r="AA151" s="15"/>
      <c r="AB151" s="15">
        <f t="shared" si="25"/>
        <v>0</v>
      </c>
      <c r="AC151" s="15">
        <f t="shared" si="26"/>
        <v>0</v>
      </c>
      <c r="AD151" s="15">
        <f t="shared" si="27"/>
        <v>0</v>
      </c>
      <c r="AE151" s="15">
        <f t="shared" si="28"/>
        <v>0</v>
      </c>
      <c r="AF151" s="15"/>
      <c r="AG151" s="15"/>
      <c r="AH151" s="15"/>
      <c r="AI151" s="15"/>
      <c r="AJ151" s="15"/>
      <c r="AK151" s="15"/>
    </row>
    <row r="152" spans="1:37" x14ac:dyDescent="0.3">
      <c r="A152" s="1">
        <f>'Overall View'!W152</f>
        <v>35612</v>
      </c>
      <c r="B152">
        <f>'Overall View'!X152</f>
        <v>6.4450122353990871</v>
      </c>
      <c r="C152">
        <f>'Overall View'!Y152</f>
        <v>6.8609885662533516</v>
      </c>
      <c r="D152">
        <f t="shared" si="21"/>
        <v>629.55437976397457</v>
      </c>
      <c r="E152">
        <f t="shared" si="22"/>
        <v>954.31000000000006</v>
      </c>
      <c r="F152" s="2">
        <f t="shared" si="23"/>
        <v>0.51584998957163819</v>
      </c>
      <c r="I152">
        <f>F152-F151</f>
        <v>0.10138282885084537</v>
      </c>
      <c r="J152">
        <f>F152-F150</f>
        <v>0.15210150515977694</v>
      </c>
      <c r="K152">
        <f>F153-F149</f>
        <v>0.12410381570401863</v>
      </c>
      <c r="L152">
        <f>F153-F148</f>
        <v>0.18823076206894696</v>
      </c>
      <c r="M152">
        <f>F153-F147</f>
        <v>0.12562751986192366</v>
      </c>
      <c r="N152">
        <f>F153-F146</f>
        <v>0.12548607292283487</v>
      </c>
      <c r="O152">
        <f>F153-F145</f>
        <v>0.19292060832832614</v>
      </c>
      <c r="P152">
        <f>F153-F144</f>
        <v>0.15837587832479394</v>
      </c>
      <c r="Q152">
        <f>F153-F143</f>
        <v>0.2375348365255654</v>
      </c>
      <c r="R152">
        <f>F153-F142</f>
        <v>0.2606590514058007</v>
      </c>
      <c r="S152">
        <f>F153-F141</f>
        <v>0.31363615601691719</v>
      </c>
      <c r="T152">
        <f>F153-F140</f>
        <v>0.32751268165951752</v>
      </c>
      <c r="V152">
        <f t="shared" si="29"/>
        <v>0.10138282885084537</v>
      </c>
      <c r="Y152" s="17" t="str">
        <f t="shared" si="24"/>
        <v>-</v>
      </c>
      <c r="Z152" s="15"/>
      <c r="AA152" s="15"/>
      <c r="AB152" s="15">
        <f t="shared" si="25"/>
        <v>0</v>
      </c>
      <c r="AC152" s="15">
        <f t="shared" si="26"/>
        <v>0</v>
      </c>
      <c r="AD152" s="15">
        <f t="shared" si="27"/>
        <v>0</v>
      </c>
      <c r="AE152" s="15">
        <f t="shared" si="28"/>
        <v>0</v>
      </c>
      <c r="AF152" s="15"/>
      <c r="AG152" s="15"/>
      <c r="AH152" s="15"/>
      <c r="AI152" s="15"/>
      <c r="AJ152" s="15"/>
      <c r="AK152" s="15"/>
    </row>
    <row r="153" spans="1:37" x14ac:dyDescent="0.3">
      <c r="A153" s="1">
        <f>'Overall View'!W153</f>
        <v>35643</v>
      </c>
      <c r="B153">
        <f>'Overall View'!X153</f>
        <v>6.4510315415261168</v>
      </c>
      <c r="C153">
        <f>'Overall View'!Y153</f>
        <v>6.8018057009722561</v>
      </c>
      <c r="D153">
        <f t="shared" si="21"/>
        <v>633.35528823900495</v>
      </c>
      <c r="E153">
        <f t="shared" si="22"/>
        <v>899.46999999999969</v>
      </c>
      <c r="F153" s="2">
        <f t="shared" si="23"/>
        <v>0.42016655849026852</v>
      </c>
      <c r="I153">
        <f>F153-F152</f>
        <v>-9.5683431081369674E-2</v>
      </c>
      <c r="J153">
        <f>F153-F151</f>
        <v>5.6993977694757003E-3</v>
      </c>
      <c r="K153">
        <f>F154-F150</f>
        <v>0.12292917620391575</v>
      </c>
      <c r="L153">
        <f>F154-F149</f>
        <v>0.19061491782952711</v>
      </c>
      <c r="M153">
        <f>F154-F148</f>
        <v>0.25474186419445544</v>
      </c>
      <c r="N153">
        <f>F154-F147</f>
        <v>0.19213862198743215</v>
      </c>
      <c r="O153">
        <f>F154-F146</f>
        <v>0.19199717504834335</v>
      </c>
      <c r="P153">
        <f>F154-F145</f>
        <v>0.25943171045383462</v>
      </c>
      <c r="Q153">
        <f>F154-F144</f>
        <v>0.22488698045030242</v>
      </c>
      <c r="R153">
        <f>F154-F143</f>
        <v>0.30404593865107388</v>
      </c>
      <c r="S153">
        <f>F154-F142</f>
        <v>0.32717015353130918</v>
      </c>
      <c r="T153">
        <f>F154-F141</f>
        <v>0.38014725814242567</v>
      </c>
      <c r="V153">
        <f t="shared" si="29"/>
        <v>-9.5683431081369674E-2</v>
      </c>
      <c r="Y153" s="17" t="str">
        <f t="shared" si="24"/>
        <v>-</v>
      </c>
      <c r="Z153" s="15"/>
      <c r="AA153" s="15"/>
      <c r="AB153" s="15">
        <f t="shared" si="25"/>
        <v>0</v>
      </c>
      <c r="AC153" s="15">
        <f t="shared" si="26"/>
        <v>0</v>
      </c>
      <c r="AD153" s="15">
        <f t="shared" si="27"/>
        <v>0</v>
      </c>
      <c r="AE153" s="15">
        <f t="shared" si="28"/>
        <v>0</v>
      </c>
      <c r="AF153" s="15"/>
      <c r="AG153" s="15"/>
      <c r="AH153" s="15"/>
      <c r="AI153" s="15"/>
      <c r="AJ153" s="15"/>
      <c r="AK153" s="15"/>
    </row>
    <row r="154" spans="1:37" x14ac:dyDescent="0.3">
      <c r="A154" s="1">
        <f>'Overall View'!W154</f>
        <v>35674</v>
      </c>
      <c r="B154">
        <f>'Overall View'!X154</f>
        <v>6.4570508476531474</v>
      </c>
      <c r="C154">
        <f>'Overall View'!Y154</f>
        <v>6.8535947200227012</v>
      </c>
      <c r="D154">
        <f t="shared" si="21"/>
        <v>637.17914454141965</v>
      </c>
      <c r="E154">
        <f t="shared" si="22"/>
        <v>947.27999999999986</v>
      </c>
      <c r="F154" s="2">
        <f t="shared" si="23"/>
        <v>0.486677660615777</v>
      </c>
      <c r="I154">
        <f>F154-F153</f>
        <v>6.6511102125508481E-2</v>
      </c>
      <c r="J154">
        <f>F154-F152</f>
        <v>-2.9172328955861193E-2</v>
      </c>
      <c r="K154">
        <f>F155-F151</f>
        <v>1.2339046136867315E-2</v>
      </c>
      <c r="L154">
        <f>F155-F150</f>
        <v>6.3057722445798881E-2</v>
      </c>
      <c r="M154">
        <f>F155-F149</f>
        <v>0.13074346407141024</v>
      </c>
      <c r="N154">
        <f>F155-F148</f>
        <v>0.19487041043633857</v>
      </c>
      <c r="O154">
        <f>F155-F147</f>
        <v>0.13226716822931528</v>
      </c>
      <c r="P154">
        <f>F155-F146</f>
        <v>0.13212572129022648</v>
      </c>
      <c r="Q154">
        <f>F155-F145</f>
        <v>0.19956025669571775</v>
      </c>
      <c r="R154">
        <f>F155-F144</f>
        <v>0.16501552669218555</v>
      </c>
      <c r="S154">
        <f>F155-F143</f>
        <v>0.24417448489295701</v>
      </c>
      <c r="T154">
        <f>F155-F142</f>
        <v>0.26729869977319232</v>
      </c>
      <c r="V154">
        <f t="shared" si="29"/>
        <v>-2.9172328955861193E-2</v>
      </c>
      <c r="Y154" s="17" t="str">
        <f t="shared" si="24"/>
        <v>-</v>
      </c>
      <c r="Z154" s="15"/>
      <c r="AA154" s="15"/>
      <c r="AB154" s="15">
        <f t="shared" si="25"/>
        <v>0</v>
      </c>
      <c r="AC154" s="15">
        <f t="shared" si="26"/>
        <v>0</v>
      </c>
      <c r="AD154" s="15">
        <f t="shared" si="27"/>
        <v>0</v>
      </c>
      <c r="AE154" s="15">
        <f t="shared" si="28"/>
        <v>0</v>
      </c>
      <c r="AF154" s="15"/>
      <c r="AG154" s="15"/>
      <c r="AH154" s="15"/>
      <c r="AI154" s="15"/>
      <c r="AJ154" s="15"/>
      <c r="AK154" s="15"/>
    </row>
    <row r="155" spans="1:37" x14ac:dyDescent="0.3">
      <c r="A155" s="1">
        <f>'Overall View'!W155</f>
        <v>35704</v>
      </c>
      <c r="B155">
        <f>'Overall View'!X155</f>
        <v>6.4630701537801771</v>
      </c>
      <c r="C155">
        <f>'Overall View'!Y155</f>
        <v>6.8185086784679179</v>
      </c>
      <c r="D155">
        <f t="shared" si="21"/>
        <v>641.02608721777437</v>
      </c>
      <c r="E155">
        <f t="shared" si="22"/>
        <v>914.62000000000023</v>
      </c>
      <c r="F155" s="2">
        <f t="shared" si="23"/>
        <v>0.42680620685766013</v>
      </c>
      <c r="I155">
        <f>F155-F154</f>
        <v>-5.9871453758116866E-2</v>
      </c>
      <c r="J155">
        <f>F155-F153</f>
        <v>6.6396483673916151E-3</v>
      </c>
      <c r="K155">
        <f>F156-F152</f>
        <v>-3.4371392622094987E-2</v>
      </c>
      <c r="L155">
        <f>F156-F151</f>
        <v>6.7011436228750387E-2</v>
      </c>
      <c r="M155">
        <f>F156-F150</f>
        <v>0.11773011253768195</v>
      </c>
      <c r="N155">
        <f>F156-F149</f>
        <v>0.18541585416329331</v>
      </c>
      <c r="O155">
        <f>F156-F148</f>
        <v>0.24954280052822164</v>
      </c>
      <c r="P155">
        <f>F156-F147</f>
        <v>0.18693955832119835</v>
      </c>
      <c r="Q155">
        <f>F156-F146</f>
        <v>0.18679811138210956</v>
      </c>
      <c r="R155">
        <f>F156-F145</f>
        <v>0.25423264678760082</v>
      </c>
      <c r="S155">
        <f>F156-F144</f>
        <v>0.21968791678406863</v>
      </c>
      <c r="T155">
        <f>F156-F143</f>
        <v>0.29884687498484008</v>
      </c>
      <c r="V155">
        <f t="shared" si="29"/>
        <v>-5.9871453758116866E-2</v>
      </c>
      <c r="Y155" s="17" t="str">
        <f t="shared" si="24"/>
        <v>-</v>
      </c>
      <c r="Z155" s="15"/>
      <c r="AA155" s="15"/>
      <c r="AB155" s="15">
        <f t="shared" si="25"/>
        <v>0</v>
      </c>
      <c r="AC155" s="15">
        <f t="shared" si="26"/>
        <v>0</v>
      </c>
      <c r="AD155" s="15">
        <f t="shared" si="27"/>
        <v>0</v>
      </c>
      <c r="AE155" s="15">
        <f t="shared" si="28"/>
        <v>0</v>
      </c>
      <c r="AF155" s="15"/>
      <c r="AG155" s="15"/>
      <c r="AH155" s="15"/>
      <c r="AI155" s="15"/>
      <c r="AJ155" s="15"/>
      <c r="AK155" s="15"/>
    </row>
    <row r="156" spans="1:37" x14ac:dyDescent="0.3">
      <c r="A156" s="1">
        <f>'Overall View'!W156</f>
        <v>35735</v>
      </c>
      <c r="B156">
        <f>'Overall View'!X156</f>
        <v>6.4690894599072077</v>
      </c>
      <c r="C156">
        <f>'Overall View'!Y156</f>
        <v>6.8621301009558611</v>
      </c>
      <c r="D156">
        <f t="shared" si="21"/>
        <v>644.896255651096</v>
      </c>
      <c r="E156">
        <f t="shared" si="22"/>
        <v>955.39999999999964</v>
      </c>
      <c r="F156" s="2">
        <f t="shared" si="23"/>
        <v>0.4814785969495432</v>
      </c>
      <c r="I156">
        <f>F156-F155</f>
        <v>5.4672390091883072E-2</v>
      </c>
      <c r="J156">
        <f>F156-F154</f>
        <v>-5.1990636662337941E-3</v>
      </c>
      <c r="K156">
        <f>F157-F153</f>
        <v>7.5587559189954412E-2</v>
      </c>
      <c r="L156">
        <f>F157-F152</f>
        <v>-2.0095871891415262E-2</v>
      </c>
      <c r="M156">
        <f>F157-F151</f>
        <v>8.1286956959430112E-2</v>
      </c>
      <c r="N156">
        <f>F157-F150</f>
        <v>0.13200563326836168</v>
      </c>
      <c r="O156">
        <f>F157-F149</f>
        <v>0.19969137489397304</v>
      </c>
      <c r="P156">
        <f>F157-F148</f>
        <v>0.26381832125890137</v>
      </c>
      <c r="Q156">
        <f>F157-F147</f>
        <v>0.20121507905187808</v>
      </c>
      <c r="R156">
        <f>F157-F146</f>
        <v>0.20107363211278928</v>
      </c>
      <c r="S156">
        <f>F157-F145</f>
        <v>0.26850816751828055</v>
      </c>
      <c r="T156">
        <f>F157-F144</f>
        <v>0.23396343751474835</v>
      </c>
      <c r="V156">
        <f t="shared" si="29"/>
        <v>-2.0095871891415262E-2</v>
      </c>
      <c r="Y156" s="17" t="str">
        <f t="shared" si="24"/>
        <v>-</v>
      </c>
      <c r="Z156" s="15"/>
      <c r="AA156" s="15"/>
      <c r="AB156" s="15">
        <f t="shared" si="25"/>
        <v>0</v>
      </c>
      <c r="AC156" s="15">
        <f t="shared" si="26"/>
        <v>0</v>
      </c>
      <c r="AD156" s="15">
        <f t="shared" si="27"/>
        <v>0</v>
      </c>
      <c r="AE156" s="15">
        <f t="shared" si="28"/>
        <v>0</v>
      </c>
      <c r="AF156" s="15"/>
      <c r="AG156" s="15"/>
      <c r="AH156" s="15"/>
      <c r="AI156" s="15"/>
      <c r="AJ156" s="15"/>
      <c r="AK156" s="15"/>
    </row>
    <row r="157" spans="1:37" x14ac:dyDescent="0.3">
      <c r="A157" s="1">
        <f>'Overall View'!W157</f>
        <v>35765</v>
      </c>
      <c r="B157">
        <f>'Overall View'!X157</f>
        <v>6.4751087660342375</v>
      </c>
      <c r="C157">
        <f>'Overall View'!Y157</f>
        <v>6.8777392722385411</v>
      </c>
      <c r="D157">
        <f t="shared" si="21"/>
        <v>648.78979006592851</v>
      </c>
      <c r="E157">
        <f t="shared" si="22"/>
        <v>970.43</v>
      </c>
      <c r="F157" s="2">
        <f t="shared" si="23"/>
        <v>0.49575411768022293</v>
      </c>
      <c r="I157">
        <f>F157-F156</f>
        <v>1.4275520730679725E-2</v>
      </c>
      <c r="J157">
        <f>F157-F155</f>
        <v>6.8947910822562797E-2</v>
      </c>
      <c r="K157">
        <f>F158-F154</f>
        <v>1.5191099815314857E-2</v>
      </c>
      <c r="L157">
        <f>F158-F153</f>
        <v>8.1702201940823338E-2</v>
      </c>
      <c r="M157">
        <f>F158-F152</f>
        <v>-1.3981229140546336E-2</v>
      </c>
      <c r="N157">
        <f>F158-F151</f>
        <v>8.7401599710299038E-2</v>
      </c>
      <c r="O157">
        <f>F158-F150</f>
        <v>0.1381202760192306</v>
      </c>
      <c r="P157">
        <f>F158-F149</f>
        <v>0.20580601764484197</v>
      </c>
      <c r="Q157">
        <f>F158-F148</f>
        <v>0.26993296400977029</v>
      </c>
      <c r="R157">
        <f>F158-F147</f>
        <v>0.207329721802747</v>
      </c>
      <c r="S157">
        <f>F158-F146</f>
        <v>0.20718827486365821</v>
      </c>
      <c r="T157">
        <f>F158-F145</f>
        <v>0.27462281026914948</v>
      </c>
      <c r="V157">
        <f t="shared" si="29"/>
        <v>-1.3981229140546336E-2</v>
      </c>
      <c r="Y157" s="17" t="str">
        <f t="shared" si="24"/>
        <v>-</v>
      </c>
      <c r="Z157" s="15"/>
      <c r="AA157" s="15"/>
      <c r="AB157" s="15">
        <f t="shared" si="25"/>
        <v>0</v>
      </c>
      <c r="AC157" s="15">
        <f t="shared" si="26"/>
        <v>0</v>
      </c>
      <c r="AD157" s="15">
        <f t="shared" si="27"/>
        <v>0</v>
      </c>
      <c r="AE157" s="15">
        <f t="shared" si="28"/>
        <v>0</v>
      </c>
      <c r="AF157" s="15"/>
      <c r="AG157" s="15"/>
      <c r="AH157" s="15"/>
      <c r="AI157" s="15"/>
      <c r="AJ157" s="15"/>
      <c r="AK157" s="15"/>
    </row>
    <row r="158" spans="1:37" x14ac:dyDescent="0.3">
      <c r="A158" s="1">
        <f>'Overall View'!W158</f>
        <v>35796</v>
      </c>
      <c r="B158">
        <f>'Overall View'!X158</f>
        <v>6.4811280721612681</v>
      </c>
      <c r="C158">
        <f>'Overall View'!Y158</f>
        <v>6.8878382451417783</v>
      </c>
      <c r="D158">
        <f t="shared" si="21"/>
        <v>652.70683153341804</v>
      </c>
      <c r="E158">
        <f t="shared" si="22"/>
        <v>980.28000000000009</v>
      </c>
      <c r="F158" s="2">
        <f t="shared" si="23"/>
        <v>0.50186876043109185</v>
      </c>
      <c r="I158">
        <f>F158-F157</f>
        <v>6.1146427508689261E-3</v>
      </c>
      <c r="J158">
        <f>F158-F156</f>
        <v>2.0390163481548651E-2</v>
      </c>
      <c r="K158">
        <f>F159-F155</f>
        <v>0.17122007799243488</v>
      </c>
      <c r="L158">
        <f>F159-F154</f>
        <v>0.11134862423431802</v>
      </c>
      <c r="M158">
        <f>F159-F153</f>
        <v>0.1778597263598265</v>
      </c>
      <c r="N158">
        <f>F159-F152</f>
        <v>8.2176295278456823E-2</v>
      </c>
      <c r="O158">
        <f>F159-F151</f>
        <v>0.1835591241293022</v>
      </c>
      <c r="P158">
        <f>F159-F150</f>
        <v>0.23427780043823376</v>
      </c>
      <c r="Q158">
        <f>F159-F149</f>
        <v>0.30196354206384513</v>
      </c>
      <c r="R158">
        <f>F159-F148</f>
        <v>0.36609048842877345</v>
      </c>
      <c r="S158">
        <f>F159-F147</f>
        <v>0.30348724622175016</v>
      </c>
      <c r="T158">
        <f>F159-F146</f>
        <v>0.30334579928266137</v>
      </c>
      <c r="V158">
        <f t="shared" si="29"/>
        <v>6.1146427508689261E-3</v>
      </c>
      <c r="Y158" s="17" t="str">
        <f t="shared" si="24"/>
        <v>-</v>
      </c>
      <c r="Z158" s="15"/>
      <c r="AA158" s="15"/>
      <c r="AB158" s="15">
        <f t="shared" si="25"/>
        <v>0</v>
      </c>
      <c r="AC158" s="15">
        <f t="shared" si="26"/>
        <v>0</v>
      </c>
      <c r="AD158" s="15">
        <f t="shared" si="27"/>
        <v>0</v>
      </c>
      <c r="AE158" s="15">
        <f t="shared" si="28"/>
        <v>0</v>
      </c>
      <c r="AF158" s="15"/>
      <c r="AG158" s="15"/>
      <c r="AH158" s="15"/>
      <c r="AI158" s="15"/>
      <c r="AJ158" s="15"/>
      <c r="AK158" s="15"/>
    </row>
    <row r="159" spans="1:37" x14ac:dyDescent="0.3">
      <c r="A159" s="1">
        <f>'Overall View'!W159</f>
        <v>35827</v>
      </c>
      <c r="B159">
        <f>'Overall View'!X159</f>
        <v>6.4871473782882987</v>
      </c>
      <c r="C159">
        <f>'Overall View'!Y159</f>
        <v>6.9559166740891545</v>
      </c>
      <c r="D159">
        <f t="shared" si="21"/>
        <v>656.64752197641997</v>
      </c>
      <c r="E159">
        <f t="shared" si="22"/>
        <v>1049.3399999999995</v>
      </c>
      <c r="F159" s="2">
        <f t="shared" si="23"/>
        <v>0.59802628485009501</v>
      </c>
      <c r="I159">
        <f>F159-F158</f>
        <v>9.615752441900316E-2</v>
      </c>
      <c r="J159">
        <f>F159-F157</f>
        <v>0.10227216716987209</v>
      </c>
      <c r="K159">
        <f>F160-F156</f>
        <v>0.18629309511425207</v>
      </c>
      <c r="L159">
        <f>F160-F155</f>
        <v>0.24096548520613514</v>
      </c>
      <c r="M159">
        <f>F160-F154</f>
        <v>0.18109403144801828</v>
      </c>
      <c r="N159">
        <f>F160-F153</f>
        <v>0.24760513357352676</v>
      </c>
      <c r="O159">
        <f>F160-F152</f>
        <v>0.15192170249215708</v>
      </c>
      <c r="P159">
        <f>F160-F151</f>
        <v>0.25330453134300246</v>
      </c>
      <c r="Q159">
        <f>F160-F150</f>
        <v>0.30402320765193402</v>
      </c>
      <c r="R159">
        <f>F160-F149</f>
        <v>0.37170894927754539</v>
      </c>
      <c r="S159">
        <f>F160-F148</f>
        <v>0.43583589564247371</v>
      </c>
      <c r="T159">
        <f>F160-F147</f>
        <v>0.37323265343545042</v>
      </c>
      <c r="V159">
        <f t="shared" si="29"/>
        <v>9.615752441900316E-2</v>
      </c>
      <c r="Y159" s="17" t="str">
        <f t="shared" si="24"/>
        <v>-</v>
      </c>
      <c r="Z159" s="15"/>
      <c r="AA159" s="15"/>
      <c r="AB159" s="15">
        <f t="shared" si="25"/>
        <v>0</v>
      </c>
      <c r="AC159" s="15">
        <f t="shared" si="26"/>
        <v>0</v>
      </c>
      <c r="AD159" s="15">
        <f t="shared" si="27"/>
        <v>0</v>
      </c>
      <c r="AE159" s="15">
        <f t="shared" si="28"/>
        <v>0</v>
      </c>
      <c r="AF159" s="15"/>
      <c r="AG159" s="15"/>
      <c r="AH159" s="15"/>
      <c r="AI159" s="15"/>
      <c r="AJ159" s="15"/>
      <c r="AK159" s="15"/>
    </row>
    <row r="160" spans="1:37" x14ac:dyDescent="0.3">
      <c r="A160" s="1">
        <f>'Overall View'!W160</f>
        <v>35855</v>
      </c>
      <c r="B160">
        <f>'Overall View'!X160</f>
        <v>6.4931666844153284</v>
      </c>
      <c r="C160">
        <f>'Overall View'!Y160</f>
        <v>7.0046551037220963</v>
      </c>
      <c r="D160">
        <f t="shared" si="21"/>
        <v>660.6120041746434</v>
      </c>
      <c r="E160">
        <f t="shared" si="22"/>
        <v>1101.75</v>
      </c>
      <c r="F160" s="2">
        <f t="shared" si="23"/>
        <v>0.66777169206379527</v>
      </c>
      <c r="I160">
        <f>F160-F159</f>
        <v>6.9745407213700261E-2</v>
      </c>
      <c r="J160">
        <f>F160-F158</f>
        <v>0.16590293163270342</v>
      </c>
      <c r="K160">
        <f>F161-F157</f>
        <v>0.17705553392881268</v>
      </c>
      <c r="L160">
        <f>F161-F156</f>
        <v>0.19133105465949241</v>
      </c>
      <c r="M160">
        <f>F161-F155</f>
        <v>0.24600344475137548</v>
      </c>
      <c r="N160">
        <f>F161-F154</f>
        <v>0.18613199099325861</v>
      </c>
      <c r="O160">
        <f>F161-F153</f>
        <v>0.25264309311876709</v>
      </c>
      <c r="P160">
        <f>F161-F152</f>
        <v>0.15695966203739742</v>
      </c>
      <c r="Q160">
        <f>F161-F151</f>
        <v>0.25834249088824279</v>
      </c>
      <c r="R160">
        <f>F161-F150</f>
        <v>0.30906116719717436</v>
      </c>
      <c r="S160">
        <f>F161-F149</f>
        <v>0.37674690882278572</v>
      </c>
      <c r="T160">
        <f>F161-F148</f>
        <v>0.44087385518771405</v>
      </c>
      <c r="V160">
        <f t="shared" si="29"/>
        <v>6.9745407213700261E-2</v>
      </c>
      <c r="Y160" s="17" t="str">
        <f t="shared" si="24"/>
        <v>-</v>
      </c>
      <c r="Z160" s="15"/>
      <c r="AA160" s="15"/>
      <c r="AB160" s="15">
        <f t="shared" si="25"/>
        <v>0</v>
      </c>
      <c r="AC160" s="15">
        <f t="shared" si="26"/>
        <v>0</v>
      </c>
      <c r="AD160" s="15">
        <f t="shared" si="27"/>
        <v>0</v>
      </c>
      <c r="AE160" s="15">
        <f t="shared" si="28"/>
        <v>0</v>
      </c>
      <c r="AF160" s="15"/>
      <c r="AG160" s="15"/>
      <c r="AH160" s="15"/>
      <c r="AI160" s="15"/>
      <c r="AJ160" s="15"/>
      <c r="AK160" s="15"/>
    </row>
    <row r="161" spans="1:37" x14ac:dyDescent="0.3">
      <c r="A161" s="1">
        <f>'Overall View'!W161</f>
        <v>35886</v>
      </c>
      <c r="B161">
        <f>'Overall View'!X161</f>
        <v>6.499185990542359</v>
      </c>
      <c r="C161">
        <f>'Overall View'!Y161</f>
        <v>7.0136906293908057</v>
      </c>
      <c r="D161">
        <f t="shared" si="21"/>
        <v>664.6004217698254</v>
      </c>
      <c r="E161">
        <f t="shared" si="22"/>
        <v>1111.7499999999998</v>
      </c>
      <c r="F161" s="2">
        <f t="shared" si="23"/>
        <v>0.67280965160903561</v>
      </c>
      <c r="I161">
        <f>F161-F160</f>
        <v>5.0379595452403336E-3</v>
      </c>
      <c r="J161">
        <f>F161-F159</f>
        <v>7.4783366758940595E-2</v>
      </c>
      <c r="K161">
        <f>F162-F158</f>
        <v>0.12959836884521736</v>
      </c>
      <c r="L161">
        <f>F162-F157</f>
        <v>0.13571301159608629</v>
      </c>
      <c r="M161">
        <f>F162-F156</f>
        <v>0.14998853232676601</v>
      </c>
      <c r="N161">
        <f>F162-F155</f>
        <v>0.20466092241864908</v>
      </c>
      <c r="O161">
        <f>F162-F154</f>
        <v>0.14478946866053222</v>
      </c>
      <c r="P161">
        <f>F162-F153</f>
        <v>0.2113005707860407</v>
      </c>
      <c r="Q161">
        <f>F162-F152</f>
        <v>0.11561713970467102</v>
      </c>
      <c r="R161">
        <f>F162-F151</f>
        <v>0.2169999685555164</v>
      </c>
      <c r="S161">
        <f>F162-F150</f>
        <v>0.26771864486444796</v>
      </c>
      <c r="T161">
        <f>F162-F149</f>
        <v>0.33540438649005933</v>
      </c>
      <c r="V161">
        <f t="shared" si="29"/>
        <v>5.0379595452403336E-3</v>
      </c>
      <c r="Y161" s="17" t="str">
        <f t="shared" si="24"/>
        <v>-</v>
      </c>
      <c r="Z161" s="15"/>
      <c r="AA161" s="15"/>
      <c r="AB161" s="15">
        <f t="shared" si="25"/>
        <v>0</v>
      </c>
      <c r="AC161" s="15">
        <f t="shared" si="26"/>
        <v>0</v>
      </c>
      <c r="AD161" s="15">
        <f t="shared" si="27"/>
        <v>0</v>
      </c>
      <c r="AE161" s="15">
        <f t="shared" si="28"/>
        <v>0</v>
      </c>
      <c r="AF161" s="15"/>
      <c r="AG161" s="15"/>
      <c r="AH161" s="15"/>
      <c r="AI161" s="15"/>
      <c r="AJ161" s="15"/>
      <c r="AK161" s="15"/>
    </row>
    <row r="162" spans="1:37" x14ac:dyDescent="0.3">
      <c r="A162" s="1">
        <f>'Overall View'!W162</f>
        <v>35916</v>
      </c>
      <c r="B162">
        <f>'Overall View'!X162</f>
        <v>6.5052052966693887</v>
      </c>
      <c r="C162">
        <f>'Overall View'!Y162</f>
        <v>6.9946849859701965</v>
      </c>
      <c r="D162">
        <f t="shared" si="21"/>
        <v>668.61291927093203</v>
      </c>
      <c r="E162">
        <f t="shared" si="22"/>
        <v>1090.8200000000002</v>
      </c>
      <c r="F162" s="2">
        <f t="shared" si="23"/>
        <v>0.63146712927630921</v>
      </c>
      <c r="I162">
        <f>F162-F161</f>
        <v>-4.1342522332726395E-2</v>
      </c>
      <c r="J162">
        <f>F162-F160</f>
        <v>-3.6304562787486061E-2</v>
      </c>
      <c r="K162">
        <f>F163-F159</f>
        <v>8.7606069801298148E-2</v>
      </c>
      <c r="L162">
        <f>F163-F158</f>
        <v>0.18376359422030131</v>
      </c>
      <c r="M162">
        <f>F163-F157</f>
        <v>0.18987823697117023</v>
      </c>
      <c r="N162">
        <f>F163-F156</f>
        <v>0.20415375770184996</v>
      </c>
      <c r="O162">
        <f>F163-F155</f>
        <v>0.25882614779373303</v>
      </c>
      <c r="P162">
        <f>F163-F154</f>
        <v>0.19895469403561616</v>
      </c>
      <c r="Q162">
        <f>F163-F153</f>
        <v>0.26546579616112465</v>
      </c>
      <c r="R162">
        <f>F163-F152</f>
        <v>0.16978236507975497</v>
      </c>
      <c r="S162">
        <f>F163-F151</f>
        <v>0.27116519393060035</v>
      </c>
      <c r="T162">
        <f>F163-F150</f>
        <v>0.32188387023953191</v>
      </c>
      <c r="V162">
        <f t="shared" si="29"/>
        <v>-4.1342522332726395E-2</v>
      </c>
      <c r="Y162" s="17" t="str">
        <f t="shared" si="24"/>
        <v>-</v>
      </c>
      <c r="Z162" s="15"/>
      <c r="AA162" s="15"/>
      <c r="AB162" s="15">
        <f t="shared" si="25"/>
        <v>0</v>
      </c>
      <c r="AC162" s="15">
        <f t="shared" si="26"/>
        <v>0</v>
      </c>
      <c r="AD162" s="15">
        <f t="shared" si="27"/>
        <v>0</v>
      </c>
      <c r="AE162" s="15">
        <f t="shared" si="28"/>
        <v>0</v>
      </c>
      <c r="AF162" s="15"/>
      <c r="AG162" s="15"/>
      <c r="AH162" s="15"/>
      <c r="AI162" s="15"/>
      <c r="AJ162" s="15"/>
      <c r="AK162" s="15"/>
    </row>
    <row r="163" spans="1:37" x14ac:dyDescent="0.3">
      <c r="A163" s="1">
        <f>'Overall View'!W163</f>
        <v>35947</v>
      </c>
      <c r="B163">
        <f>'Overall View'!X163</f>
        <v>6.5112246027964193</v>
      </c>
      <c r="C163">
        <f>'Overall View'!Y163</f>
        <v>7.0333653808586503</v>
      </c>
      <c r="D163">
        <f t="shared" si="21"/>
        <v>672.64964205939827</v>
      </c>
      <c r="E163">
        <f t="shared" si="22"/>
        <v>1133.8400000000004</v>
      </c>
      <c r="F163" s="2">
        <f t="shared" si="23"/>
        <v>0.68563235465139316</v>
      </c>
      <c r="I163">
        <f>F163-F162</f>
        <v>5.4165225375083947E-2</v>
      </c>
      <c r="J163">
        <f>F163-F161</f>
        <v>1.2822703042357553E-2</v>
      </c>
      <c r="K163">
        <f>F164-F160</f>
        <v>-1.1716985482538966E-2</v>
      </c>
      <c r="L163">
        <f>F164-F159</f>
        <v>5.8028421731161295E-2</v>
      </c>
      <c r="M163">
        <f>F164-F158</f>
        <v>0.15418594615016445</v>
      </c>
      <c r="N163">
        <f>F164-F157</f>
        <v>0.16030058890103338</v>
      </c>
      <c r="O163">
        <f>F164-F156</f>
        <v>0.17457610963171311</v>
      </c>
      <c r="P163">
        <f>F164-F155</f>
        <v>0.22924849972359618</v>
      </c>
      <c r="Q163">
        <f>F164-F154</f>
        <v>0.16937704596547931</v>
      </c>
      <c r="R163">
        <f>F164-F153</f>
        <v>0.23588814809098779</v>
      </c>
      <c r="S163">
        <f>F164-F152</f>
        <v>0.14020471700961812</v>
      </c>
      <c r="T163">
        <f>F164-F151</f>
        <v>0.24158754586046349</v>
      </c>
      <c r="V163">
        <f t="shared" si="29"/>
        <v>-1.1716985482538966E-2</v>
      </c>
      <c r="Y163" s="17" t="str">
        <f t="shared" si="24"/>
        <v>-</v>
      </c>
      <c r="Z163" s="15"/>
      <c r="AA163" s="15"/>
      <c r="AB163" s="15">
        <f t="shared" si="25"/>
        <v>0</v>
      </c>
      <c r="AC163" s="15">
        <f t="shared" si="26"/>
        <v>0</v>
      </c>
      <c r="AD163" s="15">
        <f t="shared" si="27"/>
        <v>0</v>
      </c>
      <c r="AE163" s="15">
        <f t="shared" si="28"/>
        <v>0</v>
      </c>
      <c r="AF163" s="15"/>
      <c r="AG163" s="15"/>
      <c r="AH163" s="15"/>
      <c r="AI163" s="15"/>
      <c r="AJ163" s="15"/>
      <c r="AK163" s="15"/>
    </row>
    <row r="164" spans="1:37" x14ac:dyDescent="0.3">
      <c r="A164" s="1">
        <f>'Overall View'!W164</f>
        <v>35977</v>
      </c>
      <c r="B164">
        <f>'Overall View'!X164</f>
        <v>6.5172439089234491</v>
      </c>
      <c r="C164">
        <f>'Overall View'!Y164</f>
        <v>7.0216819997160158</v>
      </c>
      <c r="D164">
        <f t="shared" si="21"/>
        <v>676.71073639439157</v>
      </c>
      <c r="E164">
        <f t="shared" si="22"/>
        <v>1120.67</v>
      </c>
      <c r="F164" s="2">
        <f t="shared" si="23"/>
        <v>0.65605470658125631</v>
      </c>
      <c r="I164">
        <f>F164-F163</f>
        <v>-2.9577648070136853E-2</v>
      </c>
      <c r="J164">
        <f>F164-F162</f>
        <v>2.4587577304947095E-2</v>
      </c>
      <c r="K164">
        <f>F165-F161</f>
        <v>-0.26669165344673806</v>
      </c>
      <c r="L164">
        <f>F165-F160</f>
        <v>-0.26165369390149773</v>
      </c>
      <c r="M164">
        <f>F165-F159</f>
        <v>-0.19190828668779747</v>
      </c>
      <c r="N164">
        <f>F165-F158</f>
        <v>-9.5750762268794309E-2</v>
      </c>
      <c r="O164">
        <f>F165-F157</f>
        <v>-8.9636119517925383E-2</v>
      </c>
      <c r="P164">
        <f>F165-F156</f>
        <v>-7.5360598787245658E-2</v>
      </c>
      <c r="Q164">
        <f>F165-F155</f>
        <v>-2.0688208695362587E-2</v>
      </c>
      <c r="R164">
        <f>F165-F154</f>
        <v>-8.0559662453479453E-2</v>
      </c>
      <c r="S164">
        <f>F165-F153</f>
        <v>-1.4048560327970971E-2</v>
      </c>
      <c r="T164">
        <f>F165-F152</f>
        <v>-0.10973199140934065</v>
      </c>
      <c r="V164">
        <f t="shared" si="29"/>
        <v>-0.26669165344673806</v>
      </c>
      <c r="Y164" s="17" t="str">
        <f t="shared" si="24"/>
        <v>-</v>
      </c>
      <c r="Z164" s="15"/>
      <c r="AA164" s="15"/>
      <c r="AB164" s="15">
        <f t="shared" si="25"/>
        <v>0</v>
      </c>
      <c r="AC164" s="15">
        <f t="shared" si="26"/>
        <v>0</v>
      </c>
      <c r="AD164" s="15">
        <f t="shared" si="27"/>
        <v>0</v>
      </c>
      <c r="AE164" s="15">
        <f t="shared" si="28"/>
        <v>0</v>
      </c>
      <c r="AF164" s="15"/>
      <c r="AG164" s="15"/>
      <c r="AH164" s="15"/>
      <c r="AI164" s="15"/>
      <c r="AJ164" s="15"/>
      <c r="AK164" s="15"/>
    </row>
    <row r="165" spans="1:37" x14ac:dyDescent="0.3">
      <c r="A165" s="1">
        <f>'Overall View'!W165</f>
        <v>36008</v>
      </c>
      <c r="B165">
        <f>'Overall View'!X165</f>
        <v>6.5232632150504797</v>
      </c>
      <c r="C165">
        <f>'Overall View'!Y165</f>
        <v>6.8640959296417217</v>
      </c>
      <c r="D165">
        <f t="shared" si="21"/>
        <v>680.79634941811503</v>
      </c>
      <c r="E165">
        <f t="shared" si="22"/>
        <v>957.28</v>
      </c>
      <c r="F165" s="2">
        <f t="shared" si="23"/>
        <v>0.40611799816229754</v>
      </c>
      <c r="I165">
        <f>F165-F164</f>
        <v>-0.24993670841895876</v>
      </c>
      <c r="J165">
        <f>F165-F163</f>
        <v>-0.27951435648909562</v>
      </c>
      <c r="K165">
        <f>F166-F162</f>
        <v>-0.14657859600919521</v>
      </c>
      <c r="L165">
        <f>F166-F161</f>
        <v>-0.1879211183419216</v>
      </c>
      <c r="M165">
        <f>F166-F160</f>
        <v>-0.18288315879668127</v>
      </c>
      <c r="N165">
        <f>F166-F159</f>
        <v>-0.11313775158298101</v>
      </c>
      <c r="O165">
        <f>F166-F158</f>
        <v>-1.6980227163977846E-2</v>
      </c>
      <c r="P165">
        <f>F166-F157</f>
        <v>-1.086558441310892E-2</v>
      </c>
      <c r="Q165">
        <f>F166-F156</f>
        <v>3.4099363175708053E-3</v>
      </c>
      <c r="R165">
        <f>F166-F155</f>
        <v>5.8082326409453877E-2</v>
      </c>
      <c r="S165">
        <f>F166-F154</f>
        <v>-1.7891273486629888E-3</v>
      </c>
      <c r="T165">
        <f>F166-F153</f>
        <v>6.4721974776845492E-2</v>
      </c>
      <c r="V165">
        <f t="shared" si="29"/>
        <v>-0.27951435648909562</v>
      </c>
      <c r="Y165" s="17" t="str">
        <f t="shared" si="24"/>
        <v>-</v>
      </c>
      <c r="Z165" s="15"/>
      <c r="AA165" s="15"/>
      <c r="AB165" s="15">
        <f t="shared" si="25"/>
        <v>0</v>
      </c>
      <c r="AC165" s="15">
        <f t="shared" si="26"/>
        <v>0</v>
      </c>
      <c r="AD165" s="15">
        <f t="shared" si="27"/>
        <v>0</v>
      </c>
      <c r="AE165" s="15">
        <f t="shared" si="28"/>
        <v>0</v>
      </c>
      <c r="AF165" s="15"/>
      <c r="AG165" s="15"/>
      <c r="AH165" s="15"/>
      <c r="AI165" s="15"/>
      <c r="AJ165" s="15"/>
      <c r="AK165" s="15"/>
    </row>
    <row r="166" spans="1:37" x14ac:dyDescent="0.3">
      <c r="A166" s="1">
        <f>'Overall View'!W166</f>
        <v>36039</v>
      </c>
      <c r="B166">
        <f>'Overall View'!X166</f>
        <v>6.5292825211775094</v>
      </c>
      <c r="C166">
        <f>'Overall View'!Y166</f>
        <v>6.9246222288419093</v>
      </c>
      <c r="D166">
        <f t="shared" si="21"/>
        <v>684.90662916113445</v>
      </c>
      <c r="E166">
        <f t="shared" si="22"/>
        <v>1017.0100000000001</v>
      </c>
      <c r="F166" s="2">
        <f t="shared" si="23"/>
        <v>0.48488853326711401</v>
      </c>
      <c r="I166">
        <f>F166-F165</f>
        <v>7.8770535104816464E-2</v>
      </c>
      <c r="J166">
        <f>F166-F164</f>
        <v>-0.1711661733141423</v>
      </c>
      <c r="K166">
        <f>F167-F163</f>
        <v>-9.1142556923812013E-2</v>
      </c>
      <c r="L166">
        <f>F167-F162</f>
        <v>-3.6977331548728065E-2</v>
      </c>
      <c r="M166">
        <f>F167-F161</f>
        <v>-7.831985388145446E-2</v>
      </c>
      <c r="N166">
        <f>F167-F160</f>
        <v>-7.3281894336214126E-2</v>
      </c>
      <c r="O166">
        <f>F167-F159</f>
        <v>-3.536487122513865E-3</v>
      </c>
      <c r="P166">
        <f>F167-F158</f>
        <v>9.2621037296489295E-2</v>
      </c>
      <c r="Q166">
        <f>F167-F157</f>
        <v>9.8735680047358221E-2</v>
      </c>
      <c r="R166">
        <f>F167-F156</f>
        <v>0.11301120077803795</v>
      </c>
      <c r="S166">
        <f>F167-F155</f>
        <v>0.16768359086992102</v>
      </c>
      <c r="T166">
        <f>F167-F154</f>
        <v>0.10781213711180415</v>
      </c>
      <c r="V166">
        <f t="shared" si="29"/>
        <v>-0.1711661733141423</v>
      </c>
      <c r="Y166" s="17" t="str">
        <f t="shared" si="24"/>
        <v>-</v>
      </c>
      <c r="Z166" s="15"/>
      <c r="AA166" s="15"/>
      <c r="AB166" s="15">
        <f t="shared" si="25"/>
        <v>0</v>
      </c>
      <c r="AC166" s="15">
        <f t="shared" si="26"/>
        <v>0</v>
      </c>
      <c r="AD166" s="15">
        <f t="shared" si="27"/>
        <v>0</v>
      </c>
      <c r="AE166" s="15">
        <f t="shared" si="28"/>
        <v>0</v>
      </c>
      <c r="AF166" s="15"/>
      <c r="AG166" s="15"/>
      <c r="AH166" s="15"/>
      <c r="AI166" s="15"/>
      <c r="AJ166" s="15"/>
      <c r="AK166" s="15"/>
    </row>
    <row r="167" spans="1:37" x14ac:dyDescent="0.3">
      <c r="A167" s="1">
        <f>'Overall View'!W167</f>
        <v>36069</v>
      </c>
      <c r="B167">
        <f>'Overall View'!X167</f>
        <v>6.53530182730454</v>
      </c>
      <c r="C167">
        <f>'Overall View'!Y167</f>
        <v>7.0018556363372326</v>
      </c>
      <c r="D167">
        <f t="shared" si="21"/>
        <v>689.04172454774653</v>
      </c>
      <c r="E167">
        <f t="shared" si="22"/>
        <v>1098.67</v>
      </c>
      <c r="F167" s="2">
        <f t="shared" si="23"/>
        <v>0.59448979772758115</v>
      </c>
      <c r="I167">
        <f>F167-F166</f>
        <v>0.10960126446046714</v>
      </c>
      <c r="J167">
        <f>F167-F165</f>
        <v>0.1883717995652836</v>
      </c>
      <c r="K167">
        <f>F168-F164</f>
        <v>2.2576284431336857E-2</v>
      </c>
      <c r="L167">
        <f>F168-F163</f>
        <v>-7.0013636387999956E-3</v>
      </c>
      <c r="M167">
        <f>F168-F162</f>
        <v>4.7163861736283952E-2</v>
      </c>
      <c r="N167">
        <f>F168-F161</f>
        <v>5.8213394035575572E-3</v>
      </c>
      <c r="O167">
        <f>F168-F160</f>
        <v>1.0859298948797891E-2</v>
      </c>
      <c r="P167">
        <f>F168-F159</f>
        <v>8.0604706162498152E-2</v>
      </c>
      <c r="Q167">
        <f>F168-F158</f>
        <v>0.17676223058150131</v>
      </c>
      <c r="R167">
        <f>F168-F157</f>
        <v>0.18287687333237024</v>
      </c>
      <c r="S167">
        <f>F168-F156</f>
        <v>0.19715239406304996</v>
      </c>
      <c r="T167">
        <f>F168-F155</f>
        <v>0.25182478415493303</v>
      </c>
      <c r="V167">
        <f t="shared" si="29"/>
        <v>-7.0013636387999956E-3</v>
      </c>
      <c r="Y167" s="17" t="str">
        <f t="shared" si="24"/>
        <v>-</v>
      </c>
      <c r="Z167" s="15"/>
      <c r="AA167" s="15"/>
      <c r="AB167" s="15">
        <f t="shared" si="25"/>
        <v>0</v>
      </c>
      <c r="AC167" s="15">
        <f t="shared" si="26"/>
        <v>0</v>
      </c>
      <c r="AD167" s="15">
        <f t="shared" si="27"/>
        <v>0</v>
      </c>
      <c r="AE167" s="15">
        <f t="shared" si="28"/>
        <v>0</v>
      </c>
      <c r="AF167" s="15"/>
      <c r="AG167" s="15"/>
      <c r="AH167" s="15"/>
      <c r="AI167" s="15"/>
      <c r="AJ167" s="15"/>
      <c r="AK167" s="15"/>
    </row>
    <row r="168" spans="1:37" x14ac:dyDescent="0.3">
      <c r="A168" s="1">
        <f>'Overall View'!W168</f>
        <v>36100</v>
      </c>
      <c r="B168">
        <f>'Overall View'!X168</f>
        <v>6.5413211334315697</v>
      </c>
      <c r="C168">
        <f>'Overall View'!Y168</f>
        <v>7.0592997083443842</v>
      </c>
      <c r="D168">
        <f t="shared" si="21"/>
        <v>693.20178540136953</v>
      </c>
      <c r="E168">
        <f t="shared" si="22"/>
        <v>1163.6299999999999</v>
      </c>
      <c r="F168" s="2">
        <f t="shared" si="23"/>
        <v>0.67863099101259317</v>
      </c>
      <c r="I168">
        <f>F168-F167</f>
        <v>8.4141193285012017E-2</v>
      </c>
      <c r="J168">
        <f>F168-F166</f>
        <v>0.19374245774547916</v>
      </c>
      <c r="K168">
        <f>F169-F165</f>
        <v>0.3565045717831099</v>
      </c>
      <c r="L168">
        <f>F169-F164</f>
        <v>0.10656786336415114</v>
      </c>
      <c r="M168">
        <f>F169-F163</f>
        <v>7.6990215294014286E-2</v>
      </c>
      <c r="N168">
        <f>F169-F162</f>
        <v>0.13115544066909823</v>
      </c>
      <c r="O168">
        <f>F169-F161</f>
        <v>8.9812918336371839E-2</v>
      </c>
      <c r="P168">
        <f>F169-F160</f>
        <v>9.4850877881612172E-2</v>
      </c>
      <c r="Q168">
        <f>F169-F159</f>
        <v>0.16459628509531243</v>
      </c>
      <c r="R168">
        <f>F169-F158</f>
        <v>0.26075380951431559</v>
      </c>
      <c r="S168">
        <f>F169-F157</f>
        <v>0.26686845226518452</v>
      </c>
      <c r="T168">
        <f>F169-F156</f>
        <v>0.28114397299586424</v>
      </c>
      <c r="V168">
        <f t="shared" si="29"/>
        <v>7.6990215294014286E-2</v>
      </c>
      <c r="Y168" s="17" t="str">
        <f t="shared" si="24"/>
        <v>-</v>
      </c>
      <c r="Z168" s="15"/>
      <c r="AA168" s="15"/>
      <c r="AB168" s="15">
        <f t="shared" si="25"/>
        <v>0</v>
      </c>
      <c r="AC168" s="15">
        <f t="shared" si="26"/>
        <v>0</v>
      </c>
      <c r="AD168" s="15">
        <f t="shared" si="27"/>
        <v>0</v>
      </c>
      <c r="AE168" s="15">
        <f t="shared" si="28"/>
        <v>0</v>
      </c>
      <c r="AF168" s="15"/>
      <c r="AG168" s="15"/>
      <c r="AH168" s="15"/>
      <c r="AI168" s="15"/>
      <c r="AJ168" s="15"/>
      <c r="AK168" s="15"/>
    </row>
    <row r="169" spans="1:37" x14ac:dyDescent="0.3">
      <c r="A169" s="1">
        <f>'Overall View'!W169</f>
        <v>36130</v>
      </c>
      <c r="B169">
        <f>'Overall View'!X169</f>
        <v>6.5473404395586003</v>
      </c>
      <c r="C169">
        <f>'Overall View'!Y169</f>
        <v>7.1141432360763055</v>
      </c>
      <c r="D169">
        <f t="shared" si="21"/>
        <v>697.3869624499772</v>
      </c>
      <c r="E169">
        <f t="shared" si="22"/>
        <v>1229.2300000000002</v>
      </c>
      <c r="F169" s="2">
        <f t="shared" si="23"/>
        <v>0.76262256994540745</v>
      </c>
      <c r="I169">
        <f>F169-F168</f>
        <v>8.3991578932814281E-2</v>
      </c>
      <c r="J169">
        <f>F169-F167</f>
        <v>0.1681327722178263</v>
      </c>
      <c r="K169">
        <f>F170-F166</f>
        <v>0.33900646210774643</v>
      </c>
      <c r="L169">
        <f>F170-F165</f>
        <v>0.4177769972125629</v>
      </c>
      <c r="M169">
        <f>F170-F164</f>
        <v>0.16784028879360413</v>
      </c>
      <c r="N169">
        <f>F170-F163</f>
        <v>0.13826264072346728</v>
      </c>
      <c r="O169">
        <f>F170-F162</f>
        <v>0.19242786609855123</v>
      </c>
      <c r="P169">
        <f>F170-F161</f>
        <v>0.15108534376582483</v>
      </c>
      <c r="Q169">
        <f>F170-F160</f>
        <v>0.15612330331106516</v>
      </c>
      <c r="R169">
        <f>F170-F159</f>
        <v>0.22586871052476543</v>
      </c>
      <c r="S169">
        <f>F170-F158</f>
        <v>0.32202623494376859</v>
      </c>
      <c r="T169">
        <f>F170-F157</f>
        <v>0.32814087769463751</v>
      </c>
      <c r="V169">
        <f t="shared" si="29"/>
        <v>8.3991578932814281E-2</v>
      </c>
      <c r="Y169" s="17" t="str">
        <f t="shared" si="24"/>
        <v>-</v>
      </c>
      <c r="Z169" s="15"/>
      <c r="AA169" s="15"/>
      <c r="AB169" s="15">
        <f t="shared" si="25"/>
        <v>0</v>
      </c>
      <c r="AC169" s="15">
        <f t="shared" si="26"/>
        <v>0</v>
      </c>
      <c r="AD169" s="15">
        <f t="shared" si="27"/>
        <v>0</v>
      </c>
      <c r="AE169" s="15">
        <f t="shared" si="28"/>
        <v>0</v>
      </c>
      <c r="AF169" s="15"/>
      <c r="AG169" s="15"/>
      <c r="AH169" s="15"/>
      <c r="AI169" s="15"/>
      <c r="AJ169" s="15"/>
      <c r="AK169" s="15"/>
    </row>
    <row r="170" spans="1:37" x14ac:dyDescent="0.3">
      <c r="A170" s="1">
        <f>'Overall View'!W170</f>
        <v>36161</v>
      </c>
      <c r="B170">
        <f>'Overall View'!X170</f>
        <v>6.553359745685631</v>
      </c>
      <c r="C170">
        <f>'Overall View'!Y170</f>
        <v>7.1543340673554647</v>
      </c>
      <c r="D170">
        <f t="shared" si="21"/>
        <v>701.59740733155502</v>
      </c>
      <c r="E170">
        <f t="shared" si="22"/>
        <v>1279.6400000000006</v>
      </c>
      <c r="F170" s="2">
        <f t="shared" si="23"/>
        <v>0.82389499537486044</v>
      </c>
      <c r="I170">
        <f>F170-F169</f>
        <v>6.1272425429452992E-2</v>
      </c>
      <c r="J170">
        <f>F170-F168</f>
        <v>0.14526400436226727</v>
      </c>
      <c r="K170">
        <f>F171-F167</f>
        <v>0.15993302147334343</v>
      </c>
      <c r="L170">
        <f>F171-F166</f>
        <v>0.26953428593381057</v>
      </c>
      <c r="M170">
        <f>F171-F165</f>
        <v>0.34830482103862703</v>
      </c>
      <c r="N170">
        <f>F171-F164</f>
        <v>9.8368112619668269E-2</v>
      </c>
      <c r="O170">
        <f>F171-F163</f>
        <v>6.8790464549531416E-2</v>
      </c>
      <c r="P170">
        <f>F171-F162</f>
        <v>0.12295568992461536</v>
      </c>
      <c r="Q170">
        <f>F171-F161</f>
        <v>8.1613167591888969E-2</v>
      </c>
      <c r="R170">
        <f>F171-F160</f>
        <v>8.6651127137129302E-2</v>
      </c>
      <c r="S170">
        <f>F171-F159</f>
        <v>0.15639653435082956</v>
      </c>
      <c r="T170">
        <f>F171-F158</f>
        <v>0.25255405876983272</v>
      </c>
      <c r="V170">
        <f t="shared" si="29"/>
        <v>6.1272425429452992E-2</v>
      </c>
      <c r="Y170" s="17" t="str">
        <f t="shared" si="24"/>
        <v>-</v>
      </c>
      <c r="Z170" s="15"/>
      <c r="AA170" s="15"/>
      <c r="AB170" s="15">
        <f t="shared" si="25"/>
        <v>0</v>
      </c>
      <c r="AC170" s="15">
        <f t="shared" si="26"/>
        <v>0</v>
      </c>
      <c r="AD170" s="15">
        <f t="shared" si="27"/>
        <v>0</v>
      </c>
      <c r="AE170" s="15">
        <f t="shared" si="28"/>
        <v>0</v>
      </c>
      <c r="AF170" s="15"/>
      <c r="AG170" s="15"/>
      <c r="AH170" s="15"/>
      <c r="AI170" s="15"/>
      <c r="AJ170" s="15"/>
      <c r="AK170" s="15"/>
    </row>
    <row r="171" spans="1:37" x14ac:dyDescent="0.3">
      <c r="A171" s="1">
        <f>'Overall View'!W171</f>
        <v>36192</v>
      </c>
      <c r="B171">
        <f>'Overall View'!X171</f>
        <v>6.5593790518126607</v>
      </c>
      <c r="C171">
        <f>'Overall View'!Y171</f>
        <v>7.1215189766900862</v>
      </c>
      <c r="D171">
        <f t="shared" si="21"/>
        <v>705.83327259959685</v>
      </c>
      <c r="E171">
        <f t="shared" si="22"/>
        <v>1238.3299999999995</v>
      </c>
      <c r="F171" s="2">
        <f t="shared" si="23"/>
        <v>0.75442281920092458</v>
      </c>
      <c r="I171">
        <f>F171-F170</f>
        <v>-6.9472176173935862E-2</v>
      </c>
      <c r="J171">
        <f>F171-F169</f>
        <v>-8.1997507444828699E-3</v>
      </c>
      <c r="K171">
        <f>F172-F168</f>
        <v>0.13291608679692835</v>
      </c>
      <c r="L171">
        <f>F172-F167</f>
        <v>0.21705728008194036</v>
      </c>
      <c r="M171">
        <f>F172-F166</f>
        <v>0.3266585445424075</v>
      </c>
      <c r="N171">
        <f>F172-F165</f>
        <v>0.40542907964722397</v>
      </c>
      <c r="O171">
        <f>F172-F164</f>
        <v>0.1554923712282652</v>
      </c>
      <c r="P171">
        <f>F172-F163</f>
        <v>0.12591472315812835</v>
      </c>
      <c r="Q171">
        <f>F172-F162</f>
        <v>0.1800799485332123</v>
      </c>
      <c r="R171">
        <f>F172-F161</f>
        <v>0.1387374262004859</v>
      </c>
      <c r="S171">
        <f>F172-F160</f>
        <v>0.14377538574572624</v>
      </c>
      <c r="T171">
        <f>F172-F159</f>
        <v>0.2135207929594265</v>
      </c>
      <c r="V171">
        <f t="shared" si="29"/>
        <v>-6.9472176173935862E-2</v>
      </c>
      <c r="Y171" s="17" t="str">
        <f t="shared" si="24"/>
        <v>-</v>
      </c>
      <c r="Z171" s="15"/>
      <c r="AA171" s="15"/>
      <c r="AB171" s="15">
        <f t="shared" si="25"/>
        <v>0</v>
      </c>
      <c r="AC171" s="15">
        <f t="shared" si="26"/>
        <v>0</v>
      </c>
      <c r="AD171" s="15">
        <f t="shared" si="27"/>
        <v>0</v>
      </c>
      <c r="AE171" s="15">
        <f t="shared" si="28"/>
        <v>0</v>
      </c>
      <c r="AF171" s="15"/>
      <c r="AG171" s="15"/>
      <c r="AH171" s="15"/>
      <c r="AI171" s="15"/>
      <c r="AJ171" s="15"/>
      <c r="AK171" s="15"/>
    </row>
    <row r="172" spans="1:37" x14ac:dyDescent="0.3">
      <c r="A172" s="1">
        <f>'Overall View'!W172</f>
        <v>36220</v>
      </c>
      <c r="B172">
        <f>'Overall View'!X172</f>
        <v>6.5653983579396904</v>
      </c>
      <c r="C172">
        <f>'Overall View'!Y172</f>
        <v>7.1595795772572428</v>
      </c>
      <c r="D172">
        <f t="shared" si="21"/>
        <v>710.09471172863289</v>
      </c>
      <c r="E172">
        <f t="shared" si="22"/>
        <v>1286.3699999999994</v>
      </c>
      <c r="F172" s="2">
        <f t="shared" si="23"/>
        <v>0.81154707780952151</v>
      </c>
      <c r="I172">
        <f>F172-F171</f>
        <v>5.7124258608596934E-2</v>
      </c>
      <c r="J172">
        <f>F172-F170</f>
        <v>-1.2347917565338928E-2</v>
      </c>
      <c r="K172">
        <f>F173-F169</f>
        <v>0.10637780509925943</v>
      </c>
      <c r="L172">
        <f>F173-F168</f>
        <v>0.19036938403207371</v>
      </c>
      <c r="M172">
        <f>F173-F167</f>
        <v>0.27451057731708572</v>
      </c>
      <c r="N172">
        <f>F173-F166</f>
        <v>0.38411184177755286</v>
      </c>
      <c r="O172">
        <f>F173-F165</f>
        <v>0.46288237688236933</v>
      </c>
      <c r="P172">
        <f>F173-F164</f>
        <v>0.21294566846341056</v>
      </c>
      <c r="Q172">
        <f>F173-F163</f>
        <v>0.18336802039327371</v>
      </c>
      <c r="R172">
        <f>F173-F162</f>
        <v>0.23753324576835766</v>
      </c>
      <c r="S172">
        <f>F173-F161</f>
        <v>0.19619072343563126</v>
      </c>
      <c r="T172">
        <f>F173-F160</f>
        <v>0.2012286829808716</v>
      </c>
      <c r="V172">
        <f t="shared" si="29"/>
        <v>-1.2347917565338928E-2</v>
      </c>
      <c r="Y172" s="17" t="str">
        <f t="shared" si="24"/>
        <v>-</v>
      </c>
      <c r="Z172" s="15"/>
      <c r="AA172" s="15"/>
      <c r="AB172" s="15">
        <f t="shared" si="25"/>
        <v>0</v>
      </c>
      <c r="AC172" s="15">
        <f t="shared" si="26"/>
        <v>0</v>
      </c>
      <c r="AD172" s="15">
        <f t="shared" si="27"/>
        <v>0</v>
      </c>
      <c r="AE172" s="15">
        <f t="shared" si="28"/>
        <v>0</v>
      </c>
      <c r="AF172" s="15"/>
      <c r="AG172" s="15"/>
      <c r="AH172" s="15"/>
      <c r="AI172" s="15"/>
      <c r="AJ172" s="15"/>
      <c r="AK172" s="15"/>
    </row>
    <row r="173" spans="1:37" x14ac:dyDescent="0.3">
      <c r="A173" s="1">
        <f>'Overall View'!W173</f>
        <v>36251</v>
      </c>
      <c r="B173">
        <f>'Overall View'!X173</f>
        <v>6.571417664066721</v>
      </c>
      <c r="C173">
        <f>'Overall View'!Y173</f>
        <v>7.1968213932060801</v>
      </c>
      <c r="D173">
        <f t="shared" si="21"/>
        <v>714.38187911978957</v>
      </c>
      <c r="E173">
        <f t="shared" si="22"/>
        <v>1335.1800000000005</v>
      </c>
      <c r="F173" s="2">
        <f t="shared" si="23"/>
        <v>0.86900037504466687</v>
      </c>
      <c r="I173">
        <f>F173-F172</f>
        <v>5.7453297235145362E-2</v>
      </c>
      <c r="J173">
        <f>F173-F171</f>
        <v>0.1145775558437423</v>
      </c>
      <c r="K173">
        <f>F174-F170</f>
        <v>-1.2500556002233765E-2</v>
      </c>
      <c r="L173">
        <f>F174-F169</f>
        <v>4.8771869427219228E-2</v>
      </c>
      <c r="M173">
        <f>F174-F168</f>
        <v>0.13276344836003351</v>
      </c>
      <c r="N173">
        <f>F174-F167</f>
        <v>0.21690464164504553</v>
      </c>
      <c r="O173">
        <f>F174-F166</f>
        <v>0.32650590610551267</v>
      </c>
      <c r="P173">
        <f>F174-F165</f>
        <v>0.40527644121032913</v>
      </c>
      <c r="Q173">
        <f>F174-F164</f>
        <v>0.15533973279137037</v>
      </c>
      <c r="R173">
        <f>F174-F163</f>
        <v>0.12576208472123351</v>
      </c>
      <c r="S173">
        <f>F174-F162</f>
        <v>0.17992731009631746</v>
      </c>
      <c r="T173">
        <f>F174-F161</f>
        <v>0.13858478776359107</v>
      </c>
      <c r="V173">
        <f t="shared" si="29"/>
        <v>-1.2500556002233765E-2</v>
      </c>
      <c r="Y173" s="17" t="str">
        <f t="shared" si="24"/>
        <v>-</v>
      </c>
      <c r="Z173" s="15"/>
      <c r="AA173" s="15"/>
      <c r="AB173" s="15">
        <f t="shared" si="25"/>
        <v>0</v>
      </c>
      <c r="AC173" s="15">
        <f t="shared" si="26"/>
        <v>0</v>
      </c>
      <c r="AD173" s="15">
        <f t="shared" si="27"/>
        <v>0</v>
      </c>
      <c r="AE173" s="15">
        <f t="shared" si="28"/>
        <v>0</v>
      </c>
      <c r="AF173" s="15"/>
      <c r="AG173" s="15"/>
      <c r="AH173" s="15"/>
      <c r="AI173" s="15"/>
      <c r="AJ173" s="15"/>
      <c r="AK173" s="15"/>
    </row>
    <row r="174" spans="1:37" x14ac:dyDescent="0.3">
      <c r="A174" s="1">
        <f>'Overall View'!W174</f>
        <v>36281</v>
      </c>
      <c r="B174">
        <f>'Overall View'!X174</f>
        <v>6.5774369701937516</v>
      </c>
      <c r="C174">
        <f>'Overall View'!Y174</f>
        <v>7.1715339273523586</v>
      </c>
      <c r="D174">
        <f t="shared" si="21"/>
        <v>718.69493010638246</v>
      </c>
      <c r="E174">
        <f t="shared" si="22"/>
        <v>1301.8399999999997</v>
      </c>
      <c r="F174" s="2">
        <f t="shared" si="23"/>
        <v>0.81139443937262667</v>
      </c>
      <c r="I174">
        <f>F174-F173</f>
        <v>-5.7605935672040198E-2</v>
      </c>
      <c r="J174">
        <f>F174-F172</f>
        <v>-1.5263843689483636E-4</v>
      </c>
      <c r="K174">
        <f>F175-F171</f>
        <v>0.14411854981828554</v>
      </c>
      <c r="L174">
        <f>F175-F170</f>
        <v>7.4646373644349673E-2</v>
      </c>
      <c r="M174">
        <f>F175-F169</f>
        <v>0.13591879907380267</v>
      </c>
      <c r="N174">
        <f>F175-F168</f>
        <v>0.21991037800661695</v>
      </c>
      <c r="O174">
        <f>F175-F167</f>
        <v>0.30405157129162896</v>
      </c>
      <c r="P174">
        <f>F175-F166</f>
        <v>0.4136528357520961</v>
      </c>
      <c r="Q174">
        <f>F175-F165</f>
        <v>0.49242337085691257</v>
      </c>
      <c r="R174">
        <f>F175-F164</f>
        <v>0.2424866624379538</v>
      </c>
      <c r="S174">
        <f>F175-F163</f>
        <v>0.21290901436781695</v>
      </c>
      <c r="T174">
        <f>F175-F162</f>
        <v>0.2670742397429009</v>
      </c>
      <c r="V174">
        <f t="shared" si="29"/>
        <v>-5.7605935672040198E-2</v>
      </c>
      <c r="Y174" s="17" t="str">
        <f t="shared" si="24"/>
        <v>-</v>
      </c>
      <c r="Z174" s="15"/>
      <c r="AA174" s="15"/>
      <c r="AB174" s="15">
        <f t="shared" si="25"/>
        <v>0</v>
      </c>
      <c r="AC174" s="15">
        <f t="shared" si="26"/>
        <v>0</v>
      </c>
      <c r="AD174" s="15">
        <f t="shared" si="27"/>
        <v>0</v>
      </c>
      <c r="AE174" s="15">
        <f t="shared" si="28"/>
        <v>0</v>
      </c>
      <c r="AF174" s="15"/>
      <c r="AG174" s="15"/>
      <c r="AH174" s="15"/>
      <c r="AI174" s="15"/>
      <c r="AJ174" s="15"/>
      <c r="AK174" s="15"/>
    </row>
    <row r="175" spans="1:37" x14ac:dyDescent="0.3">
      <c r="A175" s="1">
        <f>'Overall View'!W175</f>
        <v>36312</v>
      </c>
      <c r="B175">
        <f>'Overall View'!X175</f>
        <v>6.5834562763207813</v>
      </c>
      <c r="C175">
        <f>'Overall View'!Y175</f>
        <v>7.2245421671440244</v>
      </c>
      <c r="D175">
        <f t="shared" si="21"/>
        <v>723.03402095954561</v>
      </c>
      <c r="E175">
        <f t="shared" si="22"/>
        <v>1372.71</v>
      </c>
      <c r="F175" s="2">
        <f t="shared" si="23"/>
        <v>0.89854136901921011</v>
      </c>
      <c r="I175">
        <f>F175-F174</f>
        <v>8.7146929646583438E-2</v>
      </c>
      <c r="J175">
        <f>F175-F173</f>
        <v>2.9540993974543239E-2</v>
      </c>
      <c r="K175">
        <f>F176-F172</f>
        <v>1.5124990411839123E-2</v>
      </c>
      <c r="L175">
        <f>F176-F171</f>
        <v>7.2249249020436057E-2</v>
      </c>
      <c r="M175">
        <f>F176-F170</f>
        <v>2.7770728465001948E-3</v>
      </c>
      <c r="N175">
        <f>F176-F169</f>
        <v>6.4049498275953187E-2</v>
      </c>
      <c r="O175">
        <f>F176-F168</f>
        <v>0.14804107720876747</v>
      </c>
      <c r="P175">
        <f>F176-F167</f>
        <v>0.23218227049377949</v>
      </c>
      <c r="Q175">
        <f>F176-F166</f>
        <v>0.34178353495424663</v>
      </c>
      <c r="R175">
        <f>F176-F165</f>
        <v>0.42055407005906309</v>
      </c>
      <c r="S175">
        <f>F176-F164</f>
        <v>0.17061736164010433</v>
      </c>
      <c r="T175">
        <f>F176-F163</f>
        <v>0.14103971356996747</v>
      </c>
      <c r="V175">
        <f t="shared" si="29"/>
        <v>2.7770728465001948E-3</v>
      </c>
      <c r="Y175" s="17" t="str">
        <f t="shared" si="24"/>
        <v>-</v>
      </c>
      <c r="Z175" s="15"/>
      <c r="AA175" s="15"/>
      <c r="AB175" s="15">
        <f t="shared" si="25"/>
        <v>0</v>
      </c>
      <c r="AC175" s="15">
        <f t="shared" si="26"/>
        <v>0</v>
      </c>
      <c r="AD175" s="15">
        <f t="shared" si="27"/>
        <v>0</v>
      </c>
      <c r="AE175" s="15">
        <f t="shared" si="28"/>
        <v>0</v>
      </c>
      <c r="AF175" s="15"/>
      <c r="AG175" s="15"/>
      <c r="AH175" s="15"/>
      <c r="AI175" s="15"/>
      <c r="AJ175" s="15"/>
      <c r="AK175" s="15"/>
    </row>
    <row r="176" spans="1:37" x14ac:dyDescent="0.3">
      <c r="A176" s="1">
        <f>'Overall View'!W176</f>
        <v>36342</v>
      </c>
      <c r="B176">
        <f>'Overall View'!X176</f>
        <v>6.589475582447812</v>
      </c>
      <c r="C176">
        <f>'Overall View'!Y176</f>
        <v>7.1919713517907438</v>
      </c>
      <c r="D176">
        <f t="shared" si="21"/>
        <v>727.39930889389552</v>
      </c>
      <c r="E176">
        <f t="shared" si="22"/>
        <v>1328.7200000000005</v>
      </c>
      <c r="F176" s="2">
        <f t="shared" si="23"/>
        <v>0.82667206822136063</v>
      </c>
      <c r="I176">
        <f>F176-F175</f>
        <v>-7.1869300797849478E-2</v>
      </c>
      <c r="J176">
        <f>F176-F174</f>
        <v>1.527762884873396E-2</v>
      </c>
      <c r="K176">
        <f>F177-F173</f>
        <v>-6.464628148943441E-2</v>
      </c>
      <c r="L176">
        <f>F177-F172</f>
        <v>-7.1929842542890476E-3</v>
      </c>
      <c r="M176">
        <f>F177-F171</f>
        <v>4.9931274354307886E-2</v>
      </c>
      <c r="N176">
        <f>F177-F170</f>
        <v>-1.9540901819627976E-2</v>
      </c>
      <c r="O176">
        <f>F177-F169</f>
        <v>4.1731523609825016E-2</v>
      </c>
      <c r="P176">
        <f>F177-F168</f>
        <v>0.1257231025426393</v>
      </c>
      <c r="Q176">
        <f>F177-F167</f>
        <v>0.20986429582765131</v>
      </c>
      <c r="R176">
        <f>F177-F166</f>
        <v>0.31946556028811846</v>
      </c>
      <c r="S176">
        <f>F177-F165</f>
        <v>0.39823609539293492</v>
      </c>
      <c r="T176">
        <f>F177-F164</f>
        <v>0.14829938697397615</v>
      </c>
      <c r="V176">
        <f t="shared" si="29"/>
        <v>-7.1869300797849478E-2</v>
      </c>
      <c r="Y176" s="17" t="str">
        <f t="shared" si="24"/>
        <v>-</v>
      </c>
      <c r="Z176" s="15"/>
      <c r="AA176" s="15"/>
      <c r="AB176" s="15">
        <f t="shared" si="25"/>
        <v>0</v>
      </c>
      <c r="AC176" s="15">
        <f t="shared" si="26"/>
        <v>0</v>
      </c>
      <c r="AD176" s="15">
        <f t="shared" si="27"/>
        <v>0</v>
      </c>
      <c r="AE176" s="15">
        <f t="shared" si="28"/>
        <v>0</v>
      </c>
      <c r="AF176" s="15"/>
      <c r="AG176" s="15"/>
      <c r="AH176" s="15"/>
      <c r="AI176" s="15"/>
      <c r="AJ176" s="15"/>
      <c r="AK176" s="15"/>
    </row>
    <row r="177" spans="1:37" x14ac:dyDescent="0.3">
      <c r="A177" s="1">
        <f>'Overall View'!W177</f>
        <v>36373</v>
      </c>
      <c r="B177">
        <f>'Overall View'!X177</f>
        <v>6.5954948885748417</v>
      </c>
      <c r="C177">
        <f>'Overall View'!Y177</f>
        <v>7.1856975734129467</v>
      </c>
      <c r="D177">
        <f t="shared" si="21"/>
        <v>731.79095207322268</v>
      </c>
      <c r="E177">
        <f t="shared" si="22"/>
        <v>1320.4100000000003</v>
      </c>
      <c r="F177" s="2">
        <f t="shared" si="23"/>
        <v>0.80435409355523246</v>
      </c>
      <c r="I177">
        <f>F177-F176</f>
        <v>-2.2317974666128171E-2</v>
      </c>
      <c r="J177">
        <f>F177-F175</f>
        <v>-9.4187275463977649E-2</v>
      </c>
      <c r="K177">
        <f>F178-F174</f>
        <v>-6.9076960214221161E-2</v>
      </c>
      <c r="L177">
        <f>F178-F173</f>
        <v>-0.12668289588626136</v>
      </c>
      <c r="M177">
        <f>F178-F172</f>
        <v>-6.9229598651115998E-2</v>
      </c>
      <c r="N177">
        <f>F178-F171</f>
        <v>-1.2105340042519064E-2</v>
      </c>
      <c r="O177">
        <f>F178-F170</f>
        <v>-8.1577516216454926E-2</v>
      </c>
      <c r="P177">
        <f>F178-F169</f>
        <v>-2.0305090787001934E-2</v>
      </c>
      <c r="Q177">
        <f>F178-F168</f>
        <v>6.3686488145812348E-2</v>
      </c>
      <c r="R177">
        <f>F178-F167</f>
        <v>0.14782768143082436</v>
      </c>
      <c r="S177">
        <f>F178-F166</f>
        <v>0.25742894589129151</v>
      </c>
      <c r="T177">
        <f>F178-F165</f>
        <v>0.33619948099610797</v>
      </c>
      <c r="V177">
        <f t="shared" si="29"/>
        <v>-0.12668289588626136</v>
      </c>
      <c r="Y177" s="17" t="str">
        <f t="shared" si="24"/>
        <v>-</v>
      </c>
      <c r="Z177" s="15"/>
      <c r="AA177" s="15"/>
      <c r="AB177" s="15">
        <f t="shared" si="25"/>
        <v>0</v>
      </c>
      <c r="AC177" s="15">
        <f t="shared" si="26"/>
        <v>0</v>
      </c>
      <c r="AD177" s="15">
        <f t="shared" si="27"/>
        <v>0</v>
      </c>
      <c r="AE177" s="15">
        <f t="shared" si="28"/>
        <v>0</v>
      </c>
      <c r="AF177" s="15"/>
      <c r="AG177" s="15"/>
      <c r="AH177" s="15"/>
      <c r="AI177" s="15"/>
      <c r="AJ177" s="15"/>
      <c r="AK177" s="15"/>
    </row>
    <row r="178" spans="1:37" x14ac:dyDescent="0.3">
      <c r="A178" s="1">
        <f>'Overall View'!W178</f>
        <v>36404</v>
      </c>
      <c r="B178">
        <f>'Overall View'!X178</f>
        <v>6.6015141947018723</v>
      </c>
      <c r="C178">
        <f>'Overall View'!Y178</f>
        <v>7.156730306330612</v>
      </c>
      <c r="D178">
        <f t="shared" si="21"/>
        <v>736.20910961622769</v>
      </c>
      <c r="E178">
        <f t="shared" si="22"/>
        <v>1282.71</v>
      </c>
      <c r="F178" s="2">
        <f t="shared" si="23"/>
        <v>0.74231747915840551</v>
      </c>
      <c r="I178">
        <f>F178-F177</f>
        <v>-6.203661439682695E-2</v>
      </c>
      <c r="J178">
        <f>F178-F176</f>
        <v>-8.4354589062955121E-2</v>
      </c>
      <c r="K178">
        <f>F179-F175</f>
        <v>-5.8370239906565757E-2</v>
      </c>
      <c r="L178">
        <f>F179-F174</f>
        <v>2.877668974001768E-2</v>
      </c>
      <c r="M178">
        <f>F179-F173</f>
        <v>-2.8829245932022518E-2</v>
      </c>
      <c r="N178">
        <f>F179-F172</f>
        <v>2.8624051303122844E-2</v>
      </c>
      <c r="O178">
        <f>F179-F171</f>
        <v>8.5748309911719778E-2</v>
      </c>
      <c r="P178">
        <f>F179-F170</f>
        <v>1.6276133737783915E-2</v>
      </c>
      <c r="Q178">
        <f>F179-F169</f>
        <v>7.7548559167236908E-2</v>
      </c>
      <c r="R178">
        <f>F179-F168</f>
        <v>0.16154013810005119</v>
      </c>
      <c r="S178">
        <f>F179-F167</f>
        <v>0.24568133138506321</v>
      </c>
      <c r="T178">
        <f>F179-F166</f>
        <v>0.35528259584553035</v>
      </c>
      <c r="V178">
        <f t="shared" si="29"/>
        <v>-8.4354589062955121E-2</v>
      </c>
      <c r="Y178" s="17" t="str">
        <f t="shared" si="24"/>
        <v>-</v>
      </c>
      <c r="Z178" s="15"/>
      <c r="AA178" s="15"/>
      <c r="AB178" s="15">
        <f t="shared" si="25"/>
        <v>0</v>
      </c>
      <c r="AC178" s="15">
        <f t="shared" si="26"/>
        <v>0</v>
      </c>
      <c r="AD178" s="15">
        <f t="shared" si="27"/>
        <v>0</v>
      </c>
      <c r="AE178" s="15">
        <f t="shared" si="28"/>
        <v>0</v>
      </c>
      <c r="AF178" s="15"/>
      <c r="AG178" s="15"/>
      <c r="AH178" s="15"/>
      <c r="AI178" s="15"/>
      <c r="AJ178" s="15"/>
      <c r="AK178" s="15"/>
    </row>
    <row r="179" spans="1:37" x14ac:dyDescent="0.3">
      <c r="A179" s="1">
        <f>'Overall View'!W179</f>
        <v>36434</v>
      </c>
      <c r="B179">
        <f>'Overall View'!X179</f>
        <v>6.607533500828902</v>
      </c>
      <c r="C179">
        <f>'Overall View'!Y179</f>
        <v>7.2173920730776278</v>
      </c>
      <c r="D179">
        <f t="shared" si="21"/>
        <v>740.65394160228095</v>
      </c>
      <c r="E179">
        <f t="shared" si="22"/>
        <v>1362.9299999999998</v>
      </c>
      <c r="F179" s="2">
        <f t="shared" si="23"/>
        <v>0.84017112911264435</v>
      </c>
      <c r="I179">
        <f>F179-F178</f>
        <v>9.7853649954238842E-2</v>
      </c>
      <c r="J179">
        <f>F179-F177</f>
        <v>3.5817035557411891E-2</v>
      </c>
      <c r="K179">
        <f>F180-F176</f>
        <v>3.7322381949317807E-2</v>
      </c>
      <c r="L179">
        <f>F180-F175</f>
        <v>-3.4546918848531671E-2</v>
      </c>
      <c r="M179">
        <f>F180-F174</f>
        <v>5.2600010798051766E-2</v>
      </c>
      <c r="N179">
        <f>F180-F173</f>
        <v>-5.0059248739884321E-3</v>
      </c>
      <c r="O179">
        <f>F180-F172</f>
        <v>5.244737236115693E-2</v>
      </c>
      <c r="P179">
        <f>F180-F171</f>
        <v>0.10957163096975386</v>
      </c>
      <c r="Q179">
        <f>F180-F170</f>
        <v>4.0099454795818001E-2</v>
      </c>
      <c r="R179">
        <f>F180-F169</f>
        <v>0.10137188022527099</v>
      </c>
      <c r="S179">
        <f>F180-F168</f>
        <v>0.18536345915808528</v>
      </c>
      <c r="T179">
        <f>F180-F167</f>
        <v>0.26950465244309729</v>
      </c>
      <c r="V179">
        <f t="shared" si="29"/>
        <v>-3.4546918848531671E-2</v>
      </c>
      <c r="Y179" s="17" t="str">
        <f t="shared" si="24"/>
        <v>-</v>
      </c>
      <c r="Z179" s="15"/>
      <c r="AA179" s="15"/>
      <c r="AB179" s="15">
        <f t="shared" si="25"/>
        <v>0</v>
      </c>
      <c r="AC179" s="15">
        <f t="shared" si="26"/>
        <v>0</v>
      </c>
      <c r="AD179" s="15">
        <f t="shared" si="27"/>
        <v>0</v>
      </c>
      <c r="AE179" s="15">
        <f t="shared" si="28"/>
        <v>0</v>
      </c>
      <c r="AF179" s="15"/>
      <c r="AG179" s="15"/>
      <c r="AH179" s="15"/>
      <c r="AI179" s="15"/>
      <c r="AJ179" s="15"/>
      <c r="AK179" s="15"/>
    </row>
    <row r="180" spans="1:37" x14ac:dyDescent="0.3">
      <c r="A180" s="1">
        <f>'Overall View'!W180</f>
        <v>36465</v>
      </c>
      <c r="B180">
        <f>'Overall View'!X180</f>
        <v>6.6135528069559326</v>
      </c>
      <c r="C180">
        <f>'Overall View'!Y180</f>
        <v>7.2362745458386541</v>
      </c>
      <c r="D180">
        <f t="shared" si="21"/>
        <v>745.12560907722821</v>
      </c>
      <c r="E180">
        <f t="shared" si="22"/>
        <v>1388.9099999999999</v>
      </c>
      <c r="F180" s="2">
        <f t="shared" si="23"/>
        <v>0.86399445017067844</v>
      </c>
      <c r="I180">
        <f>F180-F179</f>
        <v>2.3823321058034086E-2</v>
      </c>
      <c r="J180">
        <f>F180-F178</f>
        <v>0.12167697101227293</v>
      </c>
      <c r="K180">
        <f>F181-F177</f>
        <v>0.15562779449650166</v>
      </c>
      <c r="L180">
        <f>F181-F176</f>
        <v>0.13330981983037349</v>
      </c>
      <c r="M180">
        <f>F181-F175</f>
        <v>6.144051903252401E-2</v>
      </c>
      <c r="N180">
        <f>F181-F174</f>
        <v>0.14858744867910745</v>
      </c>
      <c r="O180">
        <f>F181-F173</f>
        <v>9.098151300706725E-2</v>
      </c>
      <c r="P180">
        <f>F181-F172</f>
        <v>0.14843481024221261</v>
      </c>
      <c r="Q180">
        <f>F181-F171</f>
        <v>0.20555906885080955</v>
      </c>
      <c r="R180">
        <f>F181-F170</f>
        <v>0.13608689267687368</v>
      </c>
      <c r="S180">
        <f>F181-F169</f>
        <v>0.19735931810632668</v>
      </c>
      <c r="T180">
        <f>F181-F168</f>
        <v>0.28135089703914096</v>
      </c>
      <c r="V180">
        <f t="shared" si="29"/>
        <v>2.3823321058034086E-2</v>
      </c>
      <c r="Y180" s="17" t="str">
        <f t="shared" si="24"/>
        <v>-</v>
      </c>
      <c r="Z180" s="15"/>
      <c r="AA180" s="15"/>
      <c r="AB180" s="15">
        <f t="shared" si="25"/>
        <v>0</v>
      </c>
      <c r="AC180" s="15">
        <f t="shared" si="26"/>
        <v>0</v>
      </c>
      <c r="AD180" s="15">
        <f t="shared" si="27"/>
        <v>0</v>
      </c>
      <c r="AE180" s="15">
        <f t="shared" si="28"/>
        <v>0</v>
      </c>
      <c r="AF180" s="15"/>
      <c r="AG180" s="15"/>
      <c r="AH180" s="15"/>
      <c r="AI180" s="15"/>
      <c r="AJ180" s="15"/>
      <c r="AK180" s="15"/>
    </row>
    <row r="181" spans="1:37" x14ac:dyDescent="0.3">
      <c r="A181" s="1">
        <f>'Overall View'!W181</f>
        <v>36495</v>
      </c>
      <c r="B181">
        <f>'Overall View'!X181</f>
        <v>6.6195721130829623</v>
      </c>
      <c r="C181">
        <f>'Overall View'!Y181</f>
        <v>7.2925073454927603</v>
      </c>
      <c r="D181">
        <f t="shared" si="21"/>
        <v>749.62427405922006</v>
      </c>
      <c r="E181">
        <f t="shared" si="22"/>
        <v>1469.2500000000007</v>
      </c>
      <c r="F181" s="2">
        <f t="shared" si="23"/>
        <v>0.95998188805173412</v>
      </c>
      <c r="I181">
        <f>F181-F180</f>
        <v>9.5987437881055682E-2</v>
      </c>
      <c r="J181">
        <f>F181-F179</f>
        <v>0.11981075893908977</v>
      </c>
      <c r="K181">
        <f>F182-F178</f>
        <v>0.10673087453415508</v>
      </c>
      <c r="L181">
        <f>F182-F177</f>
        <v>4.4694260137328135E-2</v>
      </c>
      <c r="M181">
        <f>F182-F176</f>
        <v>2.2376285471199964E-2</v>
      </c>
      <c r="N181">
        <f>F182-F175</f>
        <v>-4.9493015326649514E-2</v>
      </c>
      <c r="O181">
        <f>F182-F174</f>
        <v>3.7653914319933923E-2</v>
      </c>
      <c r="P181">
        <f>F182-F173</f>
        <v>-1.9952021352106275E-2</v>
      </c>
      <c r="Q181">
        <f>F182-F172</f>
        <v>3.7501275883039087E-2</v>
      </c>
      <c r="R181">
        <f>F182-F171</f>
        <v>9.4625534491636021E-2</v>
      </c>
      <c r="S181">
        <f>F182-F170</f>
        <v>2.5153358317700159E-2</v>
      </c>
      <c r="T181">
        <f>F182-F169</f>
        <v>8.6425783747153151E-2</v>
      </c>
      <c r="V181">
        <f t="shared" si="29"/>
        <v>-4.9493015326649514E-2</v>
      </c>
      <c r="Y181" s="17" t="str">
        <f t="shared" si="24"/>
        <v>-</v>
      </c>
      <c r="Z181" s="15"/>
      <c r="AA181" s="15"/>
      <c r="AB181" s="15">
        <f t="shared" si="25"/>
        <v>0</v>
      </c>
      <c r="AC181" s="15">
        <f t="shared" si="26"/>
        <v>0</v>
      </c>
      <c r="AD181" s="15">
        <f t="shared" si="27"/>
        <v>0</v>
      </c>
      <c r="AE181" s="15">
        <f t="shared" si="28"/>
        <v>0</v>
      </c>
      <c r="AF181" s="15"/>
      <c r="AG181" s="15"/>
      <c r="AH181" s="15"/>
      <c r="AI181" s="15"/>
      <c r="AJ181" s="15"/>
      <c r="AK181" s="15"/>
    </row>
    <row r="182" spans="1:37" x14ac:dyDescent="0.3">
      <c r="A182" s="1">
        <f>'Overall View'!W182</f>
        <v>36526</v>
      </c>
      <c r="B182">
        <f>'Overall View'!X182</f>
        <v>6.6255914192099929</v>
      </c>
      <c r="C182">
        <f>'Overall View'!Y182</f>
        <v>7.2402625225399762</v>
      </c>
      <c r="D182">
        <f t="shared" si="21"/>
        <v>754.15009954458765</v>
      </c>
      <c r="E182">
        <f t="shared" si="22"/>
        <v>1394.4600000000005</v>
      </c>
      <c r="F182" s="2">
        <f t="shared" si="23"/>
        <v>0.8490483536925606</v>
      </c>
      <c r="I182">
        <f>F182-F181</f>
        <v>-0.11093353435917352</v>
      </c>
      <c r="J182">
        <f>F182-F180</f>
        <v>-1.4946096478117843E-2</v>
      </c>
      <c r="K182">
        <f>F183-F179</f>
        <v>-3.9177129316616988E-2</v>
      </c>
      <c r="L182">
        <f>F183-F178</f>
        <v>5.8676520637621854E-2</v>
      </c>
      <c r="M182">
        <f>F183-F177</f>
        <v>-3.3600937592050961E-3</v>
      </c>
      <c r="N182">
        <f>F183-F176</f>
        <v>-2.5678068425333267E-2</v>
      </c>
      <c r="O182">
        <f>F183-F175</f>
        <v>-9.7547369223182745E-2</v>
      </c>
      <c r="P182">
        <f>F183-F174</f>
        <v>-1.0400439576599307E-2</v>
      </c>
      <c r="Q182">
        <f>F183-F173</f>
        <v>-6.8006375248639506E-2</v>
      </c>
      <c r="R182">
        <f>F183-F172</f>
        <v>-1.0553078013494144E-2</v>
      </c>
      <c r="S182">
        <f>F183-F171</f>
        <v>4.657118059510279E-2</v>
      </c>
      <c r="T182">
        <f>F183-F170</f>
        <v>-2.2900995578833072E-2</v>
      </c>
      <c r="V182">
        <f t="shared" si="29"/>
        <v>-0.11093353435917352</v>
      </c>
      <c r="Y182" s="17" t="str">
        <f t="shared" si="24"/>
        <v>-</v>
      </c>
      <c r="Z182" s="15"/>
      <c r="AA182" s="15"/>
      <c r="AB182" s="15">
        <f t="shared" si="25"/>
        <v>0</v>
      </c>
      <c r="AC182" s="15">
        <f t="shared" si="26"/>
        <v>0</v>
      </c>
      <c r="AD182" s="15">
        <f t="shared" si="27"/>
        <v>0</v>
      </c>
      <c r="AE182" s="15">
        <f t="shared" si="28"/>
        <v>0</v>
      </c>
      <c r="AF182" s="15"/>
      <c r="AG182" s="15"/>
      <c r="AH182" s="15"/>
      <c r="AI182" s="15"/>
      <c r="AJ182" s="15"/>
      <c r="AK182" s="15"/>
    </row>
    <row r="183" spans="1:37" x14ac:dyDescent="0.3">
      <c r="A183" s="1">
        <f>'Overall View'!W183</f>
        <v>36557</v>
      </c>
      <c r="B183">
        <f>'Overall View'!X183</f>
        <v>6.6316107253370227</v>
      </c>
      <c r="C183">
        <f>'Overall View'!Y183</f>
        <v>7.2199494599295271</v>
      </c>
      <c r="D183">
        <f t="shared" si="21"/>
        <v>758.703249513743</v>
      </c>
      <c r="E183">
        <f t="shared" si="22"/>
        <v>1366.4199999999994</v>
      </c>
      <c r="F183" s="2">
        <f t="shared" si="23"/>
        <v>0.80099399979602737</v>
      </c>
      <c r="I183">
        <f>F183-F182</f>
        <v>-4.8054353896533231E-2</v>
      </c>
      <c r="J183">
        <f>F183-F181</f>
        <v>-0.15898788825570676</v>
      </c>
      <c r="K183">
        <f>F184-F180</f>
        <v>9.9337963522443173E-2</v>
      </c>
      <c r="L183">
        <f>F184-F179</f>
        <v>0.12316128458047726</v>
      </c>
      <c r="M183">
        <f>F184-F178</f>
        <v>0.2210149345347161</v>
      </c>
      <c r="N183">
        <f>F184-F177</f>
        <v>0.15897832013788915</v>
      </c>
      <c r="O183">
        <f>F184-F176</f>
        <v>0.13666034547176098</v>
      </c>
      <c r="P183">
        <f>F184-F175</f>
        <v>6.4791044673911502E-2</v>
      </c>
      <c r="Q183">
        <f>F184-F174</f>
        <v>0.15193797432049494</v>
      </c>
      <c r="R183">
        <f>F184-F173</f>
        <v>9.4332038648454741E-2</v>
      </c>
      <c r="S183">
        <f>F184-F172</f>
        <v>0.1517853358836001</v>
      </c>
      <c r="T183">
        <f>F184-F171</f>
        <v>0.20890959449219704</v>
      </c>
      <c r="V183">
        <f t="shared" si="29"/>
        <v>-0.15898788825570676</v>
      </c>
      <c r="Y183" s="17" t="str">
        <f t="shared" si="24"/>
        <v>-</v>
      </c>
      <c r="Z183" s="15"/>
      <c r="AA183" s="15"/>
      <c r="AB183" s="15">
        <f t="shared" si="25"/>
        <v>0</v>
      </c>
      <c r="AC183" s="15">
        <f t="shared" si="26"/>
        <v>0</v>
      </c>
      <c r="AD183" s="15">
        <f t="shared" si="27"/>
        <v>0</v>
      </c>
      <c r="AE183" s="15">
        <f t="shared" si="28"/>
        <v>0</v>
      </c>
      <c r="AF183" s="15"/>
      <c r="AG183" s="15"/>
      <c r="AH183" s="15"/>
      <c r="AI183" s="15"/>
      <c r="AJ183" s="15"/>
      <c r="AK183" s="15"/>
    </row>
    <row r="184" spans="1:37" x14ac:dyDescent="0.3">
      <c r="A184" s="1">
        <f>'Overall View'!W184</f>
        <v>36586</v>
      </c>
      <c r="B184">
        <f>'Overall View'!X184</f>
        <v>6.6376300314640533</v>
      </c>
      <c r="C184">
        <f>'Overall View'!Y184</f>
        <v>7.3122732720517511</v>
      </c>
      <c r="D184">
        <f t="shared" si="21"/>
        <v>763.28388893712599</v>
      </c>
      <c r="E184">
        <f t="shared" si="22"/>
        <v>1498.5800000000002</v>
      </c>
      <c r="F184" s="2">
        <f t="shared" si="23"/>
        <v>0.96333241369312161</v>
      </c>
      <c r="I184">
        <f>F184-F183</f>
        <v>0.16233841389709425</v>
      </c>
      <c r="J184">
        <f>F184-F182</f>
        <v>0.11428406000056102</v>
      </c>
      <c r="K184">
        <f>F185-F181</f>
        <v>-6.8531459622975799E-2</v>
      </c>
      <c r="L184">
        <f>F185-F180</f>
        <v>2.7455978258079883E-2</v>
      </c>
      <c r="M184">
        <f>F185-F179</f>
        <v>5.1279299316113969E-2</v>
      </c>
      <c r="N184">
        <f>F185-F178</f>
        <v>0.14913294927035281</v>
      </c>
      <c r="O184">
        <f>F185-F177</f>
        <v>8.709633487352586E-2</v>
      </c>
      <c r="P184">
        <f>F185-F176</f>
        <v>6.4778360207397689E-2</v>
      </c>
      <c r="Q184">
        <f>F185-F175</f>
        <v>-7.0909405904517886E-3</v>
      </c>
      <c r="R184">
        <f>F185-F174</f>
        <v>8.0055989056131649E-2</v>
      </c>
      <c r="S184">
        <f>F185-F173</f>
        <v>2.2450053384091451E-2</v>
      </c>
      <c r="T184">
        <f>F185-F172</f>
        <v>7.9903350619236813E-2</v>
      </c>
      <c r="V184">
        <f t="shared" si="29"/>
        <v>-6.8531459622975799E-2</v>
      </c>
      <c r="Y184" s="17" t="str">
        <f t="shared" si="24"/>
        <v>-</v>
      </c>
      <c r="Z184" s="15"/>
      <c r="AA184" s="15"/>
      <c r="AB184" s="15">
        <f t="shared" si="25"/>
        <v>0</v>
      </c>
      <c r="AC184" s="15">
        <f t="shared" si="26"/>
        <v>0</v>
      </c>
      <c r="AD184" s="15">
        <f t="shared" si="27"/>
        <v>0</v>
      </c>
      <c r="AE184" s="15">
        <f t="shared" si="28"/>
        <v>0</v>
      </c>
      <c r="AF184" s="15"/>
      <c r="AG184" s="15"/>
      <c r="AH184" s="15"/>
      <c r="AI184" s="15"/>
      <c r="AJ184" s="15"/>
      <c r="AK184" s="15"/>
    </row>
    <row r="185" spans="1:37" x14ac:dyDescent="0.3">
      <c r="A185" s="1">
        <f>'Overall View'!W185</f>
        <v>36617</v>
      </c>
      <c r="B185">
        <f>'Overall View'!X185</f>
        <v>6.6436493375910839</v>
      </c>
      <c r="C185">
        <f>'Overall View'!Y185</f>
        <v>7.2809932947936735</v>
      </c>
      <c r="D185">
        <f t="shared" si="21"/>
        <v>767.8921837811763</v>
      </c>
      <c r="E185">
        <f t="shared" si="22"/>
        <v>1452.4300000000007</v>
      </c>
      <c r="F185" s="2">
        <f t="shared" si="23"/>
        <v>0.89145042842875832</v>
      </c>
      <c r="I185">
        <f>F185-F184</f>
        <v>-7.1881985264363291E-2</v>
      </c>
      <c r="J185">
        <f>F185-F183</f>
        <v>9.0456428632730956E-2</v>
      </c>
      <c r="K185">
        <f>F186-F182</f>
        <v>-1.0151321525951218E-2</v>
      </c>
      <c r="L185">
        <f>F186-F181</f>
        <v>-0.12108485588512474</v>
      </c>
      <c r="M185">
        <f>F186-F180</f>
        <v>-2.5097418004069061E-2</v>
      </c>
      <c r="N185">
        <f>F186-F179</f>
        <v>-1.2740969460349749E-3</v>
      </c>
      <c r="O185">
        <f>F186-F178</f>
        <v>9.6579553008203867E-2</v>
      </c>
      <c r="P185">
        <f>F186-F177</f>
        <v>3.4542938611376917E-2</v>
      </c>
      <c r="Q185">
        <f>F186-F176</f>
        <v>1.2224963945248746E-2</v>
      </c>
      <c r="R185">
        <f>F186-F175</f>
        <v>-5.9644336852600732E-2</v>
      </c>
      <c r="S185">
        <f>F186-F174</f>
        <v>2.7502592793982705E-2</v>
      </c>
      <c r="T185">
        <f>F186-F173</f>
        <v>-3.0103342878057493E-2</v>
      </c>
      <c r="V185">
        <f t="shared" si="29"/>
        <v>-0.12108485588512474</v>
      </c>
      <c r="Y185" s="17" t="str">
        <f t="shared" si="24"/>
        <v>-</v>
      </c>
      <c r="Z185" s="15"/>
      <c r="AA185" s="15"/>
      <c r="AB185" s="15">
        <f t="shared" si="25"/>
        <v>0</v>
      </c>
      <c r="AC185" s="15">
        <f t="shared" si="26"/>
        <v>0</v>
      </c>
      <c r="AD185" s="15">
        <f t="shared" si="27"/>
        <v>0</v>
      </c>
      <c r="AE185" s="15">
        <f t="shared" si="28"/>
        <v>0</v>
      </c>
      <c r="AF185" s="15"/>
      <c r="AG185" s="15"/>
      <c r="AH185" s="15"/>
      <c r="AI185" s="15"/>
      <c r="AJ185" s="15"/>
      <c r="AK185" s="15"/>
    </row>
    <row r="186" spans="1:37" x14ac:dyDescent="0.3">
      <c r="A186" s="1">
        <f>'Overall View'!W186</f>
        <v>36647</v>
      </c>
      <c r="B186">
        <f>'Overall View'!X186</f>
        <v>6.6496686437181136</v>
      </c>
      <c r="C186">
        <f>'Overall View'!Y186</f>
        <v>7.2588345965637098</v>
      </c>
      <c r="D186">
        <f t="shared" si="21"/>
        <v>772.52830101434949</v>
      </c>
      <c r="E186">
        <f t="shared" si="22"/>
        <v>1420.6000000000004</v>
      </c>
      <c r="F186" s="2">
        <f t="shared" si="23"/>
        <v>0.83889703216660938</v>
      </c>
      <c r="I186">
        <f>F186-F185</f>
        <v>-5.2553396262148944E-2</v>
      </c>
      <c r="J186">
        <f>F186-F184</f>
        <v>-0.12443538152651223</v>
      </c>
      <c r="K186">
        <f>F187-F183</f>
        <v>7.0614605588587454E-2</v>
      </c>
      <c r="L186">
        <f>F187-F182</f>
        <v>2.2560251692054223E-2</v>
      </c>
      <c r="M186">
        <f>F187-F181</f>
        <v>-8.8373282667119302E-2</v>
      </c>
      <c r="N186">
        <f>F187-F180</f>
        <v>7.61415521393638E-3</v>
      </c>
      <c r="O186">
        <f>F187-F179</f>
        <v>3.1437476271970466E-2</v>
      </c>
      <c r="P186">
        <f>F187-F178</f>
        <v>0.12929112622620931</v>
      </c>
      <c r="Q186">
        <f>F187-F177</f>
        <v>6.7254511829382357E-2</v>
      </c>
      <c r="R186">
        <f>F187-F176</f>
        <v>4.4936537163254187E-2</v>
      </c>
      <c r="S186">
        <f>F187-F175</f>
        <v>-2.6932763634595291E-2</v>
      </c>
      <c r="T186">
        <f>F187-F174</f>
        <v>6.0214166011988146E-2</v>
      </c>
      <c r="V186">
        <f t="shared" si="29"/>
        <v>-0.12443538152651223</v>
      </c>
      <c r="Y186" s="17" t="str">
        <f t="shared" si="24"/>
        <v>-</v>
      </c>
      <c r="Z186" s="15"/>
      <c r="AA186" s="15"/>
      <c r="AB186" s="15">
        <f t="shared" si="25"/>
        <v>0</v>
      </c>
      <c r="AC186" s="15">
        <f t="shared" si="26"/>
        <v>0</v>
      </c>
      <c r="AD186" s="15">
        <f t="shared" si="27"/>
        <v>0</v>
      </c>
      <c r="AE186" s="15">
        <f t="shared" si="28"/>
        <v>0</v>
      </c>
      <c r="AF186" s="15"/>
      <c r="AG186" s="15"/>
      <c r="AH186" s="15"/>
      <c r="AI186" s="15"/>
      <c r="AJ186" s="15"/>
      <c r="AK186" s="15"/>
    </row>
    <row r="187" spans="1:37" x14ac:dyDescent="0.3">
      <c r="A187" s="1">
        <f>'Overall View'!W187</f>
        <v>36678</v>
      </c>
      <c r="B187">
        <f>'Overall View'!X187</f>
        <v>6.6556879498451433</v>
      </c>
      <c r="C187">
        <f>'Overall View'!Y187</f>
        <v>7.2824862277204403</v>
      </c>
      <c r="D187">
        <f t="shared" si="21"/>
        <v>777.19240861316734</v>
      </c>
      <c r="E187">
        <f t="shared" si="22"/>
        <v>1454.6</v>
      </c>
      <c r="F187" s="2">
        <f t="shared" si="23"/>
        <v>0.87160860538461482</v>
      </c>
      <c r="I187">
        <f>F187-F186</f>
        <v>3.2711573218005441E-2</v>
      </c>
      <c r="J187">
        <f>F187-F185</f>
        <v>-1.9841823044143503E-2</v>
      </c>
      <c r="K187">
        <f>F188-F184</f>
        <v>-0.13335665804857078</v>
      </c>
      <c r="L187">
        <f>F188-F183</f>
        <v>2.8981755848523472E-2</v>
      </c>
      <c r="M187">
        <f>F188-F182</f>
        <v>-1.9072598048009759E-2</v>
      </c>
      <c r="N187">
        <f>F188-F181</f>
        <v>-0.13000613240718328</v>
      </c>
      <c r="O187">
        <f>F188-F180</f>
        <v>-3.4018694526127602E-2</v>
      </c>
      <c r="P187">
        <f>F188-F179</f>
        <v>-1.0195373468093516E-2</v>
      </c>
      <c r="Q187">
        <f>F188-F178</f>
        <v>8.7658276486145326E-2</v>
      </c>
      <c r="R187">
        <f>F188-F177</f>
        <v>2.5621662089318376E-2</v>
      </c>
      <c r="S187">
        <f>F188-F176</f>
        <v>3.3036874231902047E-3</v>
      </c>
      <c r="T187">
        <f>F188-F175</f>
        <v>-6.8565613374659273E-2</v>
      </c>
      <c r="V187">
        <f t="shared" si="29"/>
        <v>-0.13335665804857078</v>
      </c>
      <c r="Y187" s="17" t="str">
        <f t="shared" si="24"/>
        <v>-</v>
      </c>
      <c r="Z187" s="15"/>
      <c r="AA187" s="15"/>
      <c r="AB187" s="15">
        <f t="shared" si="25"/>
        <v>0</v>
      </c>
      <c r="AC187" s="15">
        <f t="shared" si="26"/>
        <v>0</v>
      </c>
      <c r="AD187" s="15">
        <f t="shared" si="27"/>
        <v>0</v>
      </c>
      <c r="AE187" s="15">
        <f t="shared" si="28"/>
        <v>0</v>
      </c>
      <c r="AF187" s="15"/>
      <c r="AG187" s="15"/>
      <c r="AH187" s="15"/>
      <c r="AI187" s="15"/>
      <c r="AJ187" s="15"/>
      <c r="AK187" s="15"/>
    </row>
    <row r="188" spans="1:37" x14ac:dyDescent="0.3">
      <c r="A188" s="1">
        <f>'Overall View'!W188</f>
        <v>36708</v>
      </c>
      <c r="B188">
        <f>'Overall View'!X188</f>
        <v>6.6617072559721739</v>
      </c>
      <c r="C188">
        <f>'Overall View'!Y188</f>
        <v>7.266009974456078</v>
      </c>
      <c r="D188">
        <f t="shared" si="21"/>
        <v>781.88467556830312</v>
      </c>
      <c r="E188">
        <f t="shared" si="22"/>
        <v>1430.83</v>
      </c>
      <c r="F188" s="2">
        <f t="shared" si="23"/>
        <v>0.82997575564455084</v>
      </c>
      <c r="I188">
        <f>F188-F187</f>
        <v>-4.1632849740063982E-2</v>
      </c>
      <c r="J188">
        <f>F188-F186</f>
        <v>-8.921276522058541E-3</v>
      </c>
      <c r="K188">
        <f>F189-F185</f>
        <v>3.7954387727722416E-2</v>
      </c>
      <c r="L188">
        <f>F189-F184</f>
        <v>-3.3927597536640874E-2</v>
      </c>
      <c r="M188">
        <f>F189-F183</f>
        <v>0.12841081636045337</v>
      </c>
      <c r="N188">
        <f>F189-F182</f>
        <v>8.0356462463920142E-2</v>
      </c>
      <c r="O188">
        <f>F189-F181</f>
        <v>-3.0577071895253383E-2</v>
      </c>
      <c r="P188">
        <f>F189-F180</f>
        <v>6.5410365985802299E-2</v>
      </c>
      <c r="Q188">
        <f>F189-F179</f>
        <v>8.9233687043836385E-2</v>
      </c>
      <c r="R188">
        <f>F189-F178</f>
        <v>0.18708733699807523</v>
      </c>
      <c r="S188">
        <f>F189-F177</f>
        <v>0.12505072260124828</v>
      </c>
      <c r="T188">
        <f>F189-F176</f>
        <v>0.10273274793512011</v>
      </c>
      <c r="V188">
        <f t="shared" si="29"/>
        <v>-4.1632849740063982E-2</v>
      </c>
      <c r="Y188" s="17" t="str">
        <f t="shared" si="24"/>
        <v>-</v>
      </c>
      <c r="Z188" s="15"/>
      <c r="AA188" s="15"/>
      <c r="AB188" s="15">
        <f t="shared" si="25"/>
        <v>0</v>
      </c>
      <c r="AC188" s="15">
        <f t="shared" si="26"/>
        <v>0</v>
      </c>
      <c r="AD188" s="15">
        <f t="shared" si="27"/>
        <v>0</v>
      </c>
      <c r="AE188" s="15">
        <f t="shared" si="28"/>
        <v>0</v>
      </c>
      <c r="AF188" s="15"/>
      <c r="AG188" s="15"/>
      <c r="AH188" s="15"/>
      <c r="AI188" s="15"/>
      <c r="AJ188" s="15"/>
      <c r="AK188" s="15"/>
    </row>
    <row r="189" spans="1:37" x14ac:dyDescent="0.3">
      <c r="A189" s="1">
        <f>'Overall View'!W189</f>
        <v>36739</v>
      </c>
      <c r="B189">
        <f>'Overall View'!X189</f>
        <v>6.6677265620992046</v>
      </c>
      <c r="C189">
        <f>'Overall View'!Y189</f>
        <v>7.3249381320442897</v>
      </c>
      <c r="D189">
        <f t="shared" si="21"/>
        <v>786.60527189070262</v>
      </c>
      <c r="E189">
        <f t="shared" si="22"/>
        <v>1517.6799999999996</v>
      </c>
      <c r="F189" s="2">
        <f t="shared" si="23"/>
        <v>0.92940481615648074</v>
      </c>
      <c r="I189">
        <f>F189-F188</f>
        <v>9.9429060511929901E-2</v>
      </c>
      <c r="J189">
        <f>F189-F187</f>
        <v>5.7796210771865919E-2</v>
      </c>
      <c r="K189">
        <f>F190-F186</f>
        <v>-2.3641999823584614E-2</v>
      </c>
      <c r="L189">
        <f>F190-F185</f>
        <v>-7.6195396085733558E-2</v>
      </c>
      <c r="M189">
        <f>F190-F184</f>
        <v>-0.14807738135009685</v>
      </c>
      <c r="N189">
        <f>F190-F183</f>
        <v>1.4261032546997399E-2</v>
      </c>
      <c r="O189">
        <f>F190-F182</f>
        <v>-3.3793321349535832E-2</v>
      </c>
      <c r="P189">
        <f>F190-F181</f>
        <v>-0.14472685570870936</v>
      </c>
      <c r="Q189">
        <f>F190-F180</f>
        <v>-4.8739417827653675E-2</v>
      </c>
      <c r="R189">
        <f>F190-F179</f>
        <v>-2.4916096769619589E-2</v>
      </c>
      <c r="S189">
        <f>F190-F178</f>
        <v>7.2937553184619253E-2</v>
      </c>
      <c r="T189">
        <f>F190-F177</f>
        <v>1.0900938787792303E-2</v>
      </c>
      <c r="V189">
        <f t="shared" si="29"/>
        <v>-0.14807738135009685</v>
      </c>
      <c r="Y189" s="17" t="str">
        <f t="shared" si="24"/>
        <v>-</v>
      </c>
      <c r="Z189" s="15"/>
      <c r="AA189" s="15"/>
      <c r="AB189" s="15">
        <f t="shared" si="25"/>
        <v>0</v>
      </c>
      <c r="AC189" s="15">
        <f t="shared" si="26"/>
        <v>0</v>
      </c>
      <c r="AD189" s="15">
        <f t="shared" si="27"/>
        <v>0</v>
      </c>
      <c r="AE189" s="15">
        <f t="shared" si="28"/>
        <v>0</v>
      </c>
      <c r="AF189" s="15"/>
      <c r="AG189" s="15"/>
      <c r="AH189" s="15"/>
      <c r="AI189" s="15"/>
      <c r="AJ189" s="15"/>
      <c r="AK189" s="15"/>
    </row>
    <row r="190" spans="1:37" x14ac:dyDescent="0.3">
      <c r="A190" s="1">
        <f>'Overall View'!W190</f>
        <v>36770</v>
      </c>
      <c r="B190">
        <f>'Overall View'!X190</f>
        <v>6.6737458682262343</v>
      </c>
      <c r="C190">
        <f>'Overall View'!Y190</f>
        <v>7.2699718397595419</v>
      </c>
      <c r="D190">
        <f t="shared" si="21"/>
        <v>791.35436861774599</v>
      </c>
      <c r="E190">
        <f t="shared" si="22"/>
        <v>1436.5100000000004</v>
      </c>
      <c r="F190" s="2">
        <f t="shared" si="23"/>
        <v>0.81525503234302477</v>
      </c>
      <c r="I190">
        <f>F190-F189</f>
        <v>-0.11414978381345597</v>
      </c>
      <c r="J190">
        <f>F190-F188</f>
        <v>-1.4720723301526073E-2</v>
      </c>
      <c r="K190">
        <f>F191-F187</f>
        <v>-7.6178007751623422E-2</v>
      </c>
      <c r="L190">
        <f>F191-F186</f>
        <v>-4.3466434533617981E-2</v>
      </c>
      <c r="M190">
        <f>F191-F185</f>
        <v>-9.6019830795766925E-2</v>
      </c>
      <c r="N190">
        <f>F191-F184</f>
        <v>-0.16790181606013022</v>
      </c>
      <c r="O190">
        <f>F191-F183</f>
        <v>-5.5634021630359687E-3</v>
      </c>
      <c r="P190">
        <f>F191-F182</f>
        <v>-5.3617756059569199E-2</v>
      </c>
      <c r="Q190">
        <f>F191-F181</f>
        <v>-0.16455129041874272</v>
      </c>
      <c r="R190">
        <f>F191-F180</f>
        <v>-6.8563852537687042E-2</v>
      </c>
      <c r="S190">
        <f>F191-F179</f>
        <v>-4.4740531479652956E-2</v>
      </c>
      <c r="T190">
        <f>F191-F178</f>
        <v>5.3113118474585885E-2</v>
      </c>
      <c r="V190">
        <f t="shared" si="29"/>
        <v>-0.16790181606013022</v>
      </c>
      <c r="Y190" s="17" t="str">
        <f t="shared" si="24"/>
        <v>-</v>
      </c>
      <c r="Z190" s="15"/>
      <c r="AA190" s="15"/>
      <c r="AB190" s="15">
        <f t="shared" si="25"/>
        <v>0</v>
      </c>
      <c r="AC190" s="15">
        <f t="shared" si="26"/>
        <v>0</v>
      </c>
      <c r="AD190" s="15">
        <f t="shared" si="27"/>
        <v>0</v>
      </c>
      <c r="AE190" s="15">
        <f t="shared" si="28"/>
        <v>0</v>
      </c>
      <c r="AF190" s="15"/>
      <c r="AG190" s="15"/>
      <c r="AH190" s="15"/>
      <c r="AI190" s="15"/>
      <c r="AJ190" s="15"/>
      <c r="AK190" s="15"/>
    </row>
    <row r="191" spans="1:37" x14ac:dyDescent="0.3">
      <c r="A191" s="1">
        <f>'Overall View'!W191</f>
        <v>36800</v>
      </c>
      <c r="B191">
        <f>'Overall View'!X191</f>
        <v>6.6797651743532649</v>
      </c>
      <c r="C191">
        <f>'Overall View'!Y191</f>
        <v>7.2650100547858782</v>
      </c>
      <c r="D191">
        <f t="shared" si="21"/>
        <v>796.13213781944637</v>
      </c>
      <c r="E191">
        <f t="shared" si="22"/>
        <v>1429.3999999999996</v>
      </c>
      <c r="F191" s="2">
        <f t="shared" si="23"/>
        <v>0.7954305976329914</v>
      </c>
      <c r="I191">
        <f>F191-F190</f>
        <v>-1.9824434710033367E-2</v>
      </c>
      <c r="J191">
        <f>F191-F189</f>
        <v>-0.13397421852348934</v>
      </c>
      <c r="K191">
        <f>F192-F188</f>
        <v>-0.18821476490245104</v>
      </c>
      <c r="L191">
        <f>F192-F187</f>
        <v>-0.22984761464251502</v>
      </c>
      <c r="M191">
        <f>F192-F186</f>
        <v>-0.19713604142450958</v>
      </c>
      <c r="N191">
        <f>F192-F185</f>
        <v>-0.24968943768665852</v>
      </c>
      <c r="O191">
        <f>F192-F184</f>
        <v>-0.32157142295102181</v>
      </c>
      <c r="P191">
        <f>F192-F183</f>
        <v>-0.15923300905392757</v>
      </c>
      <c r="Q191">
        <f>F192-F182</f>
        <v>-0.2072873629504608</v>
      </c>
      <c r="R191">
        <f>F192-F181</f>
        <v>-0.31822089730963432</v>
      </c>
      <c r="S191">
        <f>F192-F180</f>
        <v>-0.22223345942857864</v>
      </c>
      <c r="T191">
        <f>F192-F179</f>
        <v>-0.19841013837054455</v>
      </c>
      <c r="V191">
        <f t="shared" si="29"/>
        <v>-0.32157142295102181</v>
      </c>
      <c r="Y191" s="17" t="str">
        <f t="shared" si="24"/>
        <v>-</v>
      </c>
      <c r="Z191" s="15"/>
      <c r="AA191" s="15"/>
      <c r="AB191" s="15">
        <f t="shared" si="25"/>
        <v>0</v>
      </c>
      <c r="AC191" s="15">
        <f t="shared" si="26"/>
        <v>0</v>
      </c>
      <c r="AD191" s="15">
        <f t="shared" si="27"/>
        <v>0</v>
      </c>
      <c r="AE191" s="15">
        <f t="shared" si="28"/>
        <v>0</v>
      </c>
      <c r="AF191" s="15"/>
      <c r="AG191" s="15"/>
      <c r="AH191" s="15"/>
      <c r="AI191" s="15"/>
      <c r="AJ191" s="15"/>
      <c r="AK191" s="15"/>
    </row>
    <row r="192" spans="1:37" x14ac:dyDescent="0.3">
      <c r="A192" s="1">
        <f>'Overall View'!W192</f>
        <v>36831</v>
      </c>
      <c r="B192">
        <f>'Overall View'!X192</f>
        <v>6.6857844804802946</v>
      </c>
      <c r="C192">
        <f>'Overall View'!Y192</f>
        <v>7.1815539210752917</v>
      </c>
      <c r="D192">
        <f t="shared" si="21"/>
        <v>800.93875260467973</v>
      </c>
      <c r="E192">
        <f t="shared" si="22"/>
        <v>1314.9500000000005</v>
      </c>
      <c r="F192" s="2">
        <f t="shared" si="23"/>
        <v>0.6417609907420998</v>
      </c>
      <c r="I192">
        <f>F192-F191</f>
        <v>-0.1536696068908916</v>
      </c>
      <c r="J192">
        <f>F192-F190</f>
        <v>-0.17349404160092496</v>
      </c>
      <c r="K192">
        <f>F193-F189</f>
        <v>-0.2908816500048248</v>
      </c>
      <c r="L192">
        <f>F193-F188</f>
        <v>-0.1914525894928949</v>
      </c>
      <c r="M192">
        <f>F193-F187</f>
        <v>-0.23308543923295888</v>
      </c>
      <c r="N192">
        <f>F193-F186</f>
        <v>-0.20037386601495344</v>
      </c>
      <c r="O192">
        <f>F193-F185</f>
        <v>-0.25292726227710238</v>
      </c>
      <c r="P192">
        <f>F193-F184</f>
        <v>-0.32480924754146567</v>
      </c>
      <c r="Q192">
        <f>F193-F183</f>
        <v>-0.16247083364437143</v>
      </c>
      <c r="R192">
        <f>F193-F182</f>
        <v>-0.21052518754090466</v>
      </c>
      <c r="S192">
        <f>F193-F181</f>
        <v>-0.32145872190007818</v>
      </c>
      <c r="T192">
        <f>F193-F180</f>
        <v>-0.2254712840190225</v>
      </c>
      <c r="V192">
        <f t="shared" si="29"/>
        <v>-0.32480924754146567</v>
      </c>
      <c r="Y192" s="17" t="str">
        <f t="shared" si="24"/>
        <v>-</v>
      </c>
      <c r="Z192" s="15"/>
      <c r="AA192" s="15"/>
      <c r="AB192" s="15">
        <f t="shared" si="25"/>
        <v>0</v>
      </c>
      <c r="AC192" s="15">
        <f t="shared" si="26"/>
        <v>0</v>
      </c>
      <c r="AD192" s="15">
        <f t="shared" si="27"/>
        <v>0</v>
      </c>
      <c r="AE192" s="15">
        <f t="shared" si="28"/>
        <v>0</v>
      </c>
      <c r="AF192" s="15"/>
      <c r="AG192" s="15"/>
      <c r="AH192" s="15"/>
      <c r="AI192" s="15"/>
      <c r="AJ192" s="15"/>
      <c r="AK192" s="15"/>
    </row>
    <row r="193" spans="1:37" x14ac:dyDescent="0.3">
      <c r="A193" s="1">
        <f>'Overall View'!W193</f>
        <v>36861</v>
      </c>
      <c r="B193">
        <f>'Overall View'!X193</f>
        <v>6.6918037866073252</v>
      </c>
      <c r="C193">
        <f>'Overall View'!Y193</f>
        <v>7.1855991142980145</v>
      </c>
      <c r="D193">
        <f t="shared" si="21"/>
        <v>805.77438712746255</v>
      </c>
      <c r="E193">
        <f t="shared" si="22"/>
        <v>1320.28</v>
      </c>
      <c r="F193" s="2">
        <f t="shared" si="23"/>
        <v>0.63852316615165594</v>
      </c>
      <c r="I193">
        <f>F193-F192</f>
        <v>-3.2378245904438607E-3</v>
      </c>
      <c r="J193">
        <f>F193-F191</f>
        <v>-0.15690743148133546</v>
      </c>
      <c r="K193">
        <f>F194-F190</f>
        <v>-0.13015274264538101</v>
      </c>
      <c r="L193">
        <f>F194-F189</f>
        <v>-0.24430252645883699</v>
      </c>
      <c r="M193">
        <f>F194-F188</f>
        <v>-0.14487346594690709</v>
      </c>
      <c r="N193">
        <f>F194-F187</f>
        <v>-0.18650631568697107</v>
      </c>
      <c r="O193">
        <f>F194-F186</f>
        <v>-0.15379474246896563</v>
      </c>
      <c r="P193">
        <f>F194-F185</f>
        <v>-0.20634813873111457</v>
      </c>
      <c r="Q193">
        <f>F194-F184</f>
        <v>-0.27823012399547786</v>
      </c>
      <c r="R193">
        <f>F194-F183</f>
        <v>-0.11589171009838362</v>
      </c>
      <c r="S193">
        <f>F194-F182</f>
        <v>-0.16394606399491685</v>
      </c>
      <c r="T193">
        <f>F194-F181</f>
        <v>-0.27487959835409037</v>
      </c>
      <c r="V193">
        <f t="shared" si="29"/>
        <v>-0.27823012399547786</v>
      </c>
      <c r="Y193" s="17" t="str">
        <f t="shared" si="24"/>
        <v>-</v>
      </c>
      <c r="Z193" s="15"/>
      <c r="AA193" s="15"/>
      <c r="AB193" s="15">
        <f t="shared" si="25"/>
        <v>0</v>
      </c>
      <c r="AC193" s="15">
        <f t="shared" si="26"/>
        <v>0</v>
      </c>
      <c r="AD193" s="15">
        <f t="shared" si="27"/>
        <v>0</v>
      </c>
      <c r="AE193" s="15">
        <f t="shared" si="28"/>
        <v>0</v>
      </c>
      <c r="AF193" s="15"/>
      <c r="AG193" s="15"/>
      <c r="AH193" s="15"/>
      <c r="AI193" s="15"/>
      <c r="AJ193" s="15"/>
      <c r="AK193" s="15"/>
    </row>
    <row r="194" spans="1:37" x14ac:dyDescent="0.3">
      <c r="A194" s="1">
        <f>'Overall View'!W194</f>
        <v>36892</v>
      </c>
      <c r="B194">
        <f>'Overall View'!X194</f>
        <v>6.6978230927343549</v>
      </c>
      <c r="C194">
        <f>'Overall View'!Y194</f>
        <v>7.2196493607481562</v>
      </c>
      <c r="D194">
        <f t="shared" si="21"/>
        <v>810.63921659325604</v>
      </c>
      <c r="E194">
        <f t="shared" si="22"/>
        <v>1366.01</v>
      </c>
      <c r="F194" s="2">
        <f t="shared" si="23"/>
        <v>0.68510228969764375</v>
      </c>
      <c r="I194">
        <f>F194-F193</f>
        <v>4.6579123545987811E-2</v>
      </c>
      <c r="J194">
        <f>F194-F192</f>
        <v>4.334129895554395E-2</v>
      </c>
      <c r="K194">
        <f>F195-F191</f>
        <v>-0.27502692839057374</v>
      </c>
      <c r="L194">
        <f>F195-F190</f>
        <v>-0.29485136310060711</v>
      </c>
      <c r="M194">
        <f>F195-F189</f>
        <v>-0.40900114691406309</v>
      </c>
      <c r="N194">
        <f>F195-F188</f>
        <v>-0.30957208640213318</v>
      </c>
      <c r="O194">
        <f>F195-F187</f>
        <v>-0.35120493614219717</v>
      </c>
      <c r="P194">
        <f>F195-F186</f>
        <v>-0.31849336292419173</v>
      </c>
      <c r="Q194">
        <f>F195-F185</f>
        <v>-0.37104675918634067</v>
      </c>
      <c r="R194">
        <f>F195-F184</f>
        <v>-0.44292874445070396</v>
      </c>
      <c r="S194">
        <f>F195-F183</f>
        <v>-0.28059033055360971</v>
      </c>
      <c r="T194">
        <f>F195-F182</f>
        <v>-0.32864468445014294</v>
      </c>
      <c r="V194">
        <f t="shared" si="29"/>
        <v>-0.44292874445070396</v>
      </c>
      <c r="Y194" s="17" t="str">
        <f t="shared" si="24"/>
        <v>-</v>
      </c>
      <c r="Z194" s="15"/>
      <c r="AA194" s="15"/>
      <c r="AB194" s="15">
        <f t="shared" si="25"/>
        <v>0</v>
      </c>
      <c r="AC194" s="15">
        <f t="shared" si="26"/>
        <v>0</v>
      </c>
      <c r="AD194" s="15">
        <f t="shared" si="27"/>
        <v>0</v>
      </c>
      <c r="AE194" s="15">
        <f t="shared" si="28"/>
        <v>0</v>
      </c>
      <c r="AF194" s="15"/>
      <c r="AG194" s="15"/>
      <c r="AH194" s="15"/>
      <c r="AI194" s="15"/>
      <c r="AJ194" s="15"/>
      <c r="AK194" s="15"/>
    </row>
    <row r="195" spans="1:37" x14ac:dyDescent="0.3">
      <c r="A195" s="1">
        <f>'Overall View'!W195</f>
        <v>36923</v>
      </c>
      <c r="B195">
        <f>'Overall View'!X195</f>
        <v>6.7038423988613856</v>
      </c>
      <c r="C195">
        <f>'Overall View'!Y195</f>
        <v>7.1228182703316154</v>
      </c>
      <c r="D195">
        <f t="shared" ref="D195:D258" si="30">EXP(B195)</f>
        <v>815.53341726532017</v>
      </c>
      <c r="E195">
        <f t="shared" ref="E195:E258" si="31">EXP(C195)</f>
        <v>1239.9400000000005</v>
      </c>
      <c r="F195" s="2">
        <f t="shared" ref="F195:F258" si="32">E195/D195-1</f>
        <v>0.52040366924241765</v>
      </c>
      <c r="I195">
        <f>F195-F194</f>
        <v>-0.1646986204552261</v>
      </c>
      <c r="J195">
        <f>F195-F193</f>
        <v>-0.11811949690923829</v>
      </c>
      <c r="K195">
        <f>F196-F192</f>
        <v>-0.22751287710717438</v>
      </c>
      <c r="L195">
        <f>F196-F191</f>
        <v>-0.38118248399806598</v>
      </c>
      <c r="M195">
        <f>F196-F190</f>
        <v>-0.40100691870809935</v>
      </c>
      <c r="N195">
        <f>F196-F189</f>
        <v>-0.51515670252155532</v>
      </c>
      <c r="O195">
        <f>F196-F188</f>
        <v>-0.41572764200962542</v>
      </c>
      <c r="P195">
        <f>F196-F187</f>
        <v>-0.4573604917496894</v>
      </c>
      <c r="Q195">
        <f>F196-F186</f>
        <v>-0.42464891853168396</v>
      </c>
      <c r="R195">
        <f>F196-F185</f>
        <v>-0.4772023147938329</v>
      </c>
      <c r="S195">
        <f>F196-F184</f>
        <v>-0.5490843000581962</v>
      </c>
      <c r="T195">
        <f>F196-F183</f>
        <v>-0.38674588616110195</v>
      </c>
      <c r="V195">
        <f t="shared" si="29"/>
        <v>-0.5490843000581962</v>
      </c>
      <c r="Y195" s="17" t="str">
        <f t="shared" si="24"/>
        <v>-</v>
      </c>
      <c r="Z195" s="15"/>
      <c r="AA195" s="15"/>
      <c r="AB195" s="15">
        <f t="shared" si="25"/>
        <v>0</v>
      </c>
      <c r="AC195" s="15">
        <f t="shared" si="26"/>
        <v>0</v>
      </c>
      <c r="AD195" s="15">
        <f t="shared" si="27"/>
        <v>0</v>
      </c>
      <c r="AE195" s="15">
        <f t="shared" si="28"/>
        <v>0</v>
      </c>
      <c r="AF195" s="15"/>
      <c r="AG195" s="15"/>
      <c r="AH195" s="15"/>
      <c r="AI195" s="15"/>
      <c r="AJ195" s="15"/>
      <c r="AK195" s="15"/>
    </row>
    <row r="196" spans="1:37" x14ac:dyDescent="0.3">
      <c r="A196" s="1">
        <f>'Overall View'!W196</f>
        <v>36951</v>
      </c>
      <c r="B196">
        <f>'Overall View'!X196</f>
        <v>6.7098617049884153</v>
      </c>
      <c r="C196">
        <f>'Overall View'!Y196</f>
        <v>7.0564597264014841</v>
      </c>
      <c r="D196">
        <f t="shared" si="30"/>
        <v>820.45716647109384</v>
      </c>
      <c r="E196">
        <f t="shared" si="31"/>
        <v>1160.3300000000004</v>
      </c>
      <c r="F196" s="2">
        <f t="shared" si="32"/>
        <v>0.41424811363492542</v>
      </c>
      <c r="I196">
        <f>F196-F195</f>
        <v>-0.10615555560749224</v>
      </c>
      <c r="J196">
        <f>F196-F194</f>
        <v>-0.27085417606271833</v>
      </c>
      <c r="K196">
        <f>F197-F193</f>
        <v>-0.12477966019053954</v>
      </c>
      <c r="L196">
        <f>F197-F192</f>
        <v>-0.1280174847809834</v>
      </c>
      <c r="M196">
        <f>F197-F191</f>
        <v>-0.281687091671875</v>
      </c>
      <c r="N196">
        <f>F197-F190</f>
        <v>-0.30151152638190837</v>
      </c>
      <c r="O196">
        <f>F197-F189</f>
        <v>-0.41566131019536434</v>
      </c>
      <c r="P196">
        <f>F197-F188</f>
        <v>-0.31623224968343444</v>
      </c>
      <c r="Q196">
        <f>F197-F187</f>
        <v>-0.35786509942349842</v>
      </c>
      <c r="R196">
        <f>F197-F186</f>
        <v>-0.32515352620549298</v>
      </c>
      <c r="S196">
        <f>F197-F185</f>
        <v>-0.37770692246764193</v>
      </c>
      <c r="T196">
        <f>F197-F184</f>
        <v>-0.44958890773200522</v>
      </c>
      <c r="V196">
        <f t="shared" si="29"/>
        <v>-0.44958890773200522</v>
      </c>
      <c r="Y196" s="17" t="str">
        <f t="shared" si="24"/>
        <v>-</v>
      </c>
      <c r="Z196" s="15"/>
      <c r="AA196" s="15"/>
      <c r="AB196" s="15">
        <f t="shared" si="25"/>
        <v>0</v>
      </c>
      <c r="AC196" s="15">
        <f t="shared" si="26"/>
        <v>0</v>
      </c>
      <c r="AD196" s="15">
        <f t="shared" si="27"/>
        <v>0</v>
      </c>
      <c r="AE196" s="15">
        <f t="shared" si="28"/>
        <v>0</v>
      </c>
      <c r="AF196" s="15"/>
      <c r="AG196" s="15"/>
      <c r="AH196" s="15"/>
      <c r="AI196" s="15"/>
      <c r="AJ196" s="15"/>
      <c r="AK196" s="15"/>
    </row>
    <row r="197" spans="1:37" x14ac:dyDescent="0.3">
      <c r="A197" s="1">
        <f>'Overall View'!W197</f>
        <v>36982</v>
      </c>
      <c r="B197">
        <f>'Overall View'!X197</f>
        <v>6.7158810111154459</v>
      </c>
      <c r="C197">
        <f>'Overall View'!Y197</f>
        <v>7.1304667369574641</v>
      </c>
      <c r="D197">
        <f t="shared" si="30"/>
        <v>825.41064260862618</v>
      </c>
      <c r="E197">
        <f t="shared" si="31"/>
        <v>1249.4599999999998</v>
      </c>
      <c r="F197" s="2">
        <f t="shared" si="32"/>
        <v>0.5137435059611164</v>
      </c>
      <c r="I197">
        <f>F197-F196</f>
        <v>9.9495392326190979E-2</v>
      </c>
      <c r="J197">
        <f>F197-F195</f>
        <v>-6.6601632813012568E-3</v>
      </c>
      <c r="K197">
        <f>F198-F194</f>
        <v>-0.17278408657887323</v>
      </c>
      <c r="L197">
        <f>F198-F193</f>
        <v>-0.12620496303288542</v>
      </c>
      <c r="M197">
        <f>F198-F192</f>
        <v>-0.12944278762332928</v>
      </c>
      <c r="N197">
        <f>F198-F191</f>
        <v>-0.28311239451422088</v>
      </c>
      <c r="O197">
        <f>F198-F190</f>
        <v>-0.30293682922425424</v>
      </c>
      <c r="P197">
        <f>F198-F189</f>
        <v>-0.41708661303771022</v>
      </c>
      <c r="Q197">
        <f>F198-F188</f>
        <v>-0.31765755252578032</v>
      </c>
      <c r="R197">
        <f>F198-F187</f>
        <v>-0.3592904022658443</v>
      </c>
      <c r="S197">
        <f>F198-F186</f>
        <v>-0.32657882904783886</v>
      </c>
      <c r="T197">
        <f>F198-F185</f>
        <v>-0.3791322253099878</v>
      </c>
      <c r="V197">
        <f t="shared" si="29"/>
        <v>-0.41708661303771022</v>
      </c>
      <c r="Y197" s="17" t="str">
        <f t="shared" si="24"/>
        <v>-</v>
      </c>
      <c r="Z197" s="15"/>
      <c r="AA197" s="15"/>
      <c r="AB197" s="15">
        <f t="shared" si="25"/>
        <v>0</v>
      </c>
      <c r="AC197" s="15">
        <f t="shared" si="26"/>
        <v>0</v>
      </c>
      <c r="AD197" s="15">
        <f t="shared" si="27"/>
        <v>0</v>
      </c>
      <c r="AE197" s="15">
        <f t="shared" si="28"/>
        <v>0</v>
      </c>
      <c r="AF197" s="15"/>
      <c r="AG197" s="15"/>
      <c r="AH197" s="15"/>
      <c r="AI197" s="15"/>
      <c r="AJ197" s="15"/>
      <c r="AK197" s="15"/>
    </row>
    <row r="198" spans="1:37" x14ac:dyDescent="0.3">
      <c r="A198" s="1">
        <f>'Overall View'!W198</f>
        <v>37012</v>
      </c>
      <c r="B198">
        <f>'Overall View'!X198</f>
        <v>6.7219003172424756</v>
      </c>
      <c r="C198">
        <f>'Overall View'!Y198</f>
        <v>7.1355440246560722</v>
      </c>
      <c r="D198">
        <f t="shared" si="30"/>
        <v>830.39402515303402</v>
      </c>
      <c r="E198">
        <f t="shared" si="31"/>
        <v>1255.8199999999995</v>
      </c>
      <c r="F198" s="2">
        <f t="shared" si="32"/>
        <v>0.51231820311877052</v>
      </c>
      <c r="I198">
        <f>F198-F197</f>
        <v>-1.4253028423458769E-3</v>
      </c>
      <c r="J198">
        <f>F198-F196</f>
        <v>9.8070089483845102E-2</v>
      </c>
      <c r="K198">
        <f>F199-F195</f>
        <v>-5.4795558443874626E-2</v>
      </c>
      <c r="L198">
        <f>F199-F194</f>
        <v>-0.21949417889910072</v>
      </c>
      <c r="M198">
        <f>F199-F193</f>
        <v>-0.17291505535311291</v>
      </c>
      <c r="N198">
        <f>F199-F192</f>
        <v>-0.17615287994355677</v>
      </c>
      <c r="O198">
        <f>F199-F191</f>
        <v>-0.32982248683444837</v>
      </c>
      <c r="P198">
        <f>F199-F190</f>
        <v>-0.34964692154448174</v>
      </c>
      <c r="Q198">
        <f>F199-F189</f>
        <v>-0.46379670535793771</v>
      </c>
      <c r="R198">
        <f>F199-F188</f>
        <v>-0.36436764484600781</v>
      </c>
      <c r="S198">
        <f>F199-F187</f>
        <v>-0.40600049458607179</v>
      </c>
      <c r="T198">
        <f>F199-F186</f>
        <v>-0.37328892136806635</v>
      </c>
      <c r="V198">
        <f t="shared" si="29"/>
        <v>-0.46379670535793771</v>
      </c>
      <c r="Y198" s="17" t="str">
        <f t="shared" si="24"/>
        <v>-</v>
      </c>
      <c r="Z198" s="15"/>
      <c r="AA198" s="15"/>
      <c r="AB198" s="15">
        <f t="shared" si="25"/>
        <v>0</v>
      </c>
      <c r="AC198" s="15">
        <f t="shared" si="26"/>
        <v>0</v>
      </c>
      <c r="AD198" s="15">
        <f t="shared" si="27"/>
        <v>0</v>
      </c>
      <c r="AE198" s="15">
        <f t="shared" si="28"/>
        <v>0</v>
      </c>
      <c r="AF198" s="15"/>
      <c r="AG198" s="15"/>
      <c r="AH198" s="15"/>
      <c r="AI198" s="15"/>
      <c r="AJ198" s="15"/>
      <c r="AK198" s="15"/>
    </row>
    <row r="199" spans="1:37" x14ac:dyDescent="0.3">
      <c r="A199" s="1">
        <f>'Overall View'!W199</f>
        <v>37043</v>
      </c>
      <c r="B199">
        <f>'Overall View'!X199</f>
        <v>6.7279196233695062</v>
      </c>
      <c r="C199">
        <f>'Overall View'!Y199</f>
        <v>7.1101898724066483</v>
      </c>
      <c r="D199">
        <f t="shared" si="30"/>
        <v>835.40749466301111</v>
      </c>
      <c r="E199">
        <f t="shared" si="31"/>
        <v>1224.3799999999997</v>
      </c>
      <c r="F199" s="2">
        <f t="shared" si="32"/>
        <v>0.46560811079854303</v>
      </c>
      <c r="I199">
        <f>F199-F198</f>
        <v>-4.6710092320227492E-2</v>
      </c>
      <c r="J199">
        <f>F199-F197</f>
        <v>-4.8135395162573369E-2</v>
      </c>
      <c r="K199">
        <f>F200-F196</f>
        <v>2.6918194114953442E-2</v>
      </c>
      <c r="L199">
        <f>F200-F195</f>
        <v>-7.9237361492538794E-2</v>
      </c>
      <c r="M199">
        <f>F200-F194</f>
        <v>-0.24393598194776489</v>
      </c>
      <c r="N199">
        <f>F200-F193</f>
        <v>-0.19735685840177708</v>
      </c>
      <c r="O199">
        <f>F200-F192</f>
        <v>-0.20059468299222094</v>
      </c>
      <c r="P199">
        <f>F200-F191</f>
        <v>-0.35426428988311254</v>
      </c>
      <c r="Q199">
        <f>F200-F190</f>
        <v>-0.3740887245931459</v>
      </c>
      <c r="R199">
        <f>F200-F189</f>
        <v>-0.48823850840660188</v>
      </c>
      <c r="S199">
        <f>F200-F188</f>
        <v>-0.38880944789467198</v>
      </c>
      <c r="T199">
        <f>F200-F187</f>
        <v>-0.43044229763473596</v>
      </c>
      <c r="V199">
        <f t="shared" si="29"/>
        <v>-0.48823850840660188</v>
      </c>
      <c r="Y199" s="17" t="str">
        <f t="shared" si="24"/>
        <v>-</v>
      </c>
      <c r="Z199" s="15"/>
      <c r="AA199" s="15"/>
      <c r="AB199" s="15">
        <f t="shared" si="25"/>
        <v>0</v>
      </c>
      <c r="AC199" s="15">
        <f t="shared" si="26"/>
        <v>0</v>
      </c>
      <c r="AD199" s="15">
        <f t="shared" si="27"/>
        <v>0</v>
      </c>
      <c r="AE199" s="15">
        <f t="shared" si="28"/>
        <v>0</v>
      </c>
      <c r="AF199" s="15"/>
      <c r="AG199" s="15"/>
      <c r="AH199" s="15"/>
      <c r="AI199" s="15"/>
      <c r="AJ199" s="15"/>
      <c r="AK199" s="15"/>
    </row>
    <row r="200" spans="1:37" x14ac:dyDescent="0.3">
      <c r="A200" s="1">
        <f>'Overall View'!W200</f>
        <v>37073</v>
      </c>
      <c r="B200">
        <f>'Overall View'!X200</f>
        <v>6.7339389294965368</v>
      </c>
      <c r="C200">
        <f>'Overall View'!Y200</f>
        <v>7.0993916512007482</v>
      </c>
      <c r="D200">
        <f t="shared" si="30"/>
        <v>840.45123278736412</v>
      </c>
      <c r="E200">
        <f t="shared" si="31"/>
        <v>1211.2299999999996</v>
      </c>
      <c r="F200" s="2">
        <f t="shared" si="32"/>
        <v>0.44116630774987886</v>
      </c>
      <c r="I200">
        <f>F200-F199</f>
        <v>-2.4441803048664168E-2</v>
      </c>
      <c r="J200">
        <f>F200-F198</f>
        <v>-7.115189536889166E-2</v>
      </c>
      <c r="K200">
        <f>F201-F197</f>
        <v>-0.17306235062162001</v>
      </c>
      <c r="L200">
        <f>F201-F196</f>
        <v>-7.356695829542903E-2</v>
      </c>
      <c r="M200">
        <f>F201-F195</f>
        <v>-0.17972251390292127</v>
      </c>
      <c r="N200">
        <f>F201-F194</f>
        <v>-0.34442113435814736</v>
      </c>
      <c r="O200">
        <f>F201-F193</f>
        <v>-0.29784201081215955</v>
      </c>
      <c r="P200">
        <f>F201-F192</f>
        <v>-0.30107983540260341</v>
      </c>
      <c r="Q200">
        <f>F201-F191</f>
        <v>-0.45474944229349501</v>
      </c>
      <c r="R200">
        <f>F201-F190</f>
        <v>-0.47457387700352838</v>
      </c>
      <c r="S200">
        <f>F201-F189</f>
        <v>-0.58872366081698435</v>
      </c>
      <c r="T200">
        <f>F201-F188</f>
        <v>-0.48929460030505445</v>
      </c>
      <c r="V200">
        <f t="shared" si="29"/>
        <v>-0.58872366081698435</v>
      </c>
      <c r="Y200" s="17" t="str">
        <f t="shared" si="24"/>
        <v>-</v>
      </c>
      <c r="Z200" s="15"/>
      <c r="AA200" s="15"/>
      <c r="AB200" s="15">
        <f t="shared" si="25"/>
        <v>0</v>
      </c>
      <c r="AC200" s="15">
        <f t="shared" si="26"/>
        <v>0</v>
      </c>
      <c r="AD200" s="15">
        <f t="shared" si="27"/>
        <v>0</v>
      </c>
      <c r="AE200" s="15">
        <f t="shared" si="28"/>
        <v>0</v>
      </c>
      <c r="AF200" s="15"/>
      <c r="AG200" s="15"/>
      <c r="AH200" s="15"/>
      <c r="AI200" s="15"/>
      <c r="AJ200" s="15"/>
      <c r="AK200" s="15"/>
    </row>
    <row r="201" spans="1:37" x14ac:dyDescent="0.3">
      <c r="A201" s="1">
        <f>'Overall View'!W201</f>
        <v>37104</v>
      </c>
      <c r="B201">
        <f>'Overall View'!X201</f>
        <v>6.7399582356235666</v>
      </c>
      <c r="C201">
        <f>'Overall View'!Y201</f>
        <v>7.0331360453132818</v>
      </c>
      <c r="D201">
        <f t="shared" si="30"/>
        <v>845.52542227159711</v>
      </c>
      <c r="E201">
        <f t="shared" si="31"/>
        <v>1133.5800000000004</v>
      </c>
      <c r="F201" s="2">
        <f t="shared" si="32"/>
        <v>0.34068115533949639</v>
      </c>
      <c r="I201">
        <f>F201-F200</f>
        <v>-0.10048515241038247</v>
      </c>
      <c r="J201">
        <f>F201-F199</f>
        <v>-0.12492695545904664</v>
      </c>
      <c r="K201">
        <f>F202-F198</f>
        <v>-0.28859026290669321</v>
      </c>
      <c r="L201">
        <f>F202-F197</f>
        <v>-0.29001556574903908</v>
      </c>
      <c r="M201">
        <f>F202-F196</f>
        <v>-0.1905201734228481</v>
      </c>
      <c r="N201">
        <f>F202-F195</f>
        <v>-0.29667572903034034</v>
      </c>
      <c r="O201">
        <f>F202-F194</f>
        <v>-0.46137434948556644</v>
      </c>
      <c r="P201">
        <f>F202-F193</f>
        <v>-0.41479522593957863</v>
      </c>
      <c r="Q201">
        <f>F202-F192</f>
        <v>-0.41803305053002249</v>
      </c>
      <c r="R201">
        <f>F202-F191</f>
        <v>-0.57170265742091408</v>
      </c>
      <c r="S201">
        <f>F202-F190</f>
        <v>-0.59152709213094745</v>
      </c>
      <c r="T201">
        <f>F202-F189</f>
        <v>-0.70567687594440343</v>
      </c>
      <c r="V201">
        <f t="shared" si="29"/>
        <v>-0.70567687594440343</v>
      </c>
      <c r="Y201" s="17" t="str">
        <f t="shared" si="24"/>
        <v>-</v>
      </c>
      <c r="Z201" s="15"/>
      <c r="AA201" s="15"/>
      <c r="AB201" s="15">
        <f t="shared" si="25"/>
        <v>0</v>
      </c>
      <c r="AC201" s="15">
        <f t="shared" si="26"/>
        <v>0</v>
      </c>
      <c r="AD201" s="15">
        <f t="shared" si="27"/>
        <v>0</v>
      </c>
      <c r="AE201" s="15">
        <f t="shared" si="28"/>
        <v>0</v>
      </c>
      <c r="AF201" s="15"/>
      <c r="AG201" s="15"/>
      <c r="AH201" s="15"/>
      <c r="AI201" s="15"/>
      <c r="AJ201" s="15"/>
      <c r="AK201" s="15"/>
    </row>
    <row r="202" spans="1:37" x14ac:dyDescent="0.3">
      <c r="A202" s="1">
        <f>'Overall View'!W202</f>
        <v>37135</v>
      </c>
      <c r="B202">
        <f>'Overall View'!X202</f>
        <v>6.7459775417505963</v>
      </c>
      <c r="C202">
        <f>'Overall View'!Y202</f>
        <v>6.9478794300662914</v>
      </c>
      <c r="D202">
        <f t="shared" si="30"/>
        <v>850.63024696453397</v>
      </c>
      <c r="E202">
        <f t="shared" si="31"/>
        <v>1040.9399999999998</v>
      </c>
      <c r="F202" s="2">
        <f t="shared" si="32"/>
        <v>0.22372794021207731</v>
      </c>
      <c r="I202">
        <f>F202-F201</f>
        <v>-0.11695321512741907</v>
      </c>
      <c r="J202">
        <f>F202-F200</f>
        <v>-0.21743836753780155</v>
      </c>
      <c r="K202">
        <f>F203-F199</f>
        <v>-0.22720867220915508</v>
      </c>
      <c r="L202">
        <f>F203-F198</f>
        <v>-0.27391876452938257</v>
      </c>
      <c r="M202">
        <f>F203-F197</f>
        <v>-0.27534406737172845</v>
      </c>
      <c r="N202">
        <f>F203-F196</f>
        <v>-0.17584867504553747</v>
      </c>
      <c r="O202">
        <f>F203-F195</f>
        <v>-0.28200423065302971</v>
      </c>
      <c r="P202">
        <f>F203-F194</f>
        <v>-0.44670285110825581</v>
      </c>
      <c r="Q202">
        <f>F203-F193</f>
        <v>-0.40012372756226799</v>
      </c>
      <c r="R202">
        <f>F203-F192</f>
        <v>-0.40336155215271186</v>
      </c>
      <c r="S202">
        <f>F203-F191</f>
        <v>-0.55703115904360345</v>
      </c>
      <c r="T202">
        <f>F203-F190</f>
        <v>-0.57685559375363682</v>
      </c>
      <c r="V202">
        <f t="shared" si="29"/>
        <v>-0.57685559375363682</v>
      </c>
      <c r="Y202" s="17" t="str">
        <f t="shared" si="24"/>
        <v>-</v>
      </c>
      <c r="Z202" s="15"/>
      <c r="AA202" s="15"/>
      <c r="AB202" s="15">
        <f t="shared" si="25"/>
        <v>0</v>
      </c>
      <c r="AC202" s="15">
        <f t="shared" si="26"/>
        <v>0</v>
      </c>
      <c r="AD202" s="15">
        <f t="shared" si="27"/>
        <v>0</v>
      </c>
      <c r="AE202" s="15">
        <f t="shared" si="28"/>
        <v>0</v>
      </c>
      <c r="AF202" s="15"/>
      <c r="AG202" s="15"/>
      <c r="AH202" s="15"/>
      <c r="AI202" s="15"/>
      <c r="AJ202" s="15"/>
      <c r="AK202" s="15"/>
    </row>
    <row r="203" spans="1:37" x14ac:dyDescent="0.3">
      <c r="A203" s="1">
        <f>'Overall View'!W203</f>
        <v>37165</v>
      </c>
      <c r="B203">
        <f>'Overall View'!X203</f>
        <v>6.7519968478776269</v>
      </c>
      <c r="C203">
        <f>'Overall View'!Y203</f>
        <v>6.9658166183954071</v>
      </c>
      <c r="D203">
        <f t="shared" si="30"/>
        <v>855.76589182497833</v>
      </c>
      <c r="E203">
        <f t="shared" si="31"/>
        <v>1059.78</v>
      </c>
      <c r="F203" s="2">
        <f t="shared" si="32"/>
        <v>0.23839943858938795</v>
      </c>
      <c r="I203">
        <f>F203-F202</f>
        <v>1.4671498377310632E-2</v>
      </c>
      <c r="J203">
        <f>F203-F201</f>
        <v>-0.10228171675010844</v>
      </c>
      <c r="K203">
        <f>F204-F200</f>
        <v>-0.11765959475675025</v>
      </c>
      <c r="L203">
        <f>F204-F199</f>
        <v>-0.14210139780541442</v>
      </c>
      <c r="M203">
        <f>F204-F198</f>
        <v>-0.18881149012564191</v>
      </c>
      <c r="N203">
        <f>F204-F197</f>
        <v>-0.19023679296798779</v>
      </c>
      <c r="O203">
        <f>F204-F196</f>
        <v>-9.074140064179681E-2</v>
      </c>
      <c r="P203">
        <f>F204-F195</f>
        <v>-0.19689695624928905</v>
      </c>
      <c r="Q203">
        <f>F204-F194</f>
        <v>-0.36159557670451514</v>
      </c>
      <c r="R203">
        <f>F204-F193</f>
        <v>-0.31501645315852733</v>
      </c>
      <c r="S203">
        <f>F204-F192</f>
        <v>-0.31825427774897119</v>
      </c>
      <c r="T203">
        <f>F204-F191</f>
        <v>-0.47192388463986279</v>
      </c>
      <c r="V203">
        <f t="shared" si="29"/>
        <v>-0.47192388463986279</v>
      </c>
      <c r="Y203" s="17" t="str">
        <f t="shared" si="24"/>
        <v>-</v>
      </c>
      <c r="Z203" s="15"/>
      <c r="AA203" s="15"/>
      <c r="AB203" s="15">
        <f t="shared" si="25"/>
        <v>0</v>
      </c>
      <c r="AC203" s="15">
        <f t="shared" si="26"/>
        <v>0</v>
      </c>
      <c r="AD203" s="15">
        <f t="shared" si="27"/>
        <v>0</v>
      </c>
      <c r="AE203" s="15">
        <f t="shared" si="28"/>
        <v>0</v>
      </c>
      <c r="AF203" s="15"/>
      <c r="AG203" s="15"/>
      <c r="AH203" s="15"/>
      <c r="AI203" s="15"/>
      <c r="AJ203" s="15"/>
      <c r="AK203" s="15"/>
    </row>
    <row r="204" spans="1:37" x14ac:dyDescent="0.3">
      <c r="A204" s="1">
        <f>'Overall View'!W204</f>
        <v>37196</v>
      </c>
      <c r="B204">
        <f>'Overall View'!X204</f>
        <v>6.7580161540046575</v>
      </c>
      <c r="C204">
        <f>'Overall View'!Y204</f>
        <v>7.0383009688287803</v>
      </c>
      <c r="D204">
        <f t="shared" si="30"/>
        <v>860.93254292841345</v>
      </c>
      <c r="E204">
        <f t="shared" si="31"/>
        <v>1139.45</v>
      </c>
      <c r="F204" s="2">
        <f t="shared" si="32"/>
        <v>0.32350671299312861</v>
      </c>
      <c r="I204">
        <f>F204-F203</f>
        <v>8.5107274403740663E-2</v>
      </c>
      <c r="J204">
        <f>F204-F202</f>
        <v>9.9778772781051295E-2</v>
      </c>
      <c r="K204">
        <f>F205-F201</f>
        <v>-1.5153247989863949E-2</v>
      </c>
      <c r="L204">
        <f>F205-F200</f>
        <v>-0.11563840040024642</v>
      </c>
      <c r="M204">
        <f>F205-F199</f>
        <v>-0.14008020344891059</v>
      </c>
      <c r="N204">
        <f>F205-F198</f>
        <v>-0.18679029576913808</v>
      </c>
      <c r="O204">
        <f>F205-F197</f>
        <v>-0.18821559861148396</v>
      </c>
      <c r="P204">
        <f>F205-F196</f>
        <v>-8.872020628529298E-2</v>
      </c>
      <c r="Q204">
        <f>F205-F195</f>
        <v>-0.19487576189278522</v>
      </c>
      <c r="R204">
        <f>F205-F194</f>
        <v>-0.35957438234801131</v>
      </c>
      <c r="S204">
        <f>F205-F193</f>
        <v>-0.3129952588020235</v>
      </c>
      <c r="T204">
        <f>F205-F192</f>
        <v>-0.31623308339246736</v>
      </c>
      <c r="V204">
        <f t="shared" si="29"/>
        <v>-0.35957438234801131</v>
      </c>
      <c r="Y204" s="17" t="str">
        <f t="shared" ref="Y204:Y267" si="33">IF(AND(F206&gt;$Y$9,F206&lt;$Z$9),V207,"-")</f>
        <v>-</v>
      </c>
      <c r="Z204" s="15"/>
      <c r="AA204" s="15"/>
      <c r="AB204" s="15">
        <f t="shared" ref="AB204:AB267" si="34">IF(Y204&lt;-0.2,1,0)</f>
        <v>0</v>
      </c>
      <c r="AC204" s="15">
        <f t="shared" ref="AC204:AC267" si="35">IF(AND(Y204&gt;-0.2,Y204&lt;=-0.08),1,0)</f>
        <v>0</v>
      </c>
      <c r="AD204" s="15">
        <f t="shared" ref="AD204:AD267" si="36">IF(AND(Y204&gt;-0.08,Y204&lt;=0),1,0)</f>
        <v>0</v>
      </c>
      <c r="AE204" s="15">
        <f t="shared" ref="AE204:AE267" si="37">IF(AND(Y204&lt;&gt;"-",Y204&gt;0),1,0)</f>
        <v>0</v>
      </c>
      <c r="AF204" s="15"/>
      <c r="AG204" s="15"/>
      <c r="AH204" s="15"/>
      <c r="AI204" s="15"/>
      <c r="AJ204" s="15"/>
      <c r="AK204" s="15"/>
    </row>
    <row r="205" spans="1:37" x14ac:dyDescent="0.3">
      <c r="A205" s="1">
        <f>'Overall View'!W205</f>
        <v>37226</v>
      </c>
      <c r="B205">
        <f>'Overall View'!X205</f>
        <v>6.7640354601316872</v>
      </c>
      <c r="C205">
        <f>'Overall View'!Y205</f>
        <v>7.0458462608626764</v>
      </c>
      <c r="D205">
        <f t="shared" si="30"/>
        <v>866.13038747374537</v>
      </c>
      <c r="E205">
        <f t="shared" si="31"/>
        <v>1148.08</v>
      </c>
      <c r="F205" s="2">
        <f t="shared" si="32"/>
        <v>0.32552790734963244</v>
      </c>
      <c r="I205">
        <f>F205-F204</f>
        <v>2.0211943565038304E-3</v>
      </c>
      <c r="J205">
        <f>F205-F203</f>
        <v>8.7128468760244493E-2</v>
      </c>
      <c r="K205">
        <f>F206-F202</f>
        <v>7.3325517526287687E-2</v>
      </c>
      <c r="L205">
        <f>F206-F201</f>
        <v>-4.3627697601131388E-2</v>
      </c>
      <c r="M205">
        <f>F206-F200</f>
        <v>-0.14411285001151386</v>
      </c>
      <c r="N205">
        <f>F206-F199</f>
        <v>-0.16855465306017803</v>
      </c>
      <c r="O205">
        <f>F206-F198</f>
        <v>-0.21526474538040552</v>
      </c>
      <c r="P205">
        <f>F206-F197</f>
        <v>-0.2166900482227514</v>
      </c>
      <c r="Q205">
        <f>F206-F196</f>
        <v>-0.11719465589656042</v>
      </c>
      <c r="R205">
        <f>F206-F195</f>
        <v>-0.22335021150405265</v>
      </c>
      <c r="S205">
        <f>F206-F194</f>
        <v>-0.38804883195927875</v>
      </c>
      <c r="T205">
        <f>F206-F193</f>
        <v>-0.34146970841329094</v>
      </c>
      <c r="V205">
        <f t="shared" si="29"/>
        <v>-0.38804883195927875</v>
      </c>
      <c r="Y205" s="17" t="str">
        <f t="shared" si="33"/>
        <v>-</v>
      </c>
      <c r="Z205" s="15"/>
      <c r="AA205" s="15"/>
      <c r="AB205" s="15">
        <f t="shared" si="34"/>
        <v>0</v>
      </c>
      <c r="AC205" s="15">
        <f t="shared" si="35"/>
        <v>0</v>
      </c>
      <c r="AD205" s="15">
        <f t="shared" si="36"/>
        <v>0</v>
      </c>
      <c r="AE205" s="15">
        <f t="shared" si="37"/>
        <v>0</v>
      </c>
      <c r="AF205" s="15"/>
      <c r="AG205" s="15"/>
      <c r="AH205" s="15"/>
      <c r="AI205" s="15"/>
      <c r="AJ205" s="15"/>
      <c r="AK205" s="15"/>
    </row>
    <row r="206" spans="1:37" x14ac:dyDescent="0.3">
      <c r="A206" s="1">
        <f>'Overall View'!W206</f>
        <v>37257</v>
      </c>
      <c r="B206">
        <f>'Overall View'!X206</f>
        <v>6.7700547662587178</v>
      </c>
      <c r="C206">
        <f>'Overall View'!Y206</f>
        <v>7.0301498871957433</v>
      </c>
      <c r="D206">
        <f t="shared" si="30"/>
        <v>871.35961379008836</v>
      </c>
      <c r="E206">
        <f t="shared" si="31"/>
        <v>1130.2000000000005</v>
      </c>
      <c r="F206" s="2">
        <f t="shared" si="32"/>
        <v>0.297053457738365</v>
      </c>
      <c r="I206">
        <f>F206-F205</f>
        <v>-2.8474449611267438E-2</v>
      </c>
      <c r="J206">
        <f>F206-F204</f>
        <v>-2.6453255254763608E-2</v>
      </c>
      <c r="K206">
        <f>F207-F203</f>
        <v>2.4096831950025654E-2</v>
      </c>
      <c r="L206">
        <f>F207-F202</f>
        <v>3.8768330327336287E-2</v>
      </c>
      <c r="M206">
        <f>F207-F201</f>
        <v>-7.8184884800082788E-2</v>
      </c>
      <c r="N206">
        <f>F207-F200</f>
        <v>-0.17867003721046526</v>
      </c>
      <c r="O206">
        <f>F207-F199</f>
        <v>-0.20311184025912943</v>
      </c>
      <c r="P206">
        <f>F207-F198</f>
        <v>-0.24982193257935692</v>
      </c>
      <c r="Q206">
        <f>F207-F197</f>
        <v>-0.2512472354217028</v>
      </c>
      <c r="R206">
        <f>F207-F196</f>
        <v>-0.15175184309551182</v>
      </c>
      <c r="S206">
        <f>F207-F195</f>
        <v>-0.25790739870300405</v>
      </c>
      <c r="T206">
        <f>F207-F194</f>
        <v>-0.42260601915823015</v>
      </c>
      <c r="V206">
        <f t="shared" si="29"/>
        <v>-0.42260601915823015</v>
      </c>
      <c r="Y206" s="17" t="str">
        <f t="shared" si="33"/>
        <v>-</v>
      </c>
      <c r="Z206" s="15"/>
      <c r="AA206" s="15"/>
      <c r="AB206" s="15">
        <f t="shared" si="34"/>
        <v>0</v>
      </c>
      <c r="AC206" s="15">
        <f t="shared" si="35"/>
        <v>0</v>
      </c>
      <c r="AD206" s="15">
        <f t="shared" si="36"/>
        <v>0</v>
      </c>
      <c r="AE206" s="15">
        <f t="shared" si="37"/>
        <v>0</v>
      </c>
      <c r="AF206" s="15"/>
      <c r="AG206" s="15"/>
      <c r="AH206" s="15"/>
      <c r="AI206" s="15"/>
      <c r="AJ206" s="15"/>
      <c r="AK206" s="15"/>
    </row>
    <row r="207" spans="1:37" x14ac:dyDescent="0.3">
      <c r="A207" s="1">
        <f>'Overall View'!W207</f>
        <v>37288</v>
      </c>
      <c r="B207">
        <f>'Overall View'!X207</f>
        <v>6.7760740723857475</v>
      </c>
      <c r="C207">
        <f>'Overall View'!Y207</f>
        <v>7.009165000520575</v>
      </c>
      <c r="D207">
        <f t="shared" si="30"/>
        <v>876.62041134358265</v>
      </c>
      <c r="E207">
        <f t="shared" si="31"/>
        <v>1106.7299999999998</v>
      </c>
      <c r="F207" s="2">
        <f t="shared" si="32"/>
        <v>0.2624962705394136</v>
      </c>
      <c r="I207">
        <f>F207-F206</f>
        <v>-3.45571871989514E-2</v>
      </c>
      <c r="J207">
        <f>F207-F205</f>
        <v>-6.3031636810218838E-2</v>
      </c>
      <c r="K207">
        <f>F208-F204</f>
        <v>-2.2482645922550004E-2</v>
      </c>
      <c r="L207">
        <f>F208-F203</f>
        <v>6.2624628481190658E-2</v>
      </c>
      <c r="M207">
        <f>F208-F202</f>
        <v>7.7296126858501291E-2</v>
      </c>
      <c r="N207">
        <f>F208-F201</f>
        <v>-3.9657088268917784E-2</v>
      </c>
      <c r="O207">
        <f>F208-F200</f>
        <v>-0.14014224067930026</v>
      </c>
      <c r="P207">
        <f>F208-F199</f>
        <v>-0.16458404372796442</v>
      </c>
      <c r="Q207">
        <f>F208-F198</f>
        <v>-0.21129413604819192</v>
      </c>
      <c r="R207">
        <f>F208-F197</f>
        <v>-0.21271943889053779</v>
      </c>
      <c r="S207">
        <f>F208-F196</f>
        <v>-0.11322404656434681</v>
      </c>
      <c r="T207">
        <f>F208-F195</f>
        <v>-0.21937960217183905</v>
      </c>
      <c r="V207">
        <f t="shared" ref="V207:V270" si="38">MIN(I207:T207)</f>
        <v>-0.21937960217183905</v>
      </c>
      <c r="Y207" s="17" t="str">
        <f t="shared" si="33"/>
        <v>-</v>
      </c>
      <c r="Z207" s="15"/>
      <c r="AA207" s="15"/>
      <c r="AB207" s="15">
        <f t="shared" si="34"/>
        <v>0</v>
      </c>
      <c r="AC207" s="15">
        <f t="shared" si="35"/>
        <v>0</v>
      </c>
      <c r="AD207" s="15">
        <f t="shared" si="36"/>
        <v>0</v>
      </c>
      <c r="AE207" s="15">
        <f t="shared" si="37"/>
        <v>0</v>
      </c>
      <c r="AF207" s="15"/>
      <c r="AG207" s="15"/>
      <c r="AH207" s="15"/>
      <c r="AI207" s="15"/>
      <c r="AJ207" s="15"/>
      <c r="AK207" s="15"/>
    </row>
    <row r="208" spans="1:37" x14ac:dyDescent="0.3">
      <c r="A208" s="1">
        <f>'Overall View'!W208</f>
        <v>37316</v>
      </c>
      <c r="B208">
        <f>'Overall View'!X208</f>
        <v>6.7820933785127782</v>
      </c>
      <c r="C208">
        <f>'Overall View'!Y208</f>
        <v>7.0452450767733339</v>
      </c>
      <c r="D208">
        <f t="shared" si="30"/>
        <v>881.91297074426541</v>
      </c>
      <c r="E208">
        <f t="shared" si="31"/>
        <v>1147.3900000000003</v>
      </c>
      <c r="F208" s="2">
        <f t="shared" si="32"/>
        <v>0.3010240670705786</v>
      </c>
      <c r="I208">
        <f>F208-F207</f>
        <v>3.8527796531165004E-2</v>
      </c>
      <c r="J208">
        <f>F208-F206</f>
        <v>3.9706093322136038E-3</v>
      </c>
      <c r="K208">
        <f>F209-F205</f>
        <v>-0.11173789089915465</v>
      </c>
      <c r="L208">
        <f>F209-F204</f>
        <v>-0.10971669654265082</v>
      </c>
      <c r="M208">
        <f>F209-F203</f>
        <v>-2.4609422138910153E-2</v>
      </c>
      <c r="N208">
        <f>F209-F202</f>
        <v>-9.9379237615995208E-3</v>
      </c>
      <c r="O208">
        <f>F209-F201</f>
        <v>-0.1268911388890186</v>
      </c>
      <c r="P208">
        <f>F209-F200</f>
        <v>-0.22737629129940107</v>
      </c>
      <c r="Q208">
        <f>F209-F199</f>
        <v>-0.25181809434806524</v>
      </c>
      <c r="R208">
        <f>F209-F198</f>
        <v>-0.29852818666829273</v>
      </c>
      <c r="S208">
        <f>F209-F197</f>
        <v>-0.2999534895106386</v>
      </c>
      <c r="T208">
        <f>F209-F196</f>
        <v>-0.20045809718444763</v>
      </c>
      <c r="V208">
        <f t="shared" si="38"/>
        <v>-0.2999534895106386</v>
      </c>
      <c r="Y208" s="17" t="str">
        <f t="shared" si="33"/>
        <v>-</v>
      </c>
      <c r="Z208" s="15"/>
      <c r="AA208" s="15"/>
      <c r="AB208" s="15">
        <f t="shared" si="34"/>
        <v>0</v>
      </c>
      <c r="AC208" s="15">
        <f t="shared" si="35"/>
        <v>0</v>
      </c>
      <c r="AD208" s="15">
        <f t="shared" si="36"/>
        <v>0</v>
      </c>
      <c r="AE208" s="15">
        <f t="shared" si="37"/>
        <v>0</v>
      </c>
      <c r="AF208" s="15"/>
      <c r="AG208" s="15"/>
      <c r="AH208" s="15"/>
      <c r="AI208" s="15"/>
      <c r="AJ208" s="15"/>
      <c r="AK208" s="15"/>
    </row>
    <row r="209" spans="1:37" x14ac:dyDescent="0.3">
      <c r="A209" s="1">
        <f>'Overall View'!W209</f>
        <v>37347</v>
      </c>
      <c r="B209">
        <f>'Overall View'!X209</f>
        <v>6.7881126846398079</v>
      </c>
      <c r="C209">
        <f>'Overall View'!Y209</f>
        <v>6.9818603939889199</v>
      </c>
      <c r="D209">
        <f t="shared" si="30"/>
        <v>887.23748375297134</v>
      </c>
      <c r="E209">
        <f t="shared" si="31"/>
        <v>1076.9199999999996</v>
      </c>
      <c r="F209" s="2">
        <f t="shared" si="32"/>
        <v>0.21379001645047779</v>
      </c>
      <c r="I209">
        <f>F209-F208</f>
        <v>-8.7234050620100811E-2</v>
      </c>
      <c r="J209">
        <f>F209-F207</f>
        <v>-4.8706254088935808E-2</v>
      </c>
      <c r="K209">
        <f>F210-F206</f>
        <v>-0.10150449741391832</v>
      </c>
      <c r="L209">
        <f>F210-F205</f>
        <v>-0.12997894702518575</v>
      </c>
      <c r="M209">
        <f>F210-F204</f>
        <v>-0.12795775266868192</v>
      </c>
      <c r="N209">
        <f>F210-F203</f>
        <v>-4.2850478264941261E-2</v>
      </c>
      <c r="O209">
        <f>F210-F202</f>
        <v>-2.8178979887630629E-2</v>
      </c>
      <c r="P209">
        <f>F210-F201</f>
        <v>-0.1451321950150497</v>
      </c>
      <c r="Q209">
        <f>F210-F200</f>
        <v>-0.24561734742543218</v>
      </c>
      <c r="R209">
        <f>F210-F199</f>
        <v>-0.27005915047409634</v>
      </c>
      <c r="S209">
        <f>F210-F198</f>
        <v>-0.31676924279432384</v>
      </c>
      <c r="T209">
        <f>F210-F197</f>
        <v>-0.31819454563666971</v>
      </c>
      <c r="V209">
        <f t="shared" si="38"/>
        <v>-0.31819454563666971</v>
      </c>
      <c r="Y209" s="17" t="str">
        <f t="shared" si="33"/>
        <v>-</v>
      </c>
      <c r="Z209" s="15"/>
      <c r="AA209" s="15"/>
      <c r="AB209" s="15">
        <f t="shared" si="34"/>
        <v>0</v>
      </c>
      <c r="AC209" s="15">
        <f t="shared" si="35"/>
        <v>0</v>
      </c>
      <c r="AD209" s="15">
        <f t="shared" si="36"/>
        <v>0</v>
      </c>
      <c r="AE209" s="15">
        <f t="shared" si="37"/>
        <v>0</v>
      </c>
      <c r="AF209" s="15"/>
      <c r="AG209" s="15"/>
      <c r="AH209" s="15"/>
      <c r="AI209" s="15"/>
      <c r="AJ209" s="15"/>
      <c r="AK209" s="15"/>
    </row>
    <row r="210" spans="1:37" x14ac:dyDescent="0.3">
      <c r="A210" s="1">
        <f>'Overall View'!W210</f>
        <v>37377</v>
      </c>
      <c r="B210">
        <f>'Overall View'!X210</f>
        <v>6.7941319907668385</v>
      </c>
      <c r="C210">
        <f>'Overall View'!Y210</f>
        <v>6.9727374516917946</v>
      </c>
      <c r="D210">
        <f t="shared" si="30"/>
        <v>892.59414328828598</v>
      </c>
      <c r="E210">
        <f t="shared" si="31"/>
        <v>1067.1400000000006</v>
      </c>
      <c r="F210" s="2">
        <f t="shared" si="32"/>
        <v>0.19554896032444669</v>
      </c>
      <c r="I210">
        <f>F210-F209</f>
        <v>-1.8241056126031108E-2</v>
      </c>
      <c r="J210">
        <f>F210-F208</f>
        <v>-0.10547510674613192</v>
      </c>
      <c r="K210">
        <f>F211-F207</f>
        <v>-0.16022613636370719</v>
      </c>
      <c r="L210">
        <f>F211-F206</f>
        <v>-0.19478332356265859</v>
      </c>
      <c r="M210">
        <f>F211-F205</f>
        <v>-0.22325777317392603</v>
      </c>
      <c r="N210">
        <f>F211-F204</f>
        <v>-0.2212365788174222</v>
      </c>
      <c r="O210">
        <f>F211-F203</f>
        <v>-0.13612930441368154</v>
      </c>
      <c r="P210">
        <f>F211-F202</f>
        <v>-0.12145780603637091</v>
      </c>
      <c r="Q210">
        <f>F211-F201</f>
        <v>-0.23841102116378998</v>
      </c>
      <c r="R210">
        <f>F211-F200</f>
        <v>-0.33889617357417245</v>
      </c>
      <c r="S210">
        <f>F211-F199</f>
        <v>-0.36333797662283662</v>
      </c>
      <c r="T210">
        <f>F211-F198</f>
        <v>-0.41004806894306411</v>
      </c>
      <c r="V210">
        <f t="shared" si="38"/>
        <v>-0.41004806894306411</v>
      </c>
      <c r="Y210" s="17" t="str">
        <f t="shared" si="33"/>
        <v>-</v>
      </c>
      <c r="Z210" s="15"/>
      <c r="AA210" s="15"/>
      <c r="AB210" s="15">
        <f t="shared" si="34"/>
        <v>0</v>
      </c>
      <c r="AC210" s="15">
        <f t="shared" si="35"/>
        <v>0</v>
      </c>
      <c r="AD210" s="15">
        <f t="shared" si="36"/>
        <v>0</v>
      </c>
      <c r="AE210" s="15">
        <f t="shared" si="37"/>
        <v>0</v>
      </c>
      <c r="AF210" s="15"/>
      <c r="AG210" s="15"/>
      <c r="AH210" s="15"/>
      <c r="AI210" s="15"/>
      <c r="AJ210" s="15"/>
      <c r="AK210" s="15"/>
    </row>
    <row r="211" spans="1:37" x14ac:dyDescent="0.3">
      <c r="A211" s="1">
        <f>'Overall View'!W211</f>
        <v>37408</v>
      </c>
      <c r="B211">
        <f>'Overall View'!X211</f>
        <v>6.8001512968938691</v>
      </c>
      <c r="C211">
        <f>'Overall View'!Y211</f>
        <v>6.8975231084158883</v>
      </c>
      <c r="D211">
        <f t="shared" si="30"/>
        <v>897.98314343353047</v>
      </c>
      <c r="E211">
        <f t="shared" si="31"/>
        <v>989.82000000000028</v>
      </c>
      <c r="F211" s="2">
        <f t="shared" si="32"/>
        <v>0.10227013417570641</v>
      </c>
      <c r="I211">
        <f>F211-F210</f>
        <v>-9.3278826148740279E-2</v>
      </c>
      <c r="J211">
        <f>F211-F209</f>
        <v>-0.11151988227477139</v>
      </c>
      <c r="K211">
        <f>F212-F208</f>
        <v>-0.2919303345018458</v>
      </c>
      <c r="L211">
        <f>F212-F207</f>
        <v>-0.2534025379706808</v>
      </c>
      <c r="M211">
        <f>F212-F206</f>
        <v>-0.2879597251696322</v>
      </c>
      <c r="N211">
        <f>F212-F205</f>
        <v>-0.31643417478089964</v>
      </c>
      <c r="O211">
        <f>F212-F204</f>
        <v>-0.3144129804243958</v>
      </c>
      <c r="P211">
        <f>F212-F203</f>
        <v>-0.22930570602065514</v>
      </c>
      <c r="Q211">
        <f>F212-F202</f>
        <v>-0.21463420764334451</v>
      </c>
      <c r="R211">
        <f>F212-F201</f>
        <v>-0.33158742277076358</v>
      </c>
      <c r="S211">
        <f>F212-F200</f>
        <v>-0.43207257518114606</v>
      </c>
      <c r="T211">
        <f>F212-F199</f>
        <v>-0.45651437822981022</v>
      </c>
      <c r="V211">
        <f t="shared" si="38"/>
        <v>-0.45651437822981022</v>
      </c>
      <c r="Y211" s="17" t="str">
        <f t="shared" si="33"/>
        <v>-</v>
      </c>
      <c r="Z211" s="15"/>
      <c r="AA211" s="15"/>
      <c r="AB211" s="15">
        <f t="shared" si="34"/>
        <v>0</v>
      </c>
      <c r="AC211" s="15">
        <f t="shared" si="35"/>
        <v>0</v>
      </c>
      <c r="AD211" s="15">
        <f t="shared" si="36"/>
        <v>0</v>
      </c>
      <c r="AE211" s="15">
        <f t="shared" si="37"/>
        <v>0</v>
      </c>
      <c r="AF211" s="15"/>
      <c r="AG211" s="15"/>
      <c r="AH211" s="15"/>
      <c r="AI211" s="15"/>
      <c r="AJ211" s="15"/>
      <c r="AK211" s="15"/>
    </row>
    <row r="212" spans="1:37" x14ac:dyDescent="0.3">
      <c r="A212" s="1">
        <f>'Overall View'!W212</f>
        <v>37438</v>
      </c>
      <c r="B212">
        <f>'Overall View'!X212</f>
        <v>6.8061706030208988</v>
      </c>
      <c r="C212">
        <f>'Overall View'!Y212</f>
        <v>6.8152232365779888</v>
      </c>
      <c r="D212">
        <f t="shared" si="30"/>
        <v>903.40467944379611</v>
      </c>
      <c r="E212">
        <f t="shared" si="31"/>
        <v>911.61999999999978</v>
      </c>
      <c r="F212" s="2">
        <f t="shared" si="32"/>
        <v>9.0937325687328041E-3</v>
      </c>
      <c r="I212">
        <f>F212-F211</f>
        <v>-9.3176401606973602E-2</v>
      </c>
      <c r="J212">
        <f>F212-F210</f>
        <v>-0.18645522775571388</v>
      </c>
      <c r="K212">
        <f>F213-F209</f>
        <v>-0.20585583451299683</v>
      </c>
      <c r="L212">
        <f>F213-F208</f>
        <v>-0.29308988513309764</v>
      </c>
      <c r="M212">
        <f>F213-F207</f>
        <v>-0.25456208860193263</v>
      </c>
      <c r="N212">
        <f>F213-F206</f>
        <v>-0.28911927580088403</v>
      </c>
      <c r="O212">
        <f>F213-F205</f>
        <v>-0.31759372541215147</v>
      </c>
      <c r="P212">
        <f>F213-F204</f>
        <v>-0.31557253105564764</v>
      </c>
      <c r="Q212">
        <f>F213-F203</f>
        <v>-0.23046525665190698</v>
      </c>
      <c r="R212">
        <f>F213-F202</f>
        <v>-0.21579375827459635</v>
      </c>
      <c r="S212">
        <f>F213-F201</f>
        <v>-0.33274697340201542</v>
      </c>
      <c r="T212">
        <f>F213-F200</f>
        <v>-0.43323212581239789</v>
      </c>
      <c r="V212">
        <f t="shared" si="38"/>
        <v>-0.43323212581239789</v>
      </c>
      <c r="Y212" s="17">
        <f t="shared" si="33"/>
        <v>-0.31376041816643574</v>
      </c>
      <c r="Z212" s="15"/>
      <c r="AA212" s="15"/>
      <c r="AB212" s="15">
        <f t="shared" si="34"/>
        <v>1</v>
      </c>
      <c r="AC212" s="15">
        <f t="shared" si="35"/>
        <v>0</v>
      </c>
      <c r="AD212" s="15">
        <f t="shared" si="36"/>
        <v>0</v>
      </c>
      <c r="AE212" s="15">
        <f t="shared" si="37"/>
        <v>0</v>
      </c>
      <c r="AF212" s="15"/>
      <c r="AG212" s="15"/>
      <c r="AH212" s="15"/>
      <c r="AI212" s="15"/>
      <c r="AJ212" s="15"/>
      <c r="AK212" s="15"/>
    </row>
    <row r="213" spans="1:37" x14ac:dyDescent="0.3">
      <c r="A213" s="1">
        <f>'Overall View'!W213</f>
        <v>37469</v>
      </c>
      <c r="B213">
        <f>'Overall View'!X213</f>
        <v>6.8121899091479285</v>
      </c>
      <c r="C213">
        <f>'Overall View'!Y213</f>
        <v>6.820092780968305</v>
      </c>
      <c r="D213">
        <f t="shared" si="30"/>
        <v>908.8589477530204</v>
      </c>
      <c r="E213">
        <f t="shared" si="31"/>
        <v>916.07000000000028</v>
      </c>
      <c r="F213" s="2">
        <f t="shared" si="32"/>
        <v>7.9341819374809663E-3</v>
      </c>
      <c r="I213">
        <f>F213-F212</f>
        <v>-1.1595506312518378E-3</v>
      </c>
      <c r="J213">
        <f>F213-F211</f>
        <v>-9.433595223822544E-2</v>
      </c>
      <c r="K213">
        <f>F214-F210</f>
        <v>-0.30389539609883676</v>
      </c>
      <c r="L213">
        <f>F214-F209</f>
        <v>-0.32213645222486786</v>
      </c>
      <c r="M213">
        <f>F214-F208</f>
        <v>-0.40937050284496868</v>
      </c>
      <c r="N213">
        <f>F214-F207</f>
        <v>-0.37084270631380367</v>
      </c>
      <c r="O213">
        <f>F214-F206</f>
        <v>-0.40539989351275507</v>
      </c>
      <c r="P213">
        <f>F214-F205</f>
        <v>-0.43387434312402251</v>
      </c>
      <c r="Q213">
        <f>F214-F204</f>
        <v>-0.43185314876751868</v>
      </c>
      <c r="R213">
        <f>F214-F203</f>
        <v>-0.34674587436377802</v>
      </c>
      <c r="S213">
        <f>F214-F202</f>
        <v>-0.33207437598646738</v>
      </c>
      <c r="T213">
        <f>F214-F201</f>
        <v>-0.44902759111388646</v>
      </c>
      <c r="V213">
        <f t="shared" si="38"/>
        <v>-0.44902759111388646</v>
      </c>
      <c r="Y213" s="17">
        <f t="shared" si="33"/>
        <v>-0.38050847896316986</v>
      </c>
      <c r="Z213" s="15"/>
      <c r="AA213" s="15"/>
      <c r="AB213" s="15">
        <f t="shared" si="34"/>
        <v>1</v>
      </c>
      <c r="AC213" s="15">
        <f t="shared" si="35"/>
        <v>0</v>
      </c>
      <c r="AD213" s="15">
        <f t="shared" si="36"/>
        <v>0</v>
      </c>
      <c r="AE213" s="15">
        <f t="shared" si="37"/>
        <v>0</v>
      </c>
      <c r="AF213" s="15"/>
      <c r="AG213" s="15"/>
      <c r="AH213" s="15"/>
      <c r="AI213" s="15"/>
      <c r="AJ213" s="15"/>
      <c r="AK213" s="15"/>
    </row>
    <row r="214" spans="1:37" x14ac:dyDescent="0.3">
      <c r="A214" s="1">
        <f>'Overall View'!W214</f>
        <v>37500</v>
      </c>
      <c r="B214">
        <f>'Overall View'!X214</f>
        <v>6.8182092152749592</v>
      </c>
      <c r="C214">
        <f>'Overall View'!Y214</f>
        <v>6.7035316125204378</v>
      </c>
      <c r="D214">
        <f t="shared" si="30"/>
        <v>914.34614598110238</v>
      </c>
      <c r="E214">
        <f t="shared" si="31"/>
        <v>815.27999999999975</v>
      </c>
      <c r="F214" s="2">
        <f t="shared" si="32"/>
        <v>-0.10834643577439007</v>
      </c>
      <c r="I214">
        <f>F214-F213</f>
        <v>-0.11628061771187104</v>
      </c>
      <c r="J214">
        <f>F214-F212</f>
        <v>-0.11744016834312287</v>
      </c>
      <c r="K214">
        <f>F215-F211</f>
        <v>-0.13934776875022681</v>
      </c>
      <c r="L214">
        <f>F215-F210</f>
        <v>-0.23262659489896709</v>
      </c>
      <c r="M214">
        <f>F215-F209</f>
        <v>-0.2508676510249982</v>
      </c>
      <c r="N214">
        <f>F215-F208</f>
        <v>-0.33810170164509901</v>
      </c>
      <c r="O214">
        <f>F215-F207</f>
        <v>-0.299573905113934</v>
      </c>
      <c r="P214">
        <f>F215-F206</f>
        <v>-0.3341310923128854</v>
      </c>
      <c r="Q214">
        <f>F215-F205</f>
        <v>-0.36260554192415284</v>
      </c>
      <c r="R214">
        <f>F215-F204</f>
        <v>-0.36058434756764901</v>
      </c>
      <c r="S214">
        <f>F215-F203</f>
        <v>-0.27547707316390835</v>
      </c>
      <c r="T214">
        <f>F215-F202</f>
        <v>-0.26080557478659772</v>
      </c>
      <c r="V214">
        <f t="shared" si="38"/>
        <v>-0.36260554192415284</v>
      </c>
      <c r="Y214" s="17" t="str">
        <f t="shared" si="33"/>
        <v>-</v>
      </c>
      <c r="Z214" s="15"/>
      <c r="AA214" s="15"/>
      <c r="AB214" s="15">
        <f t="shared" si="34"/>
        <v>0</v>
      </c>
      <c r="AC214" s="15">
        <f t="shared" si="35"/>
        <v>0</v>
      </c>
      <c r="AD214" s="15">
        <f t="shared" si="36"/>
        <v>0</v>
      </c>
      <c r="AE214" s="15">
        <f t="shared" si="37"/>
        <v>0</v>
      </c>
      <c r="AF214" s="15"/>
      <c r="AG214" s="15"/>
      <c r="AH214" s="15"/>
      <c r="AI214" s="15"/>
      <c r="AJ214" s="15"/>
      <c r="AK214" s="15"/>
    </row>
    <row r="215" spans="1:37" x14ac:dyDescent="0.3">
      <c r="A215" s="1">
        <f>'Overall View'!W215</f>
        <v>37530</v>
      </c>
      <c r="B215">
        <f>'Overall View'!X215</f>
        <v>6.8242285214019898</v>
      </c>
      <c r="C215">
        <f>'Overall View'!Y215</f>
        <v>6.7864460335491952</v>
      </c>
      <c r="D215">
        <f t="shared" si="30"/>
        <v>919.86647294106149</v>
      </c>
      <c r="E215">
        <f t="shared" si="31"/>
        <v>885.75999999999988</v>
      </c>
      <c r="F215" s="2">
        <f t="shared" si="32"/>
        <v>-3.7077634574520402E-2</v>
      </c>
      <c r="I215">
        <f>F215-F214</f>
        <v>7.1268801199869669E-2</v>
      </c>
      <c r="J215">
        <f>F215-F213</f>
        <v>-4.5011816512001368E-2</v>
      </c>
      <c r="K215">
        <f>F216-F212</f>
        <v>2.6737566144638958E-3</v>
      </c>
      <c r="L215">
        <f>F216-F211</f>
        <v>-9.0502644992509707E-2</v>
      </c>
      <c r="M215">
        <f>F216-F210</f>
        <v>-0.18378147114124999</v>
      </c>
      <c r="N215">
        <f>F216-F209</f>
        <v>-0.20202252726728109</v>
      </c>
      <c r="O215">
        <f>F216-F208</f>
        <v>-0.2892565778873819</v>
      </c>
      <c r="P215">
        <f>F216-F207</f>
        <v>-0.2507287813562169</v>
      </c>
      <c r="Q215">
        <f>F216-F206</f>
        <v>-0.2852859685551683</v>
      </c>
      <c r="R215">
        <f>F216-F205</f>
        <v>-0.31376041816643574</v>
      </c>
      <c r="S215">
        <f>F216-F204</f>
        <v>-0.31173922380993191</v>
      </c>
      <c r="T215">
        <f>F216-F203</f>
        <v>-0.22663194940619125</v>
      </c>
      <c r="V215">
        <f t="shared" si="38"/>
        <v>-0.31376041816643574</v>
      </c>
      <c r="Y215" s="17">
        <f t="shared" si="33"/>
        <v>-0.40835177778756582</v>
      </c>
      <c r="Z215" s="15"/>
      <c r="AA215" s="15"/>
      <c r="AB215" s="15">
        <f t="shared" si="34"/>
        <v>1</v>
      </c>
      <c r="AC215" s="15">
        <f t="shared" si="35"/>
        <v>0</v>
      </c>
      <c r="AD215" s="15">
        <f t="shared" si="36"/>
        <v>0</v>
      </c>
      <c r="AE215" s="15">
        <f t="shared" si="37"/>
        <v>0</v>
      </c>
      <c r="AF215" s="15"/>
      <c r="AG215" s="15"/>
      <c r="AH215" s="15"/>
      <c r="AI215" s="15"/>
      <c r="AJ215" s="15"/>
      <c r="AK215" s="15"/>
    </row>
    <row r="216" spans="1:37" x14ac:dyDescent="0.3">
      <c r="A216" s="1">
        <f>'Overall View'!W216</f>
        <v>37561</v>
      </c>
      <c r="B216">
        <f>'Overall View'!X216</f>
        <v>6.8302478275290195</v>
      </c>
      <c r="C216">
        <f>'Overall View'!Y216</f>
        <v>6.8419466182253075</v>
      </c>
      <c r="D216">
        <f t="shared" si="30"/>
        <v>925.42012864624257</v>
      </c>
      <c r="E216">
        <f t="shared" si="31"/>
        <v>936.30999999999983</v>
      </c>
      <c r="F216" s="2">
        <f t="shared" si="32"/>
        <v>1.17674891831967E-2</v>
      </c>
      <c r="I216">
        <f>F216-F215</f>
        <v>4.8845123757717102E-2</v>
      </c>
      <c r="J216">
        <f>F216-F214</f>
        <v>0.12011392495758677</v>
      </c>
      <c r="K216">
        <f>F217-F213</f>
        <v>-6.2914753551018388E-2</v>
      </c>
      <c r="L216">
        <f>F217-F212</f>
        <v>-6.4074304182270225E-2</v>
      </c>
      <c r="M216">
        <f>F217-F211</f>
        <v>-0.15725070578924383</v>
      </c>
      <c r="N216">
        <f>F217-F210</f>
        <v>-0.25052953193798411</v>
      </c>
      <c r="O216">
        <f>F217-F209</f>
        <v>-0.26877058806401521</v>
      </c>
      <c r="P216">
        <f>F217-F208</f>
        <v>-0.35600463868411603</v>
      </c>
      <c r="Q216">
        <f>F217-F207</f>
        <v>-0.31747684215295102</v>
      </c>
      <c r="R216">
        <f>F217-F206</f>
        <v>-0.35203402935190242</v>
      </c>
      <c r="S216">
        <f>F217-F205</f>
        <v>-0.38050847896316986</v>
      </c>
      <c r="T216">
        <f>F217-F204</f>
        <v>-0.37848728460666603</v>
      </c>
      <c r="V216">
        <f t="shared" si="38"/>
        <v>-0.38050847896316986</v>
      </c>
      <c r="Y216" s="17">
        <f t="shared" si="33"/>
        <v>-0.40629307608574117</v>
      </c>
      <c r="Z216" s="15"/>
      <c r="AA216" s="15"/>
      <c r="AB216" s="15">
        <f t="shared" si="34"/>
        <v>1</v>
      </c>
      <c r="AC216" s="15">
        <f t="shared" si="35"/>
        <v>0</v>
      </c>
      <c r="AD216" s="15">
        <f t="shared" si="36"/>
        <v>0</v>
      </c>
      <c r="AE216" s="15">
        <f t="shared" si="37"/>
        <v>0</v>
      </c>
      <c r="AF216" s="15"/>
      <c r="AG216" s="15"/>
      <c r="AH216" s="15"/>
      <c r="AI216" s="15"/>
      <c r="AJ216" s="15"/>
      <c r="AK216" s="15"/>
    </row>
    <row r="217" spans="1:37" x14ac:dyDescent="0.3">
      <c r="A217" s="1">
        <f>'Overall View'!W217</f>
        <v>37591</v>
      </c>
      <c r="B217">
        <f>'Overall View'!X217</f>
        <v>6.8362671336560492</v>
      </c>
      <c r="C217">
        <f>'Overall View'!Y217</f>
        <v>6.7797173410954326</v>
      </c>
      <c r="D217">
        <f t="shared" si="30"/>
        <v>931.00731431756435</v>
      </c>
      <c r="E217">
        <f t="shared" si="31"/>
        <v>879.82000000000039</v>
      </c>
      <c r="F217" s="2">
        <f t="shared" si="32"/>
        <v>-5.4980571613537421E-2</v>
      </c>
      <c r="I217">
        <f>F217-F216</f>
        <v>-6.6748060796734121E-2</v>
      </c>
      <c r="J217">
        <f>F217-F215</f>
        <v>-1.7902937039017019E-2</v>
      </c>
      <c r="K217">
        <f>F218-F214</f>
        <v>2.1942642260464496E-2</v>
      </c>
      <c r="L217">
        <f>F218-F213</f>
        <v>-9.4337975451406542E-2</v>
      </c>
      <c r="M217">
        <f>F218-F212</f>
        <v>-9.5497526082658379E-2</v>
      </c>
      <c r="N217">
        <f>F218-F211</f>
        <v>-0.18867392768963198</v>
      </c>
      <c r="O217">
        <f>F218-F210</f>
        <v>-0.28195275383837226</v>
      </c>
      <c r="P217">
        <f>F218-F209</f>
        <v>-0.30019380996440337</v>
      </c>
      <c r="Q217">
        <f>F218-F208</f>
        <v>-0.38742786058450418</v>
      </c>
      <c r="R217">
        <f>F218-F207</f>
        <v>-0.34890006405333918</v>
      </c>
      <c r="S217">
        <f>F218-F206</f>
        <v>-0.38345725125229058</v>
      </c>
      <c r="T217">
        <f>F218-F205</f>
        <v>-0.41193170086355801</v>
      </c>
      <c r="V217">
        <f t="shared" si="38"/>
        <v>-0.41193170086355801</v>
      </c>
      <c r="Y217" s="17">
        <f t="shared" si="33"/>
        <v>-0.33958504035519566</v>
      </c>
      <c r="Z217" s="15"/>
      <c r="AA217" s="15"/>
      <c r="AB217" s="15">
        <f t="shared" si="34"/>
        <v>1</v>
      </c>
      <c r="AC217" s="15">
        <f t="shared" si="35"/>
        <v>0</v>
      </c>
      <c r="AD217" s="15">
        <f t="shared" si="36"/>
        <v>0</v>
      </c>
      <c r="AE217" s="15">
        <f t="shared" si="37"/>
        <v>0</v>
      </c>
      <c r="AF217" s="15"/>
      <c r="AG217" s="15"/>
      <c r="AH217" s="15"/>
      <c r="AI217" s="15"/>
      <c r="AJ217" s="15"/>
      <c r="AK217" s="15"/>
    </row>
    <row r="218" spans="1:37" x14ac:dyDescent="0.3">
      <c r="A218" s="1">
        <f>'Overall View'!W218</f>
        <v>37622</v>
      </c>
      <c r="B218">
        <f>'Overall View'!X218</f>
        <v>6.8422864397830798</v>
      </c>
      <c r="C218">
        <f>'Overall View'!Y218</f>
        <v>6.7519198474240092</v>
      </c>
      <c r="D218">
        <f t="shared" si="30"/>
        <v>936.62823239080853</v>
      </c>
      <c r="E218">
        <f t="shared" si="31"/>
        <v>855.7</v>
      </c>
      <c r="F218" s="2">
        <f t="shared" si="32"/>
        <v>-8.6403793513925575E-2</v>
      </c>
      <c r="I218">
        <f>F218-F217</f>
        <v>-3.1423221900388154E-2</v>
      </c>
      <c r="J218">
        <f>F218-F216</f>
        <v>-9.8171282697122275E-2</v>
      </c>
      <c r="K218">
        <f>F219-F215</f>
        <v>-7.0250076142466811E-2</v>
      </c>
      <c r="L218">
        <f>F219-F214</f>
        <v>1.0187250574028583E-3</v>
      </c>
      <c r="M218">
        <f>F219-F213</f>
        <v>-0.11526189265446818</v>
      </c>
      <c r="N218">
        <f>F219-F212</f>
        <v>-0.11642144328572002</v>
      </c>
      <c r="O218">
        <f>F219-F211</f>
        <v>-0.20959784489269362</v>
      </c>
      <c r="P218">
        <f>F219-F210</f>
        <v>-0.3028766710414339</v>
      </c>
      <c r="Q218">
        <f>F219-F209</f>
        <v>-0.32111772716746501</v>
      </c>
      <c r="R218">
        <f>F219-F208</f>
        <v>-0.40835177778756582</v>
      </c>
      <c r="S218">
        <f>F219-F207</f>
        <v>-0.36982398125640081</v>
      </c>
      <c r="T218">
        <f>F219-F206</f>
        <v>-0.40438116845535221</v>
      </c>
      <c r="V218">
        <f t="shared" si="38"/>
        <v>-0.40835177778756582</v>
      </c>
      <c r="Y218" s="17">
        <f t="shared" si="33"/>
        <v>-0.20947851993318745</v>
      </c>
      <c r="Z218" s="15"/>
      <c r="AA218" s="15"/>
      <c r="AB218" s="15">
        <f t="shared" si="34"/>
        <v>1</v>
      </c>
      <c r="AC218" s="15">
        <f t="shared" si="35"/>
        <v>0</v>
      </c>
      <c r="AD218" s="15">
        <f t="shared" si="36"/>
        <v>0</v>
      </c>
      <c r="AE218" s="15">
        <f t="shared" si="37"/>
        <v>0</v>
      </c>
      <c r="AF218" s="15"/>
      <c r="AG218" s="15"/>
      <c r="AH218" s="15"/>
      <c r="AI218" s="15"/>
      <c r="AJ218" s="15"/>
      <c r="AK218" s="15"/>
    </row>
    <row r="219" spans="1:37" x14ac:dyDescent="0.3">
      <c r="A219" s="1">
        <f>'Overall View'!W219</f>
        <v>37653</v>
      </c>
      <c r="B219">
        <f>'Overall View'!X219</f>
        <v>6.8483057459101104</v>
      </c>
      <c r="C219">
        <f>'Overall View'!Y219</f>
        <v>6.7347700031651696</v>
      </c>
      <c r="D219">
        <f t="shared" si="30"/>
        <v>942.28308652395287</v>
      </c>
      <c r="E219">
        <f t="shared" si="31"/>
        <v>841.1500000000002</v>
      </c>
      <c r="F219" s="2">
        <f t="shared" si="32"/>
        <v>-0.10732771071698721</v>
      </c>
      <c r="I219">
        <f>F219-F218</f>
        <v>-2.0923917203061637E-2</v>
      </c>
      <c r="J219">
        <f>F219-F217</f>
        <v>-5.2347139103449791E-2</v>
      </c>
      <c r="K219">
        <f>F220-F216</f>
        <v>-0.11703649819835926</v>
      </c>
      <c r="L219">
        <f>F220-F215</f>
        <v>-6.8191374440642161E-2</v>
      </c>
      <c r="M219">
        <f>F220-F214</f>
        <v>3.0774267592275084E-3</v>
      </c>
      <c r="N219">
        <f>F220-F213</f>
        <v>-0.11320319095264353</v>
      </c>
      <c r="O219">
        <f>F220-F212</f>
        <v>-0.11436274158389537</v>
      </c>
      <c r="P219">
        <f>F220-F211</f>
        <v>-0.20753914319086897</v>
      </c>
      <c r="Q219">
        <f>F220-F210</f>
        <v>-0.30081796933960925</v>
      </c>
      <c r="R219">
        <f>F220-F209</f>
        <v>-0.31905902546564036</v>
      </c>
      <c r="S219">
        <f>F220-F208</f>
        <v>-0.40629307608574117</v>
      </c>
      <c r="T219">
        <f>F220-F207</f>
        <v>-0.36776527955457616</v>
      </c>
      <c r="V219">
        <f t="shared" si="38"/>
        <v>-0.40629307608574117</v>
      </c>
      <c r="Y219" s="17">
        <f t="shared" si="33"/>
        <v>-0.18596174609595684</v>
      </c>
      <c r="Z219" s="15"/>
      <c r="AA219" s="15"/>
      <c r="AB219" s="15">
        <f t="shared" si="34"/>
        <v>0</v>
      </c>
      <c r="AC219" s="15">
        <f t="shared" si="35"/>
        <v>1</v>
      </c>
      <c r="AD219" s="15">
        <f t="shared" si="36"/>
        <v>0</v>
      </c>
      <c r="AE219" s="15">
        <f t="shared" si="37"/>
        <v>0</v>
      </c>
      <c r="AF219" s="15"/>
      <c r="AG219" s="15"/>
      <c r="AH219" s="15"/>
      <c r="AI219" s="15"/>
      <c r="AJ219" s="15"/>
      <c r="AK219" s="15"/>
    </row>
    <row r="220" spans="1:37" x14ac:dyDescent="0.3">
      <c r="A220" s="1">
        <f>'Overall View'!W220</f>
        <v>37681</v>
      </c>
      <c r="B220">
        <f>'Overall View'!X220</f>
        <v>6.8543250520371402</v>
      </c>
      <c r="C220">
        <f>'Overall View'!Y220</f>
        <v>6.7430928774179986</v>
      </c>
      <c r="D220">
        <f t="shared" si="30"/>
        <v>947.97208160455159</v>
      </c>
      <c r="E220">
        <f t="shared" si="31"/>
        <v>848.17999999999961</v>
      </c>
      <c r="F220" s="2">
        <f t="shared" si="32"/>
        <v>-0.10526900901516256</v>
      </c>
      <c r="I220">
        <f>F220-F219</f>
        <v>2.0587017018246501E-3</v>
      </c>
      <c r="J220">
        <f>F220-F218</f>
        <v>-1.8865215501236987E-2</v>
      </c>
      <c r="K220">
        <f>F221-F217</f>
        <v>1.6419598328920371E-2</v>
      </c>
      <c r="L220">
        <f>F221-F216</f>
        <v>-5.032846246781375E-2</v>
      </c>
      <c r="M220">
        <f>F221-F215</f>
        <v>-1.4833387100966489E-3</v>
      </c>
      <c r="N220">
        <f>F221-F214</f>
        <v>6.978546248977302E-2</v>
      </c>
      <c r="O220">
        <f>F221-F213</f>
        <v>-4.6495155222098017E-2</v>
      </c>
      <c r="P220">
        <f>F221-F212</f>
        <v>-4.7654705853349855E-2</v>
      </c>
      <c r="Q220">
        <f>F221-F211</f>
        <v>-0.14083110746032346</v>
      </c>
      <c r="R220">
        <f>F221-F210</f>
        <v>-0.23410993360906374</v>
      </c>
      <c r="S220">
        <f>F221-F209</f>
        <v>-0.25235098973509484</v>
      </c>
      <c r="T220">
        <f>F221-F208</f>
        <v>-0.33958504035519566</v>
      </c>
      <c r="V220">
        <f t="shared" si="38"/>
        <v>-0.33958504035519566</v>
      </c>
      <c r="Y220" s="17" t="str">
        <f t="shared" si="33"/>
        <v>-</v>
      </c>
      <c r="Z220" s="15"/>
      <c r="AA220" s="15"/>
      <c r="AB220" s="15">
        <f t="shared" si="34"/>
        <v>0</v>
      </c>
      <c r="AC220" s="15">
        <f t="shared" si="35"/>
        <v>0</v>
      </c>
      <c r="AD220" s="15">
        <f t="shared" si="36"/>
        <v>0</v>
      </c>
      <c r="AE220" s="15">
        <f t="shared" si="37"/>
        <v>0</v>
      </c>
      <c r="AF220" s="15"/>
      <c r="AG220" s="15"/>
      <c r="AH220" s="15"/>
      <c r="AI220" s="15"/>
      <c r="AJ220" s="15"/>
      <c r="AK220" s="15"/>
    </row>
    <row r="221" spans="1:37" x14ac:dyDescent="0.3">
      <c r="A221" s="1">
        <f>'Overall View'!W221</f>
        <v>37712</v>
      </c>
      <c r="B221">
        <f>'Overall View'!X221</f>
        <v>6.8603443581641708</v>
      </c>
      <c r="C221">
        <f>'Overall View'!Y221</f>
        <v>6.8210202274474758</v>
      </c>
      <c r="D221">
        <f t="shared" si="30"/>
        <v>953.69542375716162</v>
      </c>
      <c r="E221">
        <f t="shared" si="31"/>
        <v>916.92000000000019</v>
      </c>
      <c r="F221" s="2">
        <f t="shared" si="32"/>
        <v>-3.8560973284617051E-2</v>
      </c>
      <c r="I221">
        <f>F221-F220</f>
        <v>6.6708035730545512E-2</v>
      </c>
      <c r="J221">
        <f>F221-F219</f>
        <v>6.8766737432370162E-2</v>
      </c>
      <c r="K221">
        <f>F222-F218</f>
        <v>9.0715290031215923E-2</v>
      </c>
      <c r="L221">
        <f>F222-F217</f>
        <v>5.9292068130827769E-2</v>
      </c>
      <c r="M221">
        <f>F222-F216</f>
        <v>-7.4559926659063525E-3</v>
      </c>
      <c r="N221">
        <f>F222-F215</f>
        <v>4.1389131091810749E-2</v>
      </c>
      <c r="O221">
        <f>F222-F214</f>
        <v>0.11265793229168042</v>
      </c>
      <c r="P221">
        <f>F222-F213</f>
        <v>-3.6226854201906189E-3</v>
      </c>
      <c r="Q221">
        <f>F222-F212</f>
        <v>-4.7822360514424567E-3</v>
      </c>
      <c r="R221">
        <f>F222-F211</f>
        <v>-9.7958637658416059E-2</v>
      </c>
      <c r="S221">
        <f>F222-F210</f>
        <v>-0.19123746380715634</v>
      </c>
      <c r="T221">
        <f>F222-F209</f>
        <v>-0.20947851993318745</v>
      </c>
      <c r="V221">
        <f t="shared" si="38"/>
        <v>-0.20947851993318745</v>
      </c>
      <c r="Y221" s="17" t="str">
        <f t="shared" si="33"/>
        <v>-</v>
      </c>
      <c r="Z221" s="15"/>
      <c r="AA221" s="15"/>
      <c r="AB221" s="15">
        <f t="shared" si="34"/>
        <v>0</v>
      </c>
      <c r="AC221" s="15">
        <f t="shared" si="35"/>
        <v>0</v>
      </c>
      <c r="AD221" s="15">
        <f t="shared" si="36"/>
        <v>0</v>
      </c>
      <c r="AE221" s="15">
        <f t="shared" si="37"/>
        <v>0</v>
      </c>
      <c r="AF221" s="15"/>
      <c r="AG221" s="15"/>
      <c r="AH221" s="15"/>
      <c r="AI221" s="15"/>
      <c r="AJ221" s="15"/>
      <c r="AK221" s="15"/>
    </row>
    <row r="222" spans="1:37" x14ac:dyDescent="0.3">
      <c r="A222" s="1">
        <f>'Overall View'!W222</f>
        <v>37742</v>
      </c>
      <c r="B222">
        <f>'Overall View'!X222</f>
        <v>6.8663636642912005</v>
      </c>
      <c r="C222">
        <f>'Overall View'!Y222</f>
        <v>6.8706658929367634</v>
      </c>
      <c r="D222">
        <f t="shared" si="30"/>
        <v>959.45332035080503</v>
      </c>
      <c r="E222">
        <f t="shared" si="31"/>
        <v>963.59000000000015</v>
      </c>
      <c r="F222" s="2">
        <f t="shared" si="32"/>
        <v>4.3114965172903474E-3</v>
      </c>
      <c r="I222">
        <f>F222-F221</f>
        <v>4.2872469801907398E-2</v>
      </c>
      <c r="J222">
        <f>F222-F220</f>
        <v>0.10958050553245291</v>
      </c>
      <c r="K222">
        <f>F223-F219</f>
        <v>0.11691492494547706</v>
      </c>
      <c r="L222">
        <f>F223-F218</f>
        <v>9.5991007742415424E-2</v>
      </c>
      <c r="M222">
        <f>F223-F217</f>
        <v>6.456778584202727E-2</v>
      </c>
      <c r="N222">
        <f>F223-F216</f>
        <v>-2.1802749547068512E-3</v>
      </c>
      <c r="O222">
        <f>F223-F215</f>
        <v>4.666484880301025E-2</v>
      </c>
      <c r="P222">
        <f>F223-F214</f>
        <v>0.11793365000287992</v>
      </c>
      <c r="Q222">
        <f>F223-F213</f>
        <v>1.6530322910088824E-3</v>
      </c>
      <c r="R222">
        <f>F223-F212</f>
        <v>4.9348165975704461E-4</v>
      </c>
      <c r="S222">
        <f>F223-F211</f>
        <v>-9.2682919947216558E-2</v>
      </c>
      <c r="T222">
        <f>F223-F210</f>
        <v>-0.18596174609595684</v>
      </c>
      <c r="V222">
        <f t="shared" si="38"/>
        <v>-0.18596174609595684</v>
      </c>
      <c r="Y222" s="17" t="str">
        <f t="shared" si="33"/>
        <v>-</v>
      </c>
      <c r="Z222" s="15"/>
      <c r="AA222" s="15"/>
      <c r="AB222" s="15">
        <f t="shared" si="34"/>
        <v>0</v>
      </c>
      <c r="AC222" s="15">
        <f t="shared" si="35"/>
        <v>0</v>
      </c>
      <c r="AD222" s="15">
        <f t="shared" si="36"/>
        <v>0</v>
      </c>
      <c r="AE222" s="15">
        <f t="shared" si="37"/>
        <v>0</v>
      </c>
      <c r="AF222" s="15"/>
      <c r="AG222" s="15"/>
      <c r="AH222" s="15"/>
      <c r="AI222" s="15"/>
      <c r="AJ222" s="15"/>
      <c r="AK222" s="15"/>
    </row>
    <row r="223" spans="1:37" x14ac:dyDescent="0.3">
      <c r="A223" s="1">
        <f>'Overall View'!W223</f>
        <v>37773</v>
      </c>
      <c r="B223">
        <f>'Overall View'!X223</f>
        <v>6.8723829704182311</v>
      </c>
      <c r="C223">
        <f>'Overall View'!Y223</f>
        <v>6.8819245189476153</v>
      </c>
      <c r="D223">
        <f t="shared" si="30"/>
        <v>965.24598000648894</v>
      </c>
      <c r="E223">
        <f t="shared" si="31"/>
        <v>974.49999999999977</v>
      </c>
      <c r="F223" s="2">
        <f t="shared" si="32"/>
        <v>9.5872142284898487E-3</v>
      </c>
      <c r="I223">
        <f>F223-F222</f>
        <v>5.2757177111995013E-3</v>
      </c>
      <c r="J223">
        <f>F223-F221</f>
        <v>4.8148187513106899E-2</v>
      </c>
      <c r="K223">
        <f>F224-F220</f>
        <v>0.12507841084170723</v>
      </c>
      <c r="L223">
        <f>F224-F219</f>
        <v>0.12713711254353188</v>
      </c>
      <c r="M223">
        <f>F224-F218</f>
        <v>0.10621319534047025</v>
      </c>
      <c r="N223">
        <f>F224-F217</f>
        <v>7.4789973440082091E-2</v>
      </c>
      <c r="O223">
        <f>F224-F216</f>
        <v>8.0419126433479704E-3</v>
      </c>
      <c r="P223">
        <f>F224-F215</f>
        <v>5.6887036401065072E-2</v>
      </c>
      <c r="Q223">
        <f>F224-F214</f>
        <v>0.12815583760093474</v>
      </c>
      <c r="R223">
        <f>F224-F213</f>
        <v>1.1875219889063704E-2</v>
      </c>
      <c r="S223">
        <f>F224-F212</f>
        <v>1.0715669257811866E-2</v>
      </c>
      <c r="T223">
        <f>F224-F211</f>
        <v>-8.2460732349161736E-2</v>
      </c>
      <c r="V223">
        <f t="shared" si="38"/>
        <v>-8.2460732349161736E-2</v>
      </c>
      <c r="Y223" s="17" t="str">
        <f t="shared" si="33"/>
        <v>-</v>
      </c>
      <c r="Z223" s="15"/>
      <c r="AA223" s="15"/>
      <c r="AB223" s="15">
        <f t="shared" si="34"/>
        <v>0</v>
      </c>
      <c r="AC223" s="15">
        <f t="shared" si="35"/>
        <v>0</v>
      </c>
      <c r="AD223" s="15">
        <f t="shared" si="36"/>
        <v>0</v>
      </c>
      <c r="AE223" s="15">
        <f t="shared" si="37"/>
        <v>0</v>
      </c>
      <c r="AF223" s="15"/>
      <c r="AG223" s="15"/>
      <c r="AH223" s="15"/>
      <c r="AI223" s="15"/>
      <c r="AJ223" s="15"/>
      <c r="AK223" s="15"/>
    </row>
    <row r="224" spans="1:37" x14ac:dyDescent="0.3">
      <c r="A224" s="1">
        <f>'Overall View'!W224</f>
        <v>37803</v>
      </c>
      <c r="B224">
        <f>'Overall View'!X224</f>
        <v>6.8784022765452608</v>
      </c>
      <c r="C224">
        <f>'Overall View'!Y224</f>
        <v>6.8980180254263894</v>
      </c>
      <c r="D224">
        <f t="shared" si="30"/>
        <v>971.07361260475807</v>
      </c>
      <c r="E224">
        <f t="shared" si="31"/>
        <v>990.31000000000017</v>
      </c>
      <c r="F224" s="2">
        <f t="shared" si="32"/>
        <v>1.980940182654467E-2</v>
      </c>
      <c r="I224">
        <f>F224-F223</f>
        <v>1.0222187598054822E-2</v>
      </c>
      <c r="J224">
        <f>F224-F222</f>
        <v>1.5497905309254323E-2</v>
      </c>
      <c r="K224">
        <f>F225-F221</f>
        <v>7.0368130613341684E-2</v>
      </c>
      <c r="L224">
        <f>F225-F220</f>
        <v>0.1370761663438872</v>
      </c>
      <c r="M224">
        <f>F225-F219</f>
        <v>0.13913486804571185</v>
      </c>
      <c r="N224">
        <f>F225-F218</f>
        <v>0.11821095084265021</v>
      </c>
      <c r="O224">
        <f>F225-F217</f>
        <v>8.6787728942262055E-2</v>
      </c>
      <c r="P224">
        <f>F225-F216</f>
        <v>2.0039668145527934E-2</v>
      </c>
      <c r="Q224">
        <f>F225-F215</f>
        <v>6.8884791903245035E-2</v>
      </c>
      <c r="R224">
        <f>F225-F214</f>
        <v>0.1401535931031147</v>
      </c>
      <c r="S224">
        <f>F225-F213</f>
        <v>2.3872975391243667E-2</v>
      </c>
      <c r="T224">
        <f>F225-F212</f>
        <v>2.2713424759991829E-2</v>
      </c>
      <c r="V224">
        <f t="shared" si="38"/>
        <v>1.0222187598054822E-2</v>
      </c>
      <c r="Y224" s="17" t="str">
        <f t="shared" si="33"/>
        <v>-</v>
      </c>
      <c r="Z224" s="15"/>
      <c r="AA224" s="15"/>
      <c r="AB224" s="15">
        <f t="shared" si="34"/>
        <v>0</v>
      </c>
      <c r="AC224" s="15">
        <f t="shared" si="35"/>
        <v>0</v>
      </c>
      <c r="AD224" s="15">
        <f t="shared" si="36"/>
        <v>0</v>
      </c>
      <c r="AE224" s="15">
        <f t="shared" si="37"/>
        <v>0</v>
      </c>
      <c r="AF224" s="15"/>
      <c r="AG224" s="15"/>
      <c r="AH224" s="15"/>
      <c r="AI224" s="15"/>
      <c r="AJ224" s="15"/>
      <c r="AK224" s="15"/>
    </row>
    <row r="225" spans="1:37" x14ac:dyDescent="0.3">
      <c r="A225" s="1">
        <f>'Overall View'!W225</f>
        <v>37834</v>
      </c>
      <c r="B225">
        <f>'Overall View'!X225</f>
        <v>6.8844215826722914</v>
      </c>
      <c r="C225">
        <f>'Overall View'!Y225</f>
        <v>6.9157333692170253</v>
      </c>
      <c r="D225">
        <f t="shared" si="30"/>
        <v>976.93642929330531</v>
      </c>
      <c r="E225">
        <f t="shared" si="31"/>
        <v>1008.0099999999999</v>
      </c>
      <c r="F225" s="2">
        <f t="shared" si="32"/>
        <v>3.1807157328724633E-2</v>
      </c>
      <c r="I225">
        <f>F225-F224</f>
        <v>1.1997755502179963E-2</v>
      </c>
      <c r="J225">
        <f>F225-F223</f>
        <v>2.2219943100234785E-2</v>
      </c>
      <c r="K225">
        <f>F226-F222</f>
        <v>9.053272017977676E-3</v>
      </c>
      <c r="L225">
        <f>F226-F221</f>
        <v>5.1925741819885074E-2</v>
      </c>
      <c r="M225">
        <f>F226-F220</f>
        <v>0.11863377755043059</v>
      </c>
      <c r="N225">
        <f>F226-F219</f>
        <v>0.12069247925225524</v>
      </c>
      <c r="O225">
        <f>F226-F218</f>
        <v>9.9768562049193599E-2</v>
      </c>
      <c r="P225">
        <f>F226-F217</f>
        <v>6.8345340148805445E-2</v>
      </c>
      <c r="Q225">
        <f>F226-F216</f>
        <v>1.5972793520713235E-3</v>
      </c>
      <c r="R225">
        <f>F226-F215</f>
        <v>5.0442403109788425E-2</v>
      </c>
      <c r="S225">
        <f>F226-F214</f>
        <v>0.12171120430965809</v>
      </c>
      <c r="T225">
        <f>F226-F213</f>
        <v>5.4305865977870571E-3</v>
      </c>
      <c r="V225">
        <f t="shared" si="38"/>
        <v>1.5972793520713235E-3</v>
      </c>
      <c r="Y225" s="17" t="str">
        <f t="shared" si="33"/>
        <v>-</v>
      </c>
      <c r="Z225" s="15"/>
      <c r="AA225" s="15"/>
      <c r="AB225" s="15">
        <f t="shared" si="34"/>
        <v>0</v>
      </c>
      <c r="AC225" s="15">
        <f t="shared" si="35"/>
        <v>0</v>
      </c>
      <c r="AD225" s="15">
        <f t="shared" si="36"/>
        <v>0</v>
      </c>
      <c r="AE225" s="15">
        <f t="shared" si="37"/>
        <v>0</v>
      </c>
      <c r="AF225" s="15"/>
      <c r="AG225" s="15"/>
      <c r="AH225" s="15"/>
      <c r="AI225" s="15"/>
      <c r="AJ225" s="15"/>
      <c r="AK225" s="15"/>
    </row>
    <row r="226" spans="1:37" x14ac:dyDescent="0.3">
      <c r="A226" s="1">
        <f>'Overall View'!W226</f>
        <v>37865</v>
      </c>
      <c r="B226">
        <f>'Overall View'!X226</f>
        <v>6.890440888799322</v>
      </c>
      <c r="C226">
        <f>'Overall View'!Y226</f>
        <v>6.90371713664904</v>
      </c>
      <c r="D226">
        <f t="shared" si="30"/>
        <v>982.83464249461679</v>
      </c>
      <c r="E226">
        <f t="shared" si="31"/>
        <v>995.97000000000025</v>
      </c>
      <c r="F226" s="2">
        <f t="shared" si="32"/>
        <v>1.3364768535268023E-2</v>
      </c>
      <c r="I226">
        <f>F226-F225</f>
        <v>-1.844238879345661E-2</v>
      </c>
      <c r="J226">
        <f>F226-F224</f>
        <v>-6.4446332912766469E-3</v>
      </c>
      <c r="K226">
        <f>F227-F223</f>
        <v>5.3057920827564775E-2</v>
      </c>
      <c r="L226">
        <f>F227-F222</f>
        <v>5.8333638538764276E-2</v>
      </c>
      <c r="M226">
        <f>F227-F221</f>
        <v>0.10120610834067167</v>
      </c>
      <c r="N226">
        <f>F227-F220</f>
        <v>0.16791414407121719</v>
      </c>
      <c r="O226">
        <f>F227-F219</f>
        <v>0.16997284577304184</v>
      </c>
      <c r="P226">
        <f>F227-F218</f>
        <v>0.1490489285699802</v>
      </c>
      <c r="Q226">
        <f>F227-F217</f>
        <v>0.11762570666959205</v>
      </c>
      <c r="R226">
        <f>F227-F216</f>
        <v>5.0877645872857924E-2</v>
      </c>
      <c r="S226">
        <f>F227-F215</f>
        <v>9.9722769630575026E-2</v>
      </c>
      <c r="T226">
        <f>F227-F214</f>
        <v>0.17099157083044469</v>
      </c>
      <c r="V226">
        <f t="shared" si="38"/>
        <v>-1.844238879345661E-2</v>
      </c>
      <c r="Y226" s="17" t="str">
        <f t="shared" si="33"/>
        <v>-</v>
      </c>
      <c r="Z226" s="15"/>
      <c r="AA226" s="15"/>
      <c r="AB226" s="15">
        <f t="shared" si="34"/>
        <v>0</v>
      </c>
      <c r="AC226" s="15">
        <f t="shared" si="35"/>
        <v>0</v>
      </c>
      <c r="AD226" s="15">
        <f t="shared" si="36"/>
        <v>0</v>
      </c>
      <c r="AE226" s="15">
        <f t="shared" si="37"/>
        <v>0</v>
      </c>
      <c r="AF226" s="15"/>
      <c r="AG226" s="15"/>
      <c r="AH226" s="15"/>
      <c r="AI226" s="15"/>
      <c r="AJ226" s="15"/>
      <c r="AK226" s="15"/>
    </row>
    <row r="227" spans="1:37" x14ac:dyDescent="0.3">
      <c r="A227" s="1">
        <f>'Overall View'!W227</f>
        <v>37895</v>
      </c>
      <c r="B227">
        <f>'Overall View'!X227</f>
        <v>6.8964601949263518</v>
      </c>
      <c r="C227">
        <f>'Overall View'!Y227</f>
        <v>6.9572214051139865</v>
      </c>
      <c r="D227">
        <f t="shared" si="30"/>
        <v>988.76846591367041</v>
      </c>
      <c r="E227">
        <f t="shared" si="31"/>
        <v>1050.7100000000003</v>
      </c>
      <c r="F227" s="2">
        <f t="shared" si="32"/>
        <v>6.2645135056054624E-2</v>
      </c>
      <c r="I227">
        <f>F227-F226</f>
        <v>4.92803665207866E-2</v>
      </c>
      <c r="J227">
        <f>F227-F225</f>
        <v>3.083797772732999E-2</v>
      </c>
      <c r="K227">
        <f>F228-F224</f>
        <v>4.3988179191353449E-2</v>
      </c>
      <c r="L227">
        <f>F228-F223</f>
        <v>5.4210366789408271E-2</v>
      </c>
      <c r="M227">
        <f>F228-F222</f>
        <v>5.9486084500607772E-2</v>
      </c>
      <c r="N227">
        <f>F228-F221</f>
        <v>0.10235855430251517</v>
      </c>
      <c r="O227">
        <f>F228-F220</f>
        <v>0.16906659003306068</v>
      </c>
      <c r="P227">
        <f>F228-F219</f>
        <v>0.17112529173488533</v>
      </c>
      <c r="Q227">
        <f>F228-F218</f>
        <v>0.15020137453182369</v>
      </c>
      <c r="R227">
        <f>F228-F217</f>
        <v>0.11877815263143554</v>
      </c>
      <c r="S227">
        <f>F228-F216</f>
        <v>5.203009183470142E-2</v>
      </c>
      <c r="T227">
        <f>F228-F215</f>
        <v>0.10087521559241852</v>
      </c>
      <c r="V227">
        <f t="shared" si="38"/>
        <v>3.083797772732999E-2</v>
      </c>
      <c r="Y227" s="17" t="str">
        <f t="shared" si="33"/>
        <v>-</v>
      </c>
      <c r="Z227" s="15"/>
      <c r="AA227" s="15"/>
      <c r="AB227" s="15">
        <f t="shared" si="34"/>
        <v>0</v>
      </c>
      <c r="AC227" s="15">
        <f t="shared" si="35"/>
        <v>0</v>
      </c>
      <c r="AD227" s="15">
        <f t="shared" si="36"/>
        <v>0</v>
      </c>
      <c r="AE227" s="15">
        <f t="shared" si="37"/>
        <v>0</v>
      </c>
      <c r="AF227" s="15"/>
      <c r="AG227" s="15"/>
      <c r="AH227" s="15"/>
      <c r="AI227" s="15"/>
      <c r="AJ227" s="15"/>
      <c r="AK227" s="15"/>
    </row>
    <row r="228" spans="1:37" x14ac:dyDescent="0.3">
      <c r="A228" s="1">
        <f>'Overall View'!W228</f>
        <v>37926</v>
      </c>
      <c r="B228">
        <f>'Overall View'!X228</f>
        <v>6.9024795010533815</v>
      </c>
      <c r="C228">
        <f>'Overall View'!Y228</f>
        <v>6.9643246304700313</v>
      </c>
      <c r="D228">
        <f t="shared" si="30"/>
        <v>994.73811454568056</v>
      </c>
      <c r="E228">
        <f t="shared" si="31"/>
        <v>1058.1999999999998</v>
      </c>
      <c r="F228" s="2">
        <f t="shared" si="32"/>
        <v>6.379758101789812E-2</v>
      </c>
      <c r="I228">
        <f>F228-F227</f>
        <v>1.1524459618434957E-3</v>
      </c>
      <c r="J228">
        <f>F228-F226</f>
        <v>5.0432812482630096E-2</v>
      </c>
      <c r="K228">
        <f>F229-F225</f>
        <v>7.9286406074579485E-2</v>
      </c>
      <c r="L228">
        <f>F229-F224</f>
        <v>9.1284161576759448E-2</v>
      </c>
      <c r="M228">
        <f>F229-F223</f>
        <v>0.10150634917481427</v>
      </c>
      <c r="N228">
        <f>F229-F222</f>
        <v>0.10678206688601377</v>
      </c>
      <c r="O228">
        <f>F229-F221</f>
        <v>0.14965453668792117</v>
      </c>
      <c r="P228">
        <f>F229-F220</f>
        <v>0.21636257241846668</v>
      </c>
      <c r="Q228">
        <f>F229-F219</f>
        <v>0.21842127412029133</v>
      </c>
      <c r="R228">
        <f>F229-F218</f>
        <v>0.19749735691722969</v>
      </c>
      <c r="S228">
        <f>F229-F217</f>
        <v>0.16607413501684154</v>
      </c>
      <c r="T228">
        <f>F229-F216</f>
        <v>9.9326074220107419E-2</v>
      </c>
      <c r="V228">
        <f t="shared" si="38"/>
        <v>1.1524459618434957E-3</v>
      </c>
      <c r="Y228" s="17" t="str">
        <f t="shared" si="33"/>
        <v>-</v>
      </c>
      <c r="Z228" s="15"/>
      <c r="AA228" s="15"/>
      <c r="AB228" s="15">
        <f t="shared" si="34"/>
        <v>0</v>
      </c>
      <c r="AC228" s="15">
        <f t="shared" si="35"/>
        <v>0</v>
      </c>
      <c r="AD228" s="15">
        <f t="shared" si="36"/>
        <v>0</v>
      </c>
      <c r="AE228" s="15">
        <f t="shared" si="37"/>
        <v>0</v>
      </c>
      <c r="AF228" s="15"/>
      <c r="AG228" s="15"/>
      <c r="AH228" s="15"/>
      <c r="AI228" s="15"/>
      <c r="AJ228" s="15"/>
      <c r="AK228" s="15"/>
    </row>
    <row r="229" spans="1:37" x14ac:dyDescent="0.3">
      <c r="A229" s="1">
        <f>'Overall View'!W229</f>
        <v>37956</v>
      </c>
      <c r="B229">
        <f>'Overall View'!X229</f>
        <v>6.9084988071804121</v>
      </c>
      <c r="C229">
        <f>'Overall View'!Y229</f>
        <v>7.0138435297765023</v>
      </c>
      <c r="D229">
        <f t="shared" si="30"/>
        <v>1000.7438046838865</v>
      </c>
      <c r="E229">
        <f t="shared" si="31"/>
        <v>1111.9199999999996</v>
      </c>
      <c r="F229" s="2">
        <f t="shared" si="32"/>
        <v>0.11109356340330412</v>
      </c>
      <c r="I229">
        <f>F229-F228</f>
        <v>4.7295982385405999E-2</v>
      </c>
      <c r="J229">
        <f>F229-F227</f>
        <v>4.8448428347249495E-2</v>
      </c>
      <c r="K229">
        <f>F230-F226</f>
        <v>0.11014139510238419</v>
      </c>
      <c r="L229">
        <f>F230-F225</f>
        <v>9.1699006308927578E-2</v>
      </c>
      <c r="M229">
        <f>F230-F224</f>
        <v>0.10369676181110754</v>
      </c>
      <c r="N229">
        <f>F230-F223</f>
        <v>0.11391894940916236</v>
      </c>
      <c r="O229">
        <f>F230-F222</f>
        <v>0.11919466712036186</v>
      </c>
      <c r="P229">
        <f>F230-F221</f>
        <v>0.16206713692226926</v>
      </c>
      <c r="Q229">
        <f>F230-F220</f>
        <v>0.22877517265281477</v>
      </c>
      <c r="R229">
        <f>F230-F219</f>
        <v>0.23083387435463942</v>
      </c>
      <c r="S229">
        <f>F230-F218</f>
        <v>0.20990995715157779</v>
      </c>
      <c r="T229">
        <f>F230-F217</f>
        <v>0.17848673525118963</v>
      </c>
      <c r="V229">
        <f t="shared" si="38"/>
        <v>4.7295982385405999E-2</v>
      </c>
      <c r="Y229" s="17" t="str">
        <f t="shared" si="33"/>
        <v>-</v>
      </c>
      <c r="Z229" s="15"/>
      <c r="AA229" s="15"/>
      <c r="AB229" s="15">
        <f t="shared" si="34"/>
        <v>0</v>
      </c>
      <c r="AC229" s="15">
        <f t="shared" si="35"/>
        <v>0</v>
      </c>
      <c r="AD229" s="15">
        <f t="shared" si="36"/>
        <v>0</v>
      </c>
      <c r="AE229" s="15">
        <f t="shared" si="37"/>
        <v>0</v>
      </c>
      <c r="AF229" s="15"/>
      <c r="AG229" s="15"/>
      <c r="AH229" s="15"/>
      <c r="AI229" s="15"/>
      <c r="AJ229" s="15"/>
      <c r="AK229" s="15"/>
    </row>
    <row r="230" spans="1:37" x14ac:dyDescent="0.3">
      <c r="A230" s="1">
        <f>'Overall View'!W230</f>
        <v>37987</v>
      </c>
      <c r="B230">
        <f>'Overall View'!X230</f>
        <v>6.9145181133074427</v>
      </c>
      <c r="C230">
        <f>'Overall View'!Y230</f>
        <v>7.0309724120394703</v>
      </c>
      <c r="D230">
        <f t="shared" si="30"/>
        <v>1006.7857539273875</v>
      </c>
      <c r="E230">
        <f t="shared" si="31"/>
        <v>1131.1300000000006</v>
      </c>
      <c r="F230" s="2">
        <f t="shared" si="32"/>
        <v>0.12350616363765221</v>
      </c>
      <c r="I230">
        <f>F230-F229</f>
        <v>1.2412600234348092E-2</v>
      </c>
      <c r="J230">
        <f>F230-F228</f>
        <v>5.9708582619754091E-2</v>
      </c>
      <c r="K230">
        <f>F231-F227</f>
        <v>6.775321574348192E-2</v>
      </c>
      <c r="L230">
        <f>F231-F226</f>
        <v>0.11703358226426852</v>
      </c>
      <c r="M230">
        <f>F231-F225</f>
        <v>9.8591193470811911E-2</v>
      </c>
      <c r="N230">
        <f>F231-F224</f>
        <v>0.11058894897299187</v>
      </c>
      <c r="O230">
        <f>F231-F223</f>
        <v>0.1208111365710467</v>
      </c>
      <c r="P230">
        <f>F231-F222</f>
        <v>0.1260868542822462</v>
      </c>
      <c r="Q230">
        <f>F231-F221</f>
        <v>0.16895932408415359</v>
      </c>
      <c r="R230">
        <f>F231-F220</f>
        <v>0.23566735981469911</v>
      </c>
      <c r="S230">
        <f>F231-F219</f>
        <v>0.23772606151652376</v>
      </c>
      <c r="T230">
        <f>F231-F218</f>
        <v>0.21680214431346212</v>
      </c>
      <c r="V230">
        <f t="shared" si="38"/>
        <v>1.2412600234348092E-2</v>
      </c>
      <c r="Y230" s="17" t="str">
        <f t="shared" si="33"/>
        <v>-</v>
      </c>
      <c r="Z230" s="15"/>
      <c r="AA230" s="15"/>
      <c r="AB230" s="15">
        <f t="shared" si="34"/>
        <v>0</v>
      </c>
      <c r="AC230" s="15">
        <f t="shared" si="35"/>
        <v>0</v>
      </c>
      <c r="AD230" s="15">
        <f t="shared" si="36"/>
        <v>0</v>
      </c>
      <c r="AE230" s="15">
        <f t="shared" si="37"/>
        <v>0</v>
      </c>
      <c r="AF230" s="15"/>
      <c r="AG230" s="15"/>
      <c r="AH230" s="15"/>
      <c r="AI230" s="15"/>
      <c r="AJ230" s="15"/>
      <c r="AK230" s="15"/>
    </row>
    <row r="231" spans="1:37" x14ac:dyDescent="0.3">
      <c r="A231" s="1">
        <f>'Overall View'!W231</f>
        <v>38018</v>
      </c>
      <c r="B231">
        <f>'Overall View'!X231</f>
        <v>6.9205374194344724</v>
      </c>
      <c r="C231">
        <f>'Overall View'!Y231</f>
        <v>7.0431075128685956</v>
      </c>
      <c r="D231">
        <f t="shared" si="30"/>
        <v>1012.8641811890278</v>
      </c>
      <c r="E231">
        <f t="shared" si="31"/>
        <v>1144.94</v>
      </c>
      <c r="F231" s="2">
        <f t="shared" si="32"/>
        <v>0.13039835079953654</v>
      </c>
      <c r="I231">
        <f>F231-F230</f>
        <v>6.8921871618843333E-3</v>
      </c>
      <c r="J231">
        <f>F231-F229</f>
        <v>1.9304787396232426E-2</v>
      </c>
      <c r="K231">
        <f>F232-F228</f>
        <v>4.1435854628198543E-2</v>
      </c>
      <c r="L231">
        <f>F232-F227</f>
        <v>4.2588300590042039E-2</v>
      </c>
      <c r="M231">
        <f>F232-F226</f>
        <v>9.1868667110828639E-2</v>
      </c>
      <c r="N231">
        <f>F232-F225</f>
        <v>7.3426278317372029E-2</v>
      </c>
      <c r="O231">
        <f>F232-F224</f>
        <v>8.5424033819551992E-2</v>
      </c>
      <c r="P231">
        <f>F232-F223</f>
        <v>9.5646221417606814E-2</v>
      </c>
      <c r="Q231">
        <f>F232-F222</f>
        <v>0.10092193912880632</v>
      </c>
      <c r="R231">
        <f>F232-F221</f>
        <v>0.14379440893071371</v>
      </c>
      <c r="S231">
        <f>F232-F220</f>
        <v>0.21050244466125922</v>
      </c>
      <c r="T231">
        <f>F232-F219</f>
        <v>0.21256114636308387</v>
      </c>
      <c r="V231">
        <f t="shared" si="38"/>
        <v>6.8921871618843333E-3</v>
      </c>
      <c r="Y231" s="17" t="str">
        <f t="shared" si="33"/>
        <v>-</v>
      </c>
      <c r="Z231" s="15"/>
      <c r="AA231" s="15"/>
      <c r="AB231" s="15">
        <f t="shared" si="34"/>
        <v>0</v>
      </c>
      <c r="AC231" s="15">
        <f t="shared" si="35"/>
        <v>0</v>
      </c>
      <c r="AD231" s="15">
        <f t="shared" si="36"/>
        <v>0</v>
      </c>
      <c r="AE231" s="15">
        <f t="shared" si="37"/>
        <v>0</v>
      </c>
      <c r="AF231" s="15"/>
      <c r="AG231" s="15"/>
      <c r="AH231" s="15"/>
      <c r="AI231" s="15"/>
      <c r="AJ231" s="15"/>
      <c r="AK231" s="15"/>
    </row>
    <row r="232" spans="1:37" x14ac:dyDescent="0.3">
      <c r="A232" s="1">
        <f>'Overall View'!W232</f>
        <v>38047</v>
      </c>
      <c r="B232">
        <f>'Overall View'!X232</f>
        <v>6.9265567255615021</v>
      </c>
      <c r="C232">
        <f>'Overall View'!Y232</f>
        <v>7.0266132921986069</v>
      </c>
      <c r="D232">
        <f t="shared" si="30"/>
        <v>1018.9793067033311</v>
      </c>
      <c r="E232">
        <f t="shared" si="31"/>
        <v>1126.2100000000003</v>
      </c>
      <c r="F232" s="2">
        <f t="shared" si="32"/>
        <v>0.10523343564609666</v>
      </c>
      <c r="I232">
        <f>F232-F231</f>
        <v>-2.5164915153439882E-2</v>
      </c>
      <c r="J232">
        <f>F232-F230</f>
        <v>-1.8272727991555548E-2</v>
      </c>
      <c r="K232">
        <f>F233-F229</f>
        <v>-3.0939300437440753E-2</v>
      </c>
      <c r="L232">
        <f>F233-F228</f>
        <v>1.6356681947965246E-2</v>
      </c>
      <c r="M232">
        <f>F233-F227</f>
        <v>1.7509127909808742E-2</v>
      </c>
      <c r="N232">
        <f>F233-F226</f>
        <v>6.6789494430595342E-2</v>
      </c>
      <c r="O232">
        <f>F233-F225</f>
        <v>4.8347105637138732E-2</v>
      </c>
      <c r="P232">
        <f>F233-F224</f>
        <v>6.0344861139318695E-2</v>
      </c>
      <c r="Q232">
        <f>F233-F223</f>
        <v>7.0567048737373517E-2</v>
      </c>
      <c r="R232">
        <f>F233-F222</f>
        <v>7.5842766448573018E-2</v>
      </c>
      <c r="S232">
        <f>F233-F221</f>
        <v>0.11871523625048042</v>
      </c>
      <c r="T232">
        <f>F233-F220</f>
        <v>0.18542327198102593</v>
      </c>
      <c r="V232">
        <f t="shared" si="38"/>
        <v>-3.0939300437440753E-2</v>
      </c>
      <c r="Y232" s="17" t="str">
        <f t="shared" si="33"/>
        <v>-</v>
      </c>
      <c r="Z232" s="15"/>
      <c r="AA232" s="15"/>
      <c r="AB232" s="15">
        <f t="shared" si="34"/>
        <v>0</v>
      </c>
      <c r="AC232" s="15">
        <f t="shared" si="35"/>
        <v>0</v>
      </c>
      <c r="AD232" s="15">
        <f t="shared" si="36"/>
        <v>0</v>
      </c>
      <c r="AE232" s="15">
        <f t="shared" si="37"/>
        <v>0</v>
      </c>
      <c r="AF232" s="15"/>
      <c r="AG232" s="15"/>
      <c r="AH232" s="15"/>
      <c r="AI232" s="15"/>
      <c r="AJ232" s="15"/>
      <c r="AK232" s="15"/>
    </row>
    <row r="233" spans="1:37" x14ac:dyDescent="0.3">
      <c r="A233" s="1">
        <f>'Overall View'!W233</f>
        <v>38078</v>
      </c>
      <c r="B233">
        <f>'Overall View'!X233</f>
        <v>6.9325760316885328</v>
      </c>
      <c r="C233">
        <f>'Overall View'!Y233</f>
        <v>7.0096798987040625</v>
      </c>
      <c r="D233">
        <f t="shared" si="30"/>
        <v>1025.1313520344775</v>
      </c>
      <c r="E233">
        <f t="shared" si="31"/>
        <v>1107.3</v>
      </c>
      <c r="F233" s="2">
        <f t="shared" si="32"/>
        <v>8.0154262965863365E-2</v>
      </c>
      <c r="I233">
        <f>F233-F232</f>
        <v>-2.5079172680233297E-2</v>
      </c>
      <c r="J233">
        <f>F233-F231</f>
        <v>-5.0244087833673179E-2</v>
      </c>
      <c r="K233">
        <f>F234-F230</f>
        <v>-3.6860492924682298E-2</v>
      </c>
      <c r="L233">
        <f>F234-F229</f>
        <v>-2.4447892690334205E-2</v>
      </c>
      <c r="M233">
        <f>F234-F228</f>
        <v>2.2848089695071794E-2</v>
      </c>
      <c r="N233">
        <f>F234-F227</f>
        <v>2.4000535656915289E-2</v>
      </c>
      <c r="O233">
        <f>F234-F226</f>
        <v>7.328090217770189E-2</v>
      </c>
      <c r="P233">
        <f>F234-F225</f>
        <v>5.483851338424528E-2</v>
      </c>
      <c r="Q233">
        <f>F234-F224</f>
        <v>6.6836268886425243E-2</v>
      </c>
      <c r="R233">
        <f>F234-F223</f>
        <v>7.7058456484480065E-2</v>
      </c>
      <c r="S233">
        <f>F234-F222</f>
        <v>8.2334174195679566E-2</v>
      </c>
      <c r="T233">
        <f>F234-F221</f>
        <v>0.12520664399758696</v>
      </c>
      <c r="V233">
        <f t="shared" si="38"/>
        <v>-5.0244087833673179E-2</v>
      </c>
      <c r="Y233" s="17" t="str">
        <f t="shared" si="33"/>
        <v>-</v>
      </c>
      <c r="Z233" s="15"/>
      <c r="AA233" s="15"/>
      <c r="AB233" s="15">
        <f t="shared" si="34"/>
        <v>0</v>
      </c>
      <c r="AC233" s="15">
        <f t="shared" si="35"/>
        <v>0</v>
      </c>
      <c r="AD233" s="15">
        <f t="shared" si="36"/>
        <v>0</v>
      </c>
      <c r="AE233" s="15">
        <f t="shared" si="37"/>
        <v>0</v>
      </c>
      <c r="AF233" s="15"/>
      <c r="AG233" s="15"/>
      <c r="AH233" s="15"/>
      <c r="AI233" s="15"/>
      <c r="AJ233" s="15"/>
      <c r="AK233" s="15"/>
    </row>
    <row r="234" spans="1:37" x14ac:dyDescent="0.3">
      <c r="A234" s="1">
        <f>'Overall View'!W234</f>
        <v>38108</v>
      </c>
      <c r="B234">
        <f>'Overall View'!X234</f>
        <v>6.9385953378155634</v>
      </c>
      <c r="C234">
        <f>'Overall View'!Y234</f>
        <v>7.0216909229096265</v>
      </c>
      <c r="D234">
        <f t="shared" si="30"/>
        <v>1031.3205400843303</v>
      </c>
      <c r="E234">
        <f t="shared" si="31"/>
        <v>1120.6799999999996</v>
      </c>
      <c r="F234" s="2">
        <f t="shared" si="32"/>
        <v>8.6645670712969913E-2</v>
      </c>
      <c r="I234">
        <f>F234-F233</f>
        <v>6.4914077471065479E-3</v>
      </c>
      <c r="J234">
        <f>F234-F232</f>
        <v>-1.8587764933126749E-2</v>
      </c>
      <c r="K234">
        <f>F235-F231</f>
        <v>-3.0843443473156151E-2</v>
      </c>
      <c r="L234">
        <f>F235-F230</f>
        <v>-2.3951256311271818E-2</v>
      </c>
      <c r="M234">
        <f>F235-F229</f>
        <v>-1.1538656076923726E-2</v>
      </c>
      <c r="N234">
        <f>F235-F228</f>
        <v>3.5757326308482273E-2</v>
      </c>
      <c r="O234">
        <f>F235-F227</f>
        <v>3.6909772270325769E-2</v>
      </c>
      <c r="P234">
        <f>F235-F226</f>
        <v>8.619013879111237E-2</v>
      </c>
      <c r="Q234">
        <f>F235-F225</f>
        <v>6.774774999765576E-2</v>
      </c>
      <c r="R234">
        <f>F235-F224</f>
        <v>7.9745505499835723E-2</v>
      </c>
      <c r="S234">
        <f>F235-F223</f>
        <v>8.9967693097890544E-2</v>
      </c>
      <c r="T234">
        <f>F235-F222</f>
        <v>9.5243410809090046E-2</v>
      </c>
      <c r="V234">
        <f t="shared" si="38"/>
        <v>-3.0843443473156151E-2</v>
      </c>
      <c r="Y234" s="17" t="str">
        <f t="shared" si="33"/>
        <v>-</v>
      </c>
      <c r="Z234" s="15"/>
      <c r="AA234" s="15"/>
      <c r="AB234" s="15">
        <f t="shared" si="34"/>
        <v>0</v>
      </c>
      <c r="AC234" s="15">
        <f t="shared" si="35"/>
        <v>0</v>
      </c>
      <c r="AD234" s="15">
        <f t="shared" si="36"/>
        <v>0</v>
      </c>
      <c r="AE234" s="15">
        <f t="shared" si="37"/>
        <v>0</v>
      </c>
      <c r="AF234" s="15"/>
      <c r="AG234" s="15"/>
      <c r="AH234" s="15"/>
      <c r="AI234" s="15"/>
      <c r="AJ234" s="15"/>
      <c r="AK234" s="15"/>
    </row>
    <row r="235" spans="1:37" x14ac:dyDescent="0.3">
      <c r="A235" s="1">
        <f>'Overall View'!W235</f>
        <v>38139</v>
      </c>
      <c r="B235">
        <f>'Overall View'!X235</f>
        <v>6.9446146439425931</v>
      </c>
      <c r="C235">
        <f>'Overall View'!Y235</f>
        <v>7.0395201121589395</v>
      </c>
      <c r="D235">
        <f t="shared" si="30"/>
        <v>1037.5470951005134</v>
      </c>
      <c r="E235">
        <f t="shared" si="31"/>
        <v>1140.8400000000001</v>
      </c>
      <c r="F235" s="2">
        <f t="shared" si="32"/>
        <v>9.9554907326380393E-2</v>
      </c>
      <c r="I235">
        <f>F235-F234</f>
        <v>1.290923661341048E-2</v>
      </c>
      <c r="J235">
        <f>F235-F233</f>
        <v>1.9400644360517028E-2</v>
      </c>
      <c r="K235">
        <f>F236-F232</f>
        <v>-4.9755246728981906E-2</v>
      </c>
      <c r="L235">
        <f>F236-F231</f>
        <v>-7.4920161882421787E-2</v>
      </c>
      <c r="M235">
        <f>F236-F230</f>
        <v>-6.8027974720537454E-2</v>
      </c>
      <c r="N235">
        <f>F236-F229</f>
        <v>-5.5615374486189362E-2</v>
      </c>
      <c r="O235">
        <f>F236-F228</f>
        <v>-8.3193921007833627E-3</v>
      </c>
      <c r="P235">
        <f>F236-F227</f>
        <v>-7.166946138939867E-3</v>
      </c>
      <c r="Q235">
        <f>F236-F226</f>
        <v>4.2113420381846733E-2</v>
      </c>
      <c r="R235">
        <f>F236-F225</f>
        <v>2.3671031588390123E-2</v>
      </c>
      <c r="S235">
        <f>F236-F224</f>
        <v>3.5668787090570087E-2</v>
      </c>
      <c r="T235">
        <f>F236-F223</f>
        <v>4.5890974688624908E-2</v>
      </c>
      <c r="V235">
        <f t="shared" si="38"/>
        <v>-7.4920161882421787E-2</v>
      </c>
      <c r="Y235" s="17" t="str">
        <f t="shared" si="33"/>
        <v>-</v>
      </c>
      <c r="Z235" s="15"/>
      <c r="AA235" s="15"/>
      <c r="AB235" s="15">
        <f t="shared" si="34"/>
        <v>0</v>
      </c>
      <c r="AC235" s="15">
        <f t="shared" si="35"/>
        <v>0</v>
      </c>
      <c r="AD235" s="15">
        <f t="shared" si="36"/>
        <v>0</v>
      </c>
      <c r="AE235" s="15">
        <f t="shared" si="37"/>
        <v>0</v>
      </c>
      <c r="AF235" s="15"/>
      <c r="AG235" s="15"/>
      <c r="AH235" s="15"/>
      <c r="AI235" s="15"/>
      <c r="AJ235" s="15"/>
      <c r="AK235" s="15"/>
    </row>
    <row r="236" spans="1:37" x14ac:dyDescent="0.3">
      <c r="A236" s="1">
        <f>'Overall View'!W236</f>
        <v>38169</v>
      </c>
      <c r="B236">
        <f>'Overall View'!X236</f>
        <v>6.9506339500696237</v>
      </c>
      <c r="C236">
        <f>'Overall View'!Y236</f>
        <v>7.0046278739436092</v>
      </c>
      <c r="D236">
        <f t="shared" si="30"/>
        <v>1043.8112426845391</v>
      </c>
      <c r="E236">
        <f t="shared" si="31"/>
        <v>1101.7200000000003</v>
      </c>
      <c r="F236" s="2">
        <f t="shared" si="32"/>
        <v>5.5478188917114757E-2</v>
      </c>
      <c r="I236">
        <f>F236-F235</f>
        <v>-4.4076718409265636E-2</v>
      </c>
      <c r="J236">
        <f>F236-F234</f>
        <v>-3.1167481795855156E-2</v>
      </c>
      <c r="K236">
        <f>F237-F233</f>
        <v>-2.8610496355847337E-2</v>
      </c>
      <c r="L236">
        <f>F237-F232</f>
        <v>-5.3689669036080634E-2</v>
      </c>
      <c r="M236">
        <f>F237-F231</f>
        <v>-7.8854584189520516E-2</v>
      </c>
      <c r="N236">
        <f>F237-F230</f>
        <v>-7.1962397027636182E-2</v>
      </c>
      <c r="O236">
        <f>F237-F229</f>
        <v>-5.954979679328809E-2</v>
      </c>
      <c r="P236">
        <f>F237-F228</f>
        <v>-1.2253814407882091E-2</v>
      </c>
      <c r="Q236">
        <f>F237-F227</f>
        <v>-1.1101368446038595E-2</v>
      </c>
      <c r="R236">
        <f>F237-F226</f>
        <v>3.8178998074748005E-2</v>
      </c>
      <c r="S236">
        <f>F237-F225</f>
        <v>1.9736609281291395E-2</v>
      </c>
      <c r="T236">
        <f>F237-F224</f>
        <v>3.1734364783471358E-2</v>
      </c>
      <c r="V236">
        <f t="shared" si="38"/>
        <v>-7.8854584189520516E-2</v>
      </c>
      <c r="Y236" s="17" t="str">
        <f t="shared" si="33"/>
        <v>-</v>
      </c>
      <c r="Z236" s="15"/>
      <c r="AA236" s="15"/>
      <c r="AB236" s="15">
        <f t="shared" si="34"/>
        <v>0</v>
      </c>
      <c r="AC236" s="15">
        <f t="shared" si="35"/>
        <v>0</v>
      </c>
      <c r="AD236" s="15">
        <f t="shared" si="36"/>
        <v>0</v>
      </c>
      <c r="AE236" s="15">
        <f t="shared" si="37"/>
        <v>0</v>
      </c>
      <c r="AF236" s="15"/>
      <c r="AG236" s="15"/>
      <c r="AH236" s="15"/>
      <c r="AI236" s="15"/>
      <c r="AJ236" s="15"/>
      <c r="AK236" s="15"/>
    </row>
    <row r="237" spans="1:37" x14ac:dyDescent="0.3">
      <c r="A237" s="1">
        <f>'Overall View'!W237</f>
        <v>38200</v>
      </c>
      <c r="B237">
        <f>'Overall View'!X237</f>
        <v>6.9566532561966534</v>
      </c>
      <c r="C237">
        <f>'Overall View'!Y237</f>
        <v>7.006912594515323</v>
      </c>
      <c r="D237">
        <f t="shared" si="30"/>
        <v>1050.1132097999755</v>
      </c>
      <c r="E237">
        <f t="shared" si="31"/>
        <v>1104.2400000000002</v>
      </c>
      <c r="F237" s="2">
        <f t="shared" si="32"/>
        <v>5.1543766610016029E-2</v>
      </c>
      <c r="I237">
        <f>F237-F236</f>
        <v>-3.9344223070987283E-3</v>
      </c>
      <c r="J237">
        <f>F237-F235</f>
        <v>-4.8011140716364364E-2</v>
      </c>
      <c r="K237">
        <f>F238-F234</f>
        <v>-3.1624990330846092E-2</v>
      </c>
      <c r="L237">
        <f>F238-F233</f>
        <v>-2.5133582583739544E-2</v>
      </c>
      <c r="M237">
        <f>F238-F232</f>
        <v>-5.0212755263972841E-2</v>
      </c>
      <c r="N237">
        <f>F238-F231</f>
        <v>-7.5377670417412723E-2</v>
      </c>
      <c r="O237">
        <f>F238-F230</f>
        <v>-6.848548325552839E-2</v>
      </c>
      <c r="P237">
        <f>F238-F229</f>
        <v>-5.6072883021180298E-2</v>
      </c>
      <c r="Q237">
        <f>F238-F228</f>
        <v>-8.7769006357742985E-3</v>
      </c>
      <c r="R237">
        <f>F238-F227</f>
        <v>-7.6244546739308028E-3</v>
      </c>
      <c r="S237">
        <f>F238-F226</f>
        <v>4.1655911846855798E-2</v>
      </c>
      <c r="T237">
        <f>F238-F225</f>
        <v>2.3213523053399188E-2</v>
      </c>
      <c r="V237">
        <f t="shared" si="38"/>
        <v>-7.5377670417412723E-2</v>
      </c>
      <c r="Y237" s="17" t="str">
        <f t="shared" si="33"/>
        <v>-</v>
      </c>
      <c r="Z237" s="15"/>
      <c r="AA237" s="15"/>
      <c r="AB237" s="15">
        <f t="shared" si="34"/>
        <v>0</v>
      </c>
      <c r="AC237" s="15">
        <f t="shared" si="35"/>
        <v>0</v>
      </c>
      <c r="AD237" s="15">
        <f t="shared" si="36"/>
        <v>0</v>
      </c>
      <c r="AE237" s="15">
        <f t="shared" si="37"/>
        <v>0</v>
      </c>
      <c r="AF237" s="15"/>
      <c r="AG237" s="15"/>
      <c r="AH237" s="15"/>
      <c r="AI237" s="15"/>
      <c r="AJ237" s="15"/>
      <c r="AK237" s="15"/>
    </row>
    <row r="238" spans="1:37" x14ac:dyDescent="0.3">
      <c r="A238" s="1">
        <f>'Overall View'!W238</f>
        <v>38231</v>
      </c>
      <c r="B238">
        <f>'Overall View'!X238</f>
        <v>6.962672562323684</v>
      </c>
      <c r="C238">
        <f>'Overall View'!Y238</f>
        <v>7.0162329313175293</v>
      </c>
      <c r="D238">
        <f t="shared" si="30"/>
        <v>1056.4532247806783</v>
      </c>
      <c r="E238">
        <f t="shared" si="31"/>
        <v>1114.58</v>
      </c>
      <c r="F238" s="2">
        <f t="shared" si="32"/>
        <v>5.5020680382123821E-2</v>
      </c>
      <c r="I238">
        <f>F238-F237</f>
        <v>3.4769137721077925E-3</v>
      </c>
      <c r="J238">
        <f>F238-F236</f>
        <v>-4.575085349909358E-4</v>
      </c>
      <c r="K238">
        <f>F239-F235</f>
        <v>-3.6169054007303192E-2</v>
      </c>
      <c r="L238">
        <f>F239-F234</f>
        <v>-2.3259817393892712E-2</v>
      </c>
      <c r="M238">
        <f>F239-F233</f>
        <v>-1.6768409646786164E-2</v>
      </c>
      <c r="N238">
        <f>F239-F232</f>
        <v>-4.1847582327019461E-2</v>
      </c>
      <c r="O238">
        <f>F239-F231</f>
        <v>-6.7012497480459343E-2</v>
      </c>
      <c r="P238">
        <f>F239-F230</f>
        <v>-6.012031031857501E-2</v>
      </c>
      <c r="Q238">
        <f>F239-F229</f>
        <v>-4.7707710084226918E-2</v>
      </c>
      <c r="R238">
        <f>F239-F228</f>
        <v>-4.1172769882091842E-4</v>
      </c>
      <c r="S238">
        <f>F239-F227</f>
        <v>7.4071826302257726E-4</v>
      </c>
      <c r="T238">
        <f>F239-F226</f>
        <v>5.0021084783809178E-2</v>
      </c>
      <c r="V238">
        <f t="shared" si="38"/>
        <v>-6.7012497480459343E-2</v>
      </c>
      <c r="Y238" s="17" t="str">
        <f t="shared" si="33"/>
        <v>-</v>
      </c>
      <c r="Z238" s="15"/>
      <c r="AA238" s="15"/>
      <c r="AB238" s="15">
        <f t="shared" si="34"/>
        <v>0</v>
      </c>
      <c r="AC238" s="15">
        <f t="shared" si="35"/>
        <v>0</v>
      </c>
      <c r="AD238" s="15">
        <f t="shared" si="36"/>
        <v>0</v>
      </c>
      <c r="AE238" s="15">
        <f t="shared" si="37"/>
        <v>0</v>
      </c>
      <c r="AF238" s="15"/>
      <c r="AG238" s="15"/>
      <c r="AH238" s="15"/>
      <c r="AI238" s="15"/>
      <c r="AJ238" s="15"/>
      <c r="AK238" s="15"/>
    </row>
    <row r="239" spans="1:37" x14ac:dyDescent="0.3">
      <c r="A239" s="1">
        <f>'Overall View'!W239</f>
        <v>38261</v>
      </c>
      <c r="B239">
        <f>'Overall View'!X239</f>
        <v>6.9686918684507138</v>
      </c>
      <c r="C239">
        <f>'Overall View'!Y239</f>
        <v>7.0301498871957433</v>
      </c>
      <c r="D239">
        <f t="shared" si="30"/>
        <v>1062.8315173390549</v>
      </c>
      <c r="E239">
        <f t="shared" si="31"/>
        <v>1130.2000000000005</v>
      </c>
      <c r="F239" s="2">
        <f t="shared" si="32"/>
        <v>6.3385853319077201E-2</v>
      </c>
      <c r="I239">
        <f>F239-F238</f>
        <v>8.36517293695338E-3</v>
      </c>
      <c r="J239">
        <f>F239-F237</f>
        <v>1.1842086709061173E-2</v>
      </c>
      <c r="K239">
        <f>F240-F236</f>
        <v>4.2321059030290265E-2</v>
      </c>
      <c r="L239">
        <f>F240-F235</f>
        <v>-1.7556593789753716E-3</v>
      </c>
      <c r="M239">
        <f>F240-F234</f>
        <v>1.1153577234435108E-2</v>
      </c>
      <c r="N239">
        <f>F240-F233</f>
        <v>1.7644984981541656E-2</v>
      </c>
      <c r="O239">
        <f>F240-F232</f>
        <v>-7.4341876986916411E-3</v>
      </c>
      <c r="P239">
        <f>F240-F231</f>
        <v>-3.2599102852131523E-2</v>
      </c>
      <c r="Q239">
        <f>F240-F230</f>
        <v>-2.570691569024719E-2</v>
      </c>
      <c r="R239">
        <f>F240-F229</f>
        <v>-1.3294315455899097E-2</v>
      </c>
      <c r="S239">
        <f>F240-F228</f>
        <v>3.4001666929506902E-2</v>
      </c>
      <c r="T239">
        <f>F240-F227</f>
        <v>3.5154112891350398E-2</v>
      </c>
      <c r="V239">
        <f t="shared" si="38"/>
        <v>-3.2599102852131523E-2</v>
      </c>
      <c r="Y239" s="17" t="str">
        <f t="shared" si="33"/>
        <v>-</v>
      </c>
      <c r="Z239" s="15"/>
      <c r="AA239" s="15"/>
      <c r="AB239" s="15">
        <f t="shared" si="34"/>
        <v>0</v>
      </c>
      <c r="AC239" s="15">
        <f t="shared" si="35"/>
        <v>0</v>
      </c>
      <c r="AD239" s="15">
        <f t="shared" si="36"/>
        <v>0</v>
      </c>
      <c r="AE239" s="15">
        <f t="shared" si="37"/>
        <v>0</v>
      </c>
      <c r="AF239" s="15"/>
      <c r="AG239" s="15"/>
      <c r="AH239" s="15"/>
      <c r="AI239" s="15"/>
      <c r="AJ239" s="15"/>
      <c r="AK239" s="15"/>
    </row>
    <row r="240" spans="1:37" x14ac:dyDescent="0.3">
      <c r="A240" s="1">
        <f>'Overall View'!W240</f>
        <v>38292</v>
      </c>
      <c r="B240">
        <f>'Overall View'!X240</f>
        <v>6.9747111745777444</v>
      </c>
      <c r="C240">
        <f>'Overall View'!Y240</f>
        <v>7.0680186666568758</v>
      </c>
      <c r="D240">
        <f t="shared" si="30"/>
        <v>1069.2483185743963</v>
      </c>
      <c r="E240">
        <f t="shared" si="31"/>
        <v>1173.8199999999997</v>
      </c>
      <c r="F240" s="2">
        <f t="shared" si="32"/>
        <v>9.7799247947405021E-2</v>
      </c>
      <c r="I240">
        <f>F240-F239</f>
        <v>3.441339462832782E-2</v>
      </c>
      <c r="J240">
        <f>F240-F238</f>
        <v>4.27785675652812E-2</v>
      </c>
      <c r="K240">
        <f>F241-F237</f>
        <v>7.5086009446104107E-2</v>
      </c>
      <c r="L240">
        <f>F241-F236</f>
        <v>7.1151587139005379E-2</v>
      </c>
      <c r="M240">
        <f>F241-F235</f>
        <v>2.7074868729739743E-2</v>
      </c>
      <c r="N240">
        <f>F241-F234</f>
        <v>3.9984105343150222E-2</v>
      </c>
      <c r="O240">
        <f>F241-F233</f>
        <v>4.647551309025677E-2</v>
      </c>
      <c r="P240">
        <f>F241-F232</f>
        <v>2.1396340410023473E-2</v>
      </c>
      <c r="Q240">
        <f>F241-F231</f>
        <v>-3.7685747434164085E-3</v>
      </c>
      <c r="R240">
        <f>F241-F230</f>
        <v>3.1236124184679248E-3</v>
      </c>
      <c r="S240">
        <f>F241-F229</f>
        <v>1.5536212652816017E-2</v>
      </c>
      <c r="T240">
        <f>F241-F228</f>
        <v>6.2832195038222016E-2</v>
      </c>
      <c r="V240">
        <f t="shared" si="38"/>
        <v>-3.7685747434164085E-3</v>
      </c>
      <c r="Y240" s="17" t="str">
        <f t="shared" si="33"/>
        <v>-</v>
      </c>
      <c r="Z240" s="15"/>
      <c r="AA240" s="15"/>
      <c r="AB240" s="15">
        <f t="shared" si="34"/>
        <v>0</v>
      </c>
      <c r="AC240" s="15">
        <f t="shared" si="35"/>
        <v>0</v>
      </c>
      <c r="AD240" s="15">
        <f t="shared" si="36"/>
        <v>0</v>
      </c>
      <c r="AE240" s="15">
        <f t="shared" si="37"/>
        <v>0</v>
      </c>
      <c r="AF240" s="15"/>
      <c r="AG240" s="15"/>
      <c r="AH240" s="15"/>
      <c r="AI240" s="15"/>
      <c r="AJ240" s="15"/>
      <c r="AK240" s="15"/>
    </row>
    <row r="241" spans="1:37" x14ac:dyDescent="0.3">
      <c r="A241" s="1">
        <f>'Overall View'!W241</f>
        <v>38322</v>
      </c>
      <c r="B241">
        <f>'Overall View'!X241</f>
        <v>6.980730480704775</v>
      </c>
      <c r="C241">
        <f>'Overall View'!Y241</f>
        <v>7.0999611578500685</v>
      </c>
      <c r="D241">
        <f t="shared" si="30"/>
        <v>1075.7038609812421</v>
      </c>
      <c r="E241">
        <f t="shared" si="31"/>
        <v>1211.9200000000005</v>
      </c>
      <c r="F241" s="2">
        <f t="shared" si="32"/>
        <v>0.12662977605612014</v>
      </c>
      <c r="I241">
        <f>F241-F240</f>
        <v>2.8830528108715114E-2</v>
      </c>
      <c r="J241">
        <f>F241-F239</f>
        <v>6.3243922737042935E-2</v>
      </c>
      <c r="K241">
        <f>F242-F238</f>
        <v>3.6525956088883094E-2</v>
      </c>
      <c r="L241">
        <f>F242-F237</f>
        <v>4.0002869860990886E-2</v>
      </c>
      <c r="M241">
        <f>F242-F236</f>
        <v>3.6068447553892158E-2</v>
      </c>
      <c r="N241">
        <f>F242-F235</f>
        <v>-8.0082708553734783E-3</v>
      </c>
      <c r="O241">
        <f>F242-F234</f>
        <v>4.9009657580370014E-3</v>
      </c>
      <c r="P241">
        <f>F242-F233</f>
        <v>1.1392373505143549E-2</v>
      </c>
      <c r="Q241">
        <f>F242-F232</f>
        <v>-1.3686799175089748E-2</v>
      </c>
      <c r="R241">
        <f>F242-F231</f>
        <v>-3.885171432852963E-2</v>
      </c>
      <c r="S241">
        <f>F242-F230</f>
        <v>-3.1959527166645296E-2</v>
      </c>
      <c r="T241">
        <f>F242-F229</f>
        <v>-1.9546926932297204E-2</v>
      </c>
      <c r="V241">
        <f t="shared" si="38"/>
        <v>-3.885171432852963E-2</v>
      </c>
      <c r="Y241" s="17" t="str">
        <f t="shared" si="33"/>
        <v>-</v>
      </c>
      <c r="Z241" s="15"/>
      <c r="AA241" s="15"/>
      <c r="AB241" s="15">
        <f t="shared" si="34"/>
        <v>0</v>
      </c>
      <c r="AC241" s="15">
        <f t="shared" si="35"/>
        <v>0</v>
      </c>
      <c r="AD241" s="15">
        <f t="shared" si="36"/>
        <v>0</v>
      </c>
      <c r="AE241" s="15">
        <f t="shared" si="37"/>
        <v>0</v>
      </c>
      <c r="AF241" s="15"/>
      <c r="AG241" s="15"/>
      <c r="AH241" s="15"/>
      <c r="AI241" s="15"/>
      <c r="AJ241" s="15"/>
      <c r="AK241" s="15"/>
    </row>
    <row r="242" spans="1:37" x14ac:dyDescent="0.3">
      <c r="A242" s="1">
        <f>'Overall View'!W242</f>
        <v>38353</v>
      </c>
      <c r="B242">
        <f>'Overall View'!X242</f>
        <v>6.9867497868318047</v>
      </c>
      <c r="C242">
        <f>'Overall View'!Y242</f>
        <v>7.0743454098815519</v>
      </c>
      <c r="D242">
        <f t="shared" si="30"/>
        <v>1082.1983784578092</v>
      </c>
      <c r="E242">
        <f t="shared" si="31"/>
        <v>1181.2699999999995</v>
      </c>
      <c r="F242" s="2">
        <f t="shared" si="32"/>
        <v>9.1546636471006915E-2</v>
      </c>
      <c r="I242">
        <f>F242-F241</f>
        <v>-3.5083139585113221E-2</v>
      </c>
      <c r="J242">
        <f>F242-F240</f>
        <v>-6.2526114763981067E-3</v>
      </c>
      <c r="K242">
        <f>F243-F239</f>
        <v>4.2120260645339247E-2</v>
      </c>
      <c r="L242">
        <f>F243-F238</f>
        <v>5.0485433582292627E-2</v>
      </c>
      <c r="M242">
        <f>F243-F237</f>
        <v>5.396234735440042E-2</v>
      </c>
      <c r="N242">
        <f>F243-F236</f>
        <v>5.0027925047301691E-2</v>
      </c>
      <c r="O242">
        <f>F243-F235</f>
        <v>5.9512066380360551E-3</v>
      </c>
      <c r="P242">
        <f>F243-F234</f>
        <v>1.8860443251446535E-2</v>
      </c>
      <c r="Q242">
        <f>F243-F233</f>
        <v>2.5351850998553083E-2</v>
      </c>
      <c r="R242">
        <f>F243-F232</f>
        <v>2.7267831831978562E-4</v>
      </c>
      <c r="S242">
        <f>F243-F231</f>
        <v>-2.4892236835120096E-2</v>
      </c>
      <c r="T242">
        <f>F243-F230</f>
        <v>-1.8000049673235763E-2</v>
      </c>
      <c r="V242">
        <f t="shared" si="38"/>
        <v>-3.5083139585113221E-2</v>
      </c>
      <c r="Y242" s="17" t="str">
        <f t="shared" si="33"/>
        <v>-</v>
      </c>
      <c r="Z242" s="15"/>
      <c r="AA242" s="15"/>
      <c r="AB242" s="15">
        <f t="shared" si="34"/>
        <v>0</v>
      </c>
      <c r="AC242" s="15">
        <f t="shared" si="35"/>
        <v>0</v>
      </c>
      <c r="AD242" s="15">
        <f t="shared" si="36"/>
        <v>0</v>
      </c>
      <c r="AE242" s="15">
        <f t="shared" si="37"/>
        <v>0</v>
      </c>
      <c r="AF242" s="15"/>
      <c r="AG242" s="15"/>
      <c r="AH242" s="15"/>
      <c r="AI242" s="15"/>
      <c r="AJ242" s="15"/>
      <c r="AK242" s="15"/>
    </row>
    <row r="243" spans="1:37" x14ac:dyDescent="0.3">
      <c r="A243" s="1">
        <f>'Overall View'!W243</f>
        <v>38384</v>
      </c>
      <c r="B243">
        <f>'Overall View'!X243</f>
        <v>6.9927690929588344</v>
      </c>
      <c r="C243">
        <f>'Overall View'!Y243</f>
        <v>7.0930723447558899</v>
      </c>
      <c r="D243">
        <f t="shared" si="30"/>
        <v>1088.7321063144664</v>
      </c>
      <c r="E243">
        <f t="shared" si="31"/>
        <v>1203.5999999999997</v>
      </c>
      <c r="F243" s="2">
        <f t="shared" si="32"/>
        <v>0.10550611396441645</v>
      </c>
      <c r="I243">
        <f>F243-F242</f>
        <v>1.3959477493409533E-2</v>
      </c>
      <c r="J243">
        <f>F243-F241</f>
        <v>-2.1123662091703688E-2</v>
      </c>
      <c r="K243">
        <f>F244-F240</f>
        <v>-1.9935368191526415E-2</v>
      </c>
      <c r="L243">
        <f>F244-F239</f>
        <v>1.4478026436801406E-2</v>
      </c>
      <c r="M243">
        <f>F244-F238</f>
        <v>2.2843199373754786E-2</v>
      </c>
      <c r="N243">
        <f>F244-F237</f>
        <v>2.6320113145862578E-2</v>
      </c>
      <c r="O243">
        <f>F244-F236</f>
        <v>2.238569083876385E-2</v>
      </c>
      <c r="P243">
        <f>F244-F235</f>
        <v>-2.1691027570501786E-2</v>
      </c>
      <c r="Q243">
        <f>F244-F234</f>
        <v>-8.7817909570913066E-3</v>
      </c>
      <c r="R243">
        <f>F244-F233</f>
        <v>-2.2903832099847588E-3</v>
      </c>
      <c r="S243">
        <f>F244-F232</f>
        <v>-2.7369555890218056E-2</v>
      </c>
      <c r="T243">
        <f>F244-F231</f>
        <v>-5.2534471043657938E-2</v>
      </c>
      <c r="V243">
        <f t="shared" si="38"/>
        <v>-5.2534471043657938E-2</v>
      </c>
      <c r="Y243" s="17" t="str">
        <f t="shared" si="33"/>
        <v>-</v>
      </c>
      <c r="Z243" s="15"/>
      <c r="AA243" s="15"/>
      <c r="AB243" s="15">
        <f t="shared" si="34"/>
        <v>0</v>
      </c>
      <c r="AC243" s="15">
        <f t="shared" si="35"/>
        <v>0</v>
      </c>
      <c r="AD243" s="15">
        <f t="shared" si="36"/>
        <v>0</v>
      </c>
      <c r="AE243" s="15">
        <f t="shared" si="37"/>
        <v>0</v>
      </c>
      <c r="AF243" s="15"/>
      <c r="AG243" s="15"/>
      <c r="AH243" s="15"/>
      <c r="AI243" s="15"/>
      <c r="AJ243" s="15"/>
      <c r="AK243" s="15"/>
    </row>
    <row r="244" spans="1:37" x14ac:dyDescent="0.3">
      <c r="A244" s="1">
        <f>'Overall View'!W244</f>
        <v>38412</v>
      </c>
      <c r="B244">
        <f>'Overall View'!X244</f>
        <v>6.998788399085865</v>
      </c>
      <c r="C244">
        <f>'Overall View'!Y244</f>
        <v>7.0737695925013613</v>
      </c>
      <c r="D244">
        <f t="shared" si="30"/>
        <v>1095.3052812822591</v>
      </c>
      <c r="E244">
        <f t="shared" si="31"/>
        <v>1180.5899999999997</v>
      </c>
      <c r="F244" s="2">
        <f t="shared" si="32"/>
        <v>7.7863879755878607E-2</v>
      </c>
      <c r="I244">
        <f>F244-F243</f>
        <v>-2.7642234208537841E-2</v>
      </c>
      <c r="J244">
        <f>F244-F242</f>
        <v>-1.3682756715128308E-2</v>
      </c>
      <c r="K244">
        <f>F245-F241</f>
        <v>-7.6778651540948095E-2</v>
      </c>
      <c r="L244">
        <f>F245-F240</f>
        <v>-4.7948123432232981E-2</v>
      </c>
      <c r="M244">
        <f>F245-F239</f>
        <v>-1.3534728803905161E-2</v>
      </c>
      <c r="N244">
        <f>F245-F238</f>
        <v>-5.1695558669517805E-3</v>
      </c>
      <c r="O244">
        <f>F245-F237</f>
        <v>-1.692642094843988E-3</v>
      </c>
      <c r="P244">
        <f>F245-F236</f>
        <v>-5.6270644019427163E-3</v>
      </c>
      <c r="Q244">
        <f>F245-F235</f>
        <v>-4.9703782811208352E-2</v>
      </c>
      <c r="R244">
        <f>F245-F234</f>
        <v>-3.6794546197797873E-2</v>
      </c>
      <c r="S244">
        <f>F245-F233</f>
        <v>-3.0303138450691325E-2</v>
      </c>
      <c r="T244">
        <f>F245-F232</f>
        <v>-5.5382311130924622E-2</v>
      </c>
      <c r="V244">
        <f t="shared" si="38"/>
        <v>-7.6778651540948095E-2</v>
      </c>
      <c r="Y244" s="17" t="str">
        <f t="shared" si="33"/>
        <v>-</v>
      </c>
      <c r="Z244" s="15"/>
      <c r="AA244" s="15"/>
      <c r="AB244" s="15">
        <f t="shared" si="34"/>
        <v>0</v>
      </c>
      <c r="AC244" s="15">
        <f t="shared" si="35"/>
        <v>0</v>
      </c>
      <c r="AD244" s="15">
        <f t="shared" si="36"/>
        <v>0</v>
      </c>
      <c r="AE244" s="15">
        <f t="shared" si="37"/>
        <v>0</v>
      </c>
      <c r="AF244" s="15"/>
      <c r="AG244" s="15"/>
      <c r="AH244" s="15"/>
      <c r="AI244" s="15"/>
      <c r="AJ244" s="15"/>
      <c r="AK244" s="15"/>
    </row>
    <row r="245" spans="1:37" x14ac:dyDescent="0.3">
      <c r="A245" s="1">
        <f>'Overall View'!W245</f>
        <v>38443</v>
      </c>
      <c r="B245">
        <f>'Overall View'!X245</f>
        <v>7.0048077052128956</v>
      </c>
      <c r="C245">
        <f>'Overall View'!Y245</f>
        <v>7.0534560731536908</v>
      </c>
      <c r="D245">
        <f t="shared" si="30"/>
        <v>1101.9181415214853</v>
      </c>
      <c r="E245">
        <f t="shared" si="31"/>
        <v>1156.8499999999997</v>
      </c>
      <c r="F245" s="2">
        <f t="shared" si="32"/>
        <v>4.9851124515172041E-2</v>
      </c>
      <c r="I245">
        <f>F245-F244</f>
        <v>-2.8012755240706566E-2</v>
      </c>
      <c r="J245">
        <f>F245-F243</f>
        <v>-5.5654989449244407E-2</v>
      </c>
      <c r="K245">
        <f>F246-F242</f>
        <v>-1.6739448786813105E-2</v>
      </c>
      <c r="L245">
        <f>F246-F241</f>
        <v>-5.1822588371926326E-2</v>
      </c>
      <c r="M245">
        <f>F246-F240</f>
        <v>-2.2992060263211211E-2</v>
      </c>
      <c r="N245">
        <f>F246-F239</f>
        <v>1.1421334365116609E-2</v>
      </c>
      <c r="O245">
        <f>F246-F238</f>
        <v>1.9786507302069989E-2</v>
      </c>
      <c r="P245">
        <f>F246-F237</f>
        <v>2.3263421074177781E-2</v>
      </c>
      <c r="Q245">
        <f>F246-F236</f>
        <v>1.9328998767079053E-2</v>
      </c>
      <c r="R245">
        <f>F246-F235</f>
        <v>-2.4747719642186583E-2</v>
      </c>
      <c r="S245">
        <f>F246-F234</f>
        <v>-1.1838483028776103E-2</v>
      </c>
      <c r="T245">
        <f>F246-F233</f>
        <v>-5.3470752816695555E-3</v>
      </c>
      <c r="V245">
        <f t="shared" si="38"/>
        <v>-5.5654989449244407E-2</v>
      </c>
      <c r="Y245" s="17" t="str">
        <f t="shared" si="33"/>
        <v>-</v>
      </c>
      <c r="Z245" s="15"/>
      <c r="AA245" s="15"/>
      <c r="AB245" s="15">
        <f t="shared" si="34"/>
        <v>0</v>
      </c>
      <c r="AC245" s="15">
        <f t="shared" si="35"/>
        <v>0</v>
      </c>
      <c r="AD245" s="15">
        <f t="shared" si="36"/>
        <v>0</v>
      </c>
      <c r="AE245" s="15">
        <f t="shared" si="37"/>
        <v>0</v>
      </c>
      <c r="AF245" s="15"/>
      <c r="AG245" s="15"/>
      <c r="AH245" s="15"/>
      <c r="AI245" s="15"/>
      <c r="AJ245" s="15"/>
      <c r="AK245" s="15"/>
    </row>
    <row r="246" spans="1:37" x14ac:dyDescent="0.3">
      <c r="A246" s="1">
        <f>'Overall View'!W246</f>
        <v>38473</v>
      </c>
      <c r="B246">
        <f>'Overall View'!X246</f>
        <v>7.0108270113399254</v>
      </c>
      <c r="C246">
        <f>'Overall View'!Y246</f>
        <v>7.0829682965387972</v>
      </c>
      <c r="D246">
        <f t="shared" si="30"/>
        <v>1108.5709266303252</v>
      </c>
      <c r="E246">
        <f t="shared" si="31"/>
        <v>1191.5000000000005</v>
      </c>
      <c r="F246" s="2">
        <f t="shared" si="32"/>
        <v>7.480718768419381E-2</v>
      </c>
      <c r="I246">
        <f>F246-F245</f>
        <v>2.4956063169021769E-2</v>
      </c>
      <c r="J246">
        <f>F246-F244</f>
        <v>-3.0566920716847967E-3</v>
      </c>
      <c r="K246">
        <f>F247-F243</f>
        <v>-3.7301517840929055E-2</v>
      </c>
      <c r="L246">
        <f>F247-F242</f>
        <v>-2.3342040347519522E-2</v>
      </c>
      <c r="M246">
        <f>F247-F241</f>
        <v>-5.8425179932632743E-2</v>
      </c>
      <c r="N246">
        <f>F247-F240</f>
        <v>-2.9594651823917628E-2</v>
      </c>
      <c r="O246">
        <f>F247-F239</f>
        <v>4.8187428044101921E-3</v>
      </c>
      <c r="P246">
        <f>F247-F238</f>
        <v>1.3183915741363572E-2</v>
      </c>
      <c r="Q246">
        <f>F247-F237</f>
        <v>1.6660829513471365E-2</v>
      </c>
      <c r="R246">
        <f>F247-F236</f>
        <v>1.2726407206372636E-2</v>
      </c>
      <c r="S246">
        <f>F247-F235</f>
        <v>-3.1350311202893E-2</v>
      </c>
      <c r="T246">
        <f>F247-F234</f>
        <v>-1.844107458948252E-2</v>
      </c>
      <c r="V246">
        <f t="shared" si="38"/>
        <v>-5.8425179932632743E-2</v>
      </c>
      <c r="Y246" s="17" t="str">
        <f t="shared" si="33"/>
        <v>-</v>
      </c>
      <c r="Z246" s="15"/>
      <c r="AA246" s="15"/>
      <c r="AB246" s="15">
        <f t="shared" si="34"/>
        <v>0</v>
      </c>
      <c r="AC246" s="15">
        <f t="shared" si="35"/>
        <v>0</v>
      </c>
      <c r="AD246" s="15">
        <f t="shared" si="36"/>
        <v>0</v>
      </c>
      <c r="AE246" s="15">
        <f t="shared" si="37"/>
        <v>0</v>
      </c>
      <c r="AF246" s="15"/>
      <c r="AG246" s="15"/>
      <c r="AH246" s="15"/>
      <c r="AI246" s="15"/>
      <c r="AJ246" s="15"/>
      <c r="AK246" s="15"/>
    </row>
    <row r="247" spans="1:37" x14ac:dyDescent="0.3">
      <c r="A247" s="1">
        <f>'Overall View'!W247</f>
        <v>38504</v>
      </c>
      <c r="B247">
        <f>'Overall View'!X247</f>
        <v>7.016846317466956</v>
      </c>
      <c r="C247">
        <f>'Overall View'!Y247</f>
        <v>7.0828256090618984</v>
      </c>
      <c r="D247">
        <f t="shared" si="30"/>
        <v>1115.2638776535262</v>
      </c>
      <c r="E247">
        <f t="shared" si="31"/>
        <v>1191.3299999999995</v>
      </c>
      <c r="F247" s="2">
        <f t="shared" si="32"/>
        <v>6.8204596123487393E-2</v>
      </c>
      <c r="I247">
        <f>F247-F246</f>
        <v>-6.6025915607064167E-3</v>
      </c>
      <c r="J247">
        <f>F247-F245</f>
        <v>1.8353471608315353E-2</v>
      </c>
      <c r="K247">
        <f>F248-F244</f>
        <v>2.2121003629140601E-2</v>
      </c>
      <c r="L247">
        <f>F248-F243</f>
        <v>-5.5212305793972405E-3</v>
      </c>
      <c r="M247">
        <f>F248-F242</f>
        <v>8.4382469140122929E-3</v>
      </c>
      <c r="N247">
        <f>F248-F241</f>
        <v>-2.6644892671100928E-2</v>
      </c>
      <c r="O247">
        <f>F248-F240</f>
        <v>2.1856354376141862E-3</v>
      </c>
      <c r="P247">
        <f>F248-F239</f>
        <v>3.6599030065942006E-2</v>
      </c>
      <c r="Q247">
        <f>F248-F238</f>
        <v>4.4964203002895387E-2</v>
      </c>
      <c r="R247">
        <f>F248-F237</f>
        <v>4.8441116775003179E-2</v>
      </c>
      <c r="S247">
        <f>F248-F236</f>
        <v>4.4506694467904451E-2</v>
      </c>
      <c r="T247">
        <f>F248-F235</f>
        <v>4.2997605863881461E-4</v>
      </c>
      <c r="V247">
        <f t="shared" si="38"/>
        <v>-2.6644892671100928E-2</v>
      </c>
      <c r="Y247" s="17" t="str">
        <f t="shared" si="33"/>
        <v>-</v>
      </c>
      <c r="Z247" s="15"/>
      <c r="AA247" s="15"/>
      <c r="AB247" s="15">
        <f t="shared" si="34"/>
        <v>0</v>
      </c>
      <c r="AC247" s="15">
        <f t="shared" si="35"/>
        <v>0</v>
      </c>
      <c r="AD247" s="15">
        <f t="shared" si="36"/>
        <v>0</v>
      </c>
      <c r="AE247" s="15">
        <f t="shared" si="37"/>
        <v>0</v>
      </c>
      <c r="AF247" s="15"/>
      <c r="AG247" s="15"/>
      <c r="AH247" s="15"/>
      <c r="AI247" s="15"/>
      <c r="AJ247" s="15"/>
      <c r="AK247" s="15"/>
    </row>
    <row r="248" spans="1:37" x14ac:dyDescent="0.3">
      <c r="A248" s="1">
        <f>'Overall View'!W248</f>
        <v>38534</v>
      </c>
      <c r="B248">
        <f>'Overall View'!X248</f>
        <v>7.0228656235939857</v>
      </c>
      <c r="C248">
        <f>'Overall View'!Y248</f>
        <v>7.1181620609266281</v>
      </c>
      <c r="D248">
        <f t="shared" si="30"/>
        <v>1121.9972370911298</v>
      </c>
      <c r="E248">
        <f t="shared" si="31"/>
        <v>1234.1800000000003</v>
      </c>
      <c r="F248" s="2">
        <f t="shared" si="32"/>
        <v>9.9984883385019208E-2</v>
      </c>
      <c r="I248">
        <f>F248-F247</f>
        <v>3.1780287261531814E-2</v>
      </c>
      <c r="J248">
        <f>F248-F246</f>
        <v>2.5177695700825398E-2</v>
      </c>
      <c r="K248">
        <f>F249-F245</f>
        <v>3.1262521125049902E-2</v>
      </c>
      <c r="L248">
        <f>F249-F244</f>
        <v>3.2497658843433364E-3</v>
      </c>
      <c r="M248">
        <f>F249-F243</f>
        <v>-2.4392468324194505E-2</v>
      </c>
      <c r="N248">
        <f>F249-F242</f>
        <v>-1.0432990830784972E-2</v>
      </c>
      <c r="O248">
        <f>F249-F241</f>
        <v>-4.5516130415898193E-2</v>
      </c>
      <c r="P248">
        <f>F249-F240</f>
        <v>-1.6685602307183078E-2</v>
      </c>
      <c r="Q248">
        <f>F249-F239</f>
        <v>1.7727792321144742E-2</v>
      </c>
      <c r="R248">
        <f>F249-F238</f>
        <v>2.6092965258098122E-2</v>
      </c>
      <c r="S248">
        <f>F249-F237</f>
        <v>2.9569879030205914E-2</v>
      </c>
      <c r="T248">
        <f>F249-F236</f>
        <v>2.5635456723107186E-2</v>
      </c>
      <c r="V248">
        <f t="shared" si="38"/>
        <v>-4.5516130415898193E-2</v>
      </c>
      <c r="Y248" s="17" t="str">
        <f t="shared" si="33"/>
        <v>-</v>
      </c>
      <c r="Z248" s="15"/>
      <c r="AA248" s="15"/>
      <c r="AB248" s="15">
        <f t="shared" si="34"/>
        <v>0</v>
      </c>
      <c r="AC248" s="15">
        <f t="shared" si="35"/>
        <v>0</v>
      </c>
      <c r="AD248" s="15">
        <f t="shared" si="36"/>
        <v>0</v>
      </c>
      <c r="AE248" s="15">
        <f t="shared" si="37"/>
        <v>0</v>
      </c>
      <c r="AF248" s="15"/>
      <c r="AG248" s="15"/>
      <c r="AH248" s="15"/>
      <c r="AI248" s="15"/>
      <c r="AJ248" s="15"/>
      <c r="AK248" s="15"/>
    </row>
    <row r="249" spans="1:37" x14ac:dyDescent="0.3">
      <c r="A249" s="1">
        <f>'Overall View'!W249</f>
        <v>38565</v>
      </c>
      <c r="B249">
        <f>'Overall View'!X249</f>
        <v>7.0288849297210163</v>
      </c>
      <c r="C249">
        <f>'Overall View'!Y249</f>
        <v>7.1068765929542685</v>
      </c>
      <c r="D249">
        <f t="shared" si="30"/>
        <v>1128.7712489072653</v>
      </c>
      <c r="E249">
        <f t="shared" si="31"/>
        <v>1220.33</v>
      </c>
      <c r="F249" s="2">
        <f t="shared" si="32"/>
        <v>8.1113645640221943E-2</v>
      </c>
      <c r="I249">
        <f>F249-F248</f>
        <v>-1.8871237744797265E-2</v>
      </c>
      <c r="J249">
        <f>F249-F247</f>
        <v>1.290904951673455E-2</v>
      </c>
      <c r="K249">
        <f>F250-F246</f>
        <v>7.2859593306999759E-3</v>
      </c>
      <c r="L249">
        <f>F250-F245</f>
        <v>3.2242022499721745E-2</v>
      </c>
      <c r="M249">
        <f>F250-F244</f>
        <v>4.2292672590151792E-3</v>
      </c>
      <c r="N249">
        <f>F250-F243</f>
        <v>-2.3412966949522662E-2</v>
      </c>
      <c r="O249">
        <f>F250-F242</f>
        <v>-9.4534894561131289E-3</v>
      </c>
      <c r="P249">
        <f>F250-F241</f>
        <v>-4.453662904122635E-2</v>
      </c>
      <c r="Q249">
        <f>F250-F240</f>
        <v>-1.5706100932511236E-2</v>
      </c>
      <c r="R249">
        <f>F250-F239</f>
        <v>1.8707293695816585E-2</v>
      </c>
      <c r="S249">
        <f>F250-F238</f>
        <v>2.7072466632769965E-2</v>
      </c>
      <c r="T249">
        <f>F250-F237</f>
        <v>3.0549380404877757E-2</v>
      </c>
      <c r="V249">
        <f t="shared" si="38"/>
        <v>-4.453662904122635E-2</v>
      </c>
      <c r="Y249" s="17" t="str">
        <f t="shared" si="33"/>
        <v>-</v>
      </c>
      <c r="Z249" s="15"/>
      <c r="AA249" s="15"/>
      <c r="AB249" s="15">
        <f t="shared" si="34"/>
        <v>0</v>
      </c>
      <c r="AC249" s="15">
        <f t="shared" si="35"/>
        <v>0</v>
      </c>
      <c r="AD249" s="15">
        <f t="shared" si="36"/>
        <v>0</v>
      </c>
      <c r="AE249" s="15">
        <f t="shared" si="37"/>
        <v>0</v>
      </c>
      <c r="AF249" s="15"/>
      <c r="AG249" s="15"/>
      <c r="AH249" s="15"/>
      <c r="AI249" s="15"/>
      <c r="AJ249" s="15"/>
      <c r="AK249" s="15"/>
    </row>
    <row r="250" spans="1:37" x14ac:dyDescent="0.3">
      <c r="A250" s="1">
        <f>'Overall View'!W250</f>
        <v>38596</v>
      </c>
      <c r="B250">
        <f>'Overall View'!X250</f>
        <v>7.034904235848046</v>
      </c>
      <c r="C250">
        <f>'Overall View'!Y250</f>
        <v>7.1138015003811272</v>
      </c>
      <c r="D250">
        <f t="shared" si="30"/>
        <v>1135.5861585389807</v>
      </c>
      <c r="E250">
        <f t="shared" si="31"/>
        <v>1228.8099999999997</v>
      </c>
      <c r="F250" s="2">
        <f t="shared" si="32"/>
        <v>8.2093147014893786E-2</v>
      </c>
      <c r="I250">
        <f>F250-F249</f>
        <v>9.7950137467184284E-4</v>
      </c>
      <c r="J250">
        <f>F250-F248</f>
        <v>-1.7891736370125422E-2</v>
      </c>
      <c r="K250">
        <f>F251-F247</f>
        <v>-1.1687263022967409E-2</v>
      </c>
      <c r="L250">
        <f>F251-F246</f>
        <v>-1.8289854583673826E-2</v>
      </c>
      <c r="M250">
        <f>F251-F245</f>
        <v>6.6662085853479436E-3</v>
      </c>
      <c r="N250">
        <f>F251-F244</f>
        <v>-2.1346546655358623E-2</v>
      </c>
      <c r="O250">
        <f>F251-F243</f>
        <v>-4.8988780863896464E-2</v>
      </c>
      <c r="P250">
        <f>F251-F242</f>
        <v>-3.5029303370486931E-2</v>
      </c>
      <c r="Q250">
        <f>F251-F241</f>
        <v>-7.0112442955600152E-2</v>
      </c>
      <c r="R250">
        <f>F251-F240</f>
        <v>-4.1281914846885037E-2</v>
      </c>
      <c r="S250">
        <f>F251-F239</f>
        <v>-6.8685202185572169E-3</v>
      </c>
      <c r="T250">
        <f>F251-F238</f>
        <v>1.4966527183961631E-3</v>
      </c>
      <c r="V250">
        <f t="shared" si="38"/>
        <v>-7.0112442955600152E-2</v>
      </c>
      <c r="Y250" s="17" t="str">
        <f t="shared" si="33"/>
        <v>-</v>
      </c>
      <c r="Z250" s="15"/>
      <c r="AA250" s="15"/>
      <c r="AB250" s="15">
        <f t="shared" si="34"/>
        <v>0</v>
      </c>
      <c r="AC250" s="15">
        <f t="shared" si="35"/>
        <v>0</v>
      </c>
      <c r="AD250" s="15">
        <f t="shared" si="36"/>
        <v>0</v>
      </c>
      <c r="AE250" s="15">
        <f t="shared" si="37"/>
        <v>0</v>
      </c>
      <c r="AF250" s="15"/>
      <c r="AG250" s="15"/>
      <c r="AH250" s="15"/>
      <c r="AI250" s="15"/>
      <c r="AJ250" s="15"/>
      <c r="AK250" s="15"/>
    </row>
    <row r="251" spans="1:37" x14ac:dyDescent="0.3">
      <c r="A251" s="1">
        <f>'Overall View'!W251</f>
        <v>38626</v>
      </c>
      <c r="B251">
        <f>'Overall View'!X251</f>
        <v>7.0409235419750766</v>
      </c>
      <c r="C251">
        <f>'Overall View'!Y251</f>
        <v>7.0959015060673538</v>
      </c>
      <c r="D251">
        <f t="shared" si="30"/>
        <v>1142.442212905145</v>
      </c>
      <c r="E251">
        <f t="shared" si="31"/>
        <v>1207.0100000000002</v>
      </c>
      <c r="F251" s="2">
        <f t="shared" si="32"/>
        <v>5.6517333100519984E-2</v>
      </c>
      <c r="I251">
        <f>F251-F250</f>
        <v>-2.5575813914373802E-2</v>
      </c>
      <c r="J251">
        <f>F251-F249</f>
        <v>-2.4596312539701959E-2</v>
      </c>
      <c r="K251">
        <f>F252-F248</f>
        <v>-1.2856297264164818E-2</v>
      </c>
      <c r="L251">
        <f>F252-F247</f>
        <v>1.8923989997366997E-2</v>
      </c>
      <c r="M251">
        <f>F252-F246</f>
        <v>1.232139843666058E-2</v>
      </c>
      <c r="N251">
        <f>F252-F245</f>
        <v>3.7277461605682349E-2</v>
      </c>
      <c r="O251">
        <f>F252-F244</f>
        <v>9.2647063649757833E-3</v>
      </c>
      <c r="P251">
        <f>F252-F243</f>
        <v>-1.8377527843562058E-2</v>
      </c>
      <c r="Q251">
        <f>F252-F242</f>
        <v>-4.4180503501525248E-3</v>
      </c>
      <c r="R251">
        <f>F252-F241</f>
        <v>-3.9501189935265746E-2</v>
      </c>
      <c r="S251">
        <f>F252-F240</f>
        <v>-1.0670661826550631E-2</v>
      </c>
      <c r="T251">
        <f>F252-F239</f>
        <v>2.3742732801777189E-2</v>
      </c>
      <c r="V251">
        <f t="shared" si="38"/>
        <v>-3.9501189935265746E-2</v>
      </c>
      <c r="Y251" s="17" t="str">
        <f t="shared" si="33"/>
        <v>-</v>
      </c>
      <c r="Z251" s="15"/>
      <c r="AA251" s="15"/>
      <c r="AB251" s="15">
        <f t="shared" si="34"/>
        <v>0</v>
      </c>
      <c r="AC251" s="15">
        <f t="shared" si="35"/>
        <v>0</v>
      </c>
      <c r="AD251" s="15">
        <f t="shared" si="36"/>
        <v>0</v>
      </c>
      <c r="AE251" s="15">
        <f t="shared" si="37"/>
        <v>0</v>
      </c>
      <c r="AF251" s="15"/>
      <c r="AG251" s="15"/>
      <c r="AH251" s="15"/>
      <c r="AI251" s="15"/>
      <c r="AJ251" s="15"/>
      <c r="AK251" s="15"/>
    </row>
    <row r="252" spans="1:37" x14ac:dyDescent="0.3">
      <c r="A252" s="1">
        <f>'Overall View'!W252</f>
        <v>38657</v>
      </c>
      <c r="B252">
        <f>'Overall View'!X252</f>
        <v>7.0469428481021064</v>
      </c>
      <c r="C252">
        <f>'Overall View'!Y252</f>
        <v>7.1304827437443423</v>
      </c>
      <c r="D252">
        <f t="shared" si="30"/>
        <v>1149.3396604153847</v>
      </c>
      <c r="E252">
        <f t="shared" si="31"/>
        <v>1249.48</v>
      </c>
      <c r="F252" s="2">
        <f t="shared" si="32"/>
        <v>8.712858612085439E-2</v>
      </c>
      <c r="I252">
        <f>F252-F251</f>
        <v>3.0611253020334406E-2</v>
      </c>
      <c r="J252">
        <f>F252-F250</f>
        <v>5.0354391059606041E-3</v>
      </c>
      <c r="K252">
        <f>F253-F249</f>
        <v>-1.5383278866136774E-3</v>
      </c>
      <c r="L252">
        <f>F253-F248</f>
        <v>-2.0409565631410942E-2</v>
      </c>
      <c r="M252">
        <f>F253-F247</f>
        <v>1.1370721630120872E-2</v>
      </c>
      <c r="N252">
        <f>F253-F246</f>
        <v>4.7681300694144557E-3</v>
      </c>
      <c r="O252">
        <f>F253-F245</f>
        <v>2.9724193238436225E-2</v>
      </c>
      <c r="P252">
        <f>F253-F244</f>
        <v>1.711437997729659E-3</v>
      </c>
      <c r="Q252">
        <f>F253-F243</f>
        <v>-2.5930796210808182E-2</v>
      </c>
      <c r="R252">
        <f>F253-F242</f>
        <v>-1.1971318717398649E-2</v>
      </c>
      <c r="S252">
        <f>F253-F241</f>
        <v>-4.705445830251187E-2</v>
      </c>
      <c r="T252">
        <f>F253-F240</f>
        <v>-1.8223930193796756E-2</v>
      </c>
      <c r="V252">
        <f t="shared" si="38"/>
        <v>-4.705445830251187E-2</v>
      </c>
      <c r="Y252" s="17" t="str">
        <f t="shared" si="33"/>
        <v>-</v>
      </c>
      <c r="Z252" s="15"/>
      <c r="AA252" s="15"/>
      <c r="AB252" s="15">
        <f t="shared" si="34"/>
        <v>0</v>
      </c>
      <c r="AC252" s="15">
        <f t="shared" si="35"/>
        <v>0</v>
      </c>
      <c r="AD252" s="15">
        <f t="shared" si="36"/>
        <v>0</v>
      </c>
      <c r="AE252" s="15">
        <f t="shared" si="37"/>
        <v>0</v>
      </c>
      <c r="AF252" s="15"/>
      <c r="AG252" s="15"/>
      <c r="AH252" s="15"/>
      <c r="AI252" s="15"/>
      <c r="AJ252" s="15"/>
      <c r="AK252" s="15"/>
    </row>
    <row r="253" spans="1:37" x14ac:dyDescent="0.3">
      <c r="A253" s="1">
        <f>'Overall View'!W253</f>
        <v>38687</v>
      </c>
      <c r="B253">
        <f>'Overall View'!X253</f>
        <v>7.052962154229137</v>
      </c>
      <c r="C253">
        <f>'Overall View'!Y253</f>
        <v>7.1295298937301013</v>
      </c>
      <c r="D253">
        <f t="shared" si="30"/>
        <v>1156.2787509790937</v>
      </c>
      <c r="E253">
        <f t="shared" si="31"/>
        <v>1248.2900000000004</v>
      </c>
      <c r="F253" s="2">
        <f t="shared" si="32"/>
        <v>7.9575317753608266E-2</v>
      </c>
      <c r="I253">
        <f>F253-F252</f>
        <v>-7.5532683672461243E-3</v>
      </c>
      <c r="J253">
        <f>F253-F251</f>
        <v>2.3057984653088281E-2</v>
      </c>
      <c r="K253">
        <f>F254-F250</f>
        <v>1.8331771314838763E-2</v>
      </c>
      <c r="L253">
        <f>F254-F249</f>
        <v>1.9311272689510606E-2</v>
      </c>
      <c r="M253">
        <f>F254-F248</f>
        <v>4.4003494471334115E-4</v>
      </c>
      <c r="N253">
        <f>F254-F247</f>
        <v>3.2220322206245156E-2</v>
      </c>
      <c r="O253">
        <f>F254-F246</f>
        <v>2.5617730645538739E-2</v>
      </c>
      <c r="P253">
        <f>F254-F245</f>
        <v>5.0573793814560508E-2</v>
      </c>
      <c r="Q253">
        <f>F254-F244</f>
        <v>2.2561038573853942E-2</v>
      </c>
      <c r="R253">
        <f>F254-F243</f>
        <v>-5.0811956346838993E-3</v>
      </c>
      <c r="S253">
        <f>F254-F242</f>
        <v>8.878281858725634E-3</v>
      </c>
      <c r="T253">
        <f>F254-F241</f>
        <v>-2.6204857726387587E-2</v>
      </c>
      <c r="V253">
        <f t="shared" si="38"/>
        <v>-2.6204857726387587E-2</v>
      </c>
      <c r="Y253" s="17" t="str">
        <f t="shared" si="33"/>
        <v>-</v>
      </c>
      <c r="Z253" s="15"/>
      <c r="AA253" s="15"/>
      <c r="AB253" s="15">
        <f t="shared" si="34"/>
        <v>0</v>
      </c>
      <c r="AC253" s="15">
        <f t="shared" si="35"/>
        <v>0</v>
      </c>
      <c r="AD253" s="15">
        <f t="shared" si="36"/>
        <v>0</v>
      </c>
      <c r="AE253" s="15">
        <f t="shared" si="37"/>
        <v>0</v>
      </c>
      <c r="AF253" s="15"/>
      <c r="AG253" s="15"/>
      <c r="AH253" s="15"/>
      <c r="AI253" s="15"/>
      <c r="AJ253" s="15"/>
      <c r="AK253" s="15"/>
    </row>
    <row r="254" spans="1:37" x14ac:dyDescent="0.3">
      <c r="A254" s="1">
        <f>'Overall View'!W254</f>
        <v>38718</v>
      </c>
      <c r="B254">
        <f>'Overall View'!X254</f>
        <v>7.0589814603561667</v>
      </c>
      <c r="C254">
        <f>'Overall View'!Y254</f>
        <v>7.1546778549606191</v>
      </c>
      <c r="D254">
        <f t="shared" si="30"/>
        <v>1163.2597360144796</v>
      </c>
      <c r="E254">
        <f t="shared" si="31"/>
        <v>1280.08</v>
      </c>
      <c r="F254" s="2">
        <f t="shared" si="32"/>
        <v>0.10042491832973255</v>
      </c>
      <c r="I254">
        <f>F254-F253</f>
        <v>2.0849600576124283E-2</v>
      </c>
      <c r="J254">
        <f>F254-F252</f>
        <v>1.3296332208878159E-2</v>
      </c>
      <c r="K254">
        <f>F255-F251</f>
        <v>3.7799292834358234E-2</v>
      </c>
      <c r="L254">
        <f>F255-F250</f>
        <v>1.2223478919984432E-2</v>
      </c>
      <c r="M254">
        <f>F255-F249</f>
        <v>1.3202980294656275E-2</v>
      </c>
      <c r="N254">
        <f>F255-F248</f>
        <v>-5.6682574501409899E-3</v>
      </c>
      <c r="O254">
        <f>F255-F247</f>
        <v>2.6112029811390824E-2</v>
      </c>
      <c r="P254">
        <f>F255-F246</f>
        <v>1.9509438250684408E-2</v>
      </c>
      <c r="Q254">
        <f>F255-F245</f>
        <v>4.4465501419706177E-2</v>
      </c>
      <c r="R254">
        <f>F255-F244</f>
        <v>1.6452746178999611E-2</v>
      </c>
      <c r="S254">
        <f>F255-F243</f>
        <v>-1.118948802953823E-2</v>
      </c>
      <c r="T254">
        <f>F255-F242</f>
        <v>2.769989463871303E-3</v>
      </c>
      <c r="V254">
        <f t="shared" si="38"/>
        <v>-1.118948802953823E-2</v>
      </c>
      <c r="Y254" s="17" t="str">
        <f t="shared" si="33"/>
        <v>-</v>
      </c>
      <c r="Z254" s="15"/>
      <c r="AA254" s="15"/>
      <c r="AB254" s="15">
        <f t="shared" si="34"/>
        <v>0</v>
      </c>
      <c r="AC254" s="15">
        <f t="shared" si="35"/>
        <v>0</v>
      </c>
      <c r="AD254" s="15">
        <f t="shared" si="36"/>
        <v>0</v>
      </c>
      <c r="AE254" s="15">
        <f t="shared" si="37"/>
        <v>0</v>
      </c>
      <c r="AF254" s="15"/>
      <c r="AG254" s="15"/>
      <c r="AH254" s="15"/>
      <c r="AI254" s="15"/>
      <c r="AJ254" s="15"/>
      <c r="AK254" s="15"/>
    </row>
    <row r="255" spans="1:37" x14ac:dyDescent="0.3">
      <c r="A255" s="1">
        <f>'Overall View'!W255</f>
        <v>38749</v>
      </c>
      <c r="B255">
        <f>'Overall View'!X255</f>
        <v>7.0650007664831973</v>
      </c>
      <c r="C255">
        <f>'Overall View'!Y255</f>
        <v>7.1551308490247711</v>
      </c>
      <c r="D255">
        <f t="shared" si="30"/>
        <v>1170.2828684576807</v>
      </c>
      <c r="E255">
        <f t="shared" si="31"/>
        <v>1280.6600000000001</v>
      </c>
      <c r="F255" s="2">
        <f t="shared" si="32"/>
        <v>9.4316625934878218E-2</v>
      </c>
      <c r="I255">
        <f>F255-F254</f>
        <v>-6.1082923948543311E-3</v>
      </c>
      <c r="J255">
        <f>F255-F253</f>
        <v>1.4741308181269952E-2</v>
      </c>
      <c r="K255">
        <f>F256-F252</f>
        <v>1.2690292429782035E-2</v>
      </c>
      <c r="L255">
        <f>F256-F251</f>
        <v>4.3301545450116441E-2</v>
      </c>
      <c r="M255">
        <f>F256-F250</f>
        <v>1.7725731535742639E-2</v>
      </c>
      <c r="N255">
        <f>F256-F249</f>
        <v>1.8705232910414482E-2</v>
      </c>
      <c r="O255">
        <f>F256-F248</f>
        <v>-1.6600483438278246E-4</v>
      </c>
      <c r="P255">
        <f>F256-F247</f>
        <v>3.1614282427149032E-2</v>
      </c>
      <c r="Q255">
        <f>F256-F246</f>
        <v>2.5011690866442615E-2</v>
      </c>
      <c r="R255">
        <f>F256-F245</f>
        <v>4.9967754035464385E-2</v>
      </c>
      <c r="S255">
        <f>F256-F244</f>
        <v>2.1954998794757818E-2</v>
      </c>
      <c r="T255">
        <f>F256-F243</f>
        <v>-5.687235413780023E-3</v>
      </c>
      <c r="V255">
        <f t="shared" si="38"/>
        <v>-6.1082923948543311E-3</v>
      </c>
      <c r="Y255" s="17" t="str">
        <f t="shared" si="33"/>
        <v>-</v>
      </c>
      <c r="Z255" s="15"/>
      <c r="AA255" s="15"/>
      <c r="AB255" s="15">
        <f t="shared" si="34"/>
        <v>0</v>
      </c>
      <c r="AC255" s="15">
        <f t="shared" si="35"/>
        <v>0</v>
      </c>
      <c r="AD255" s="15">
        <f t="shared" si="36"/>
        <v>0</v>
      </c>
      <c r="AE255" s="15">
        <f t="shared" si="37"/>
        <v>0</v>
      </c>
      <c r="AF255" s="15"/>
      <c r="AG255" s="15"/>
      <c r="AH255" s="15"/>
      <c r="AI255" s="15"/>
      <c r="AJ255" s="15"/>
      <c r="AK255" s="15"/>
    </row>
    <row r="256" spans="1:37" x14ac:dyDescent="0.3">
      <c r="A256" s="1">
        <f>'Overall View'!W256</f>
        <v>38777</v>
      </c>
      <c r="B256">
        <f>'Overall View'!X256</f>
        <v>7.0710200726102279</v>
      </c>
      <c r="C256">
        <f>'Overall View'!Y256</f>
        <v>7.1661655829942301</v>
      </c>
      <c r="D256">
        <f t="shared" si="30"/>
        <v>1177.3484027719235</v>
      </c>
      <c r="E256">
        <f t="shared" si="31"/>
        <v>1294.8699999999999</v>
      </c>
      <c r="F256" s="2">
        <f t="shared" si="32"/>
        <v>9.9818878550636425E-2</v>
      </c>
      <c r="I256">
        <f>F256-F255</f>
        <v>5.5022526157582075E-3</v>
      </c>
      <c r="J256">
        <f>F256-F254</f>
        <v>-6.0603977909612361E-4</v>
      </c>
      <c r="K256">
        <f>F257-F253</f>
        <v>2.6932092969923271E-2</v>
      </c>
      <c r="L256">
        <f>F257-F252</f>
        <v>1.9378824602677147E-2</v>
      </c>
      <c r="M256">
        <f>F257-F251</f>
        <v>4.9990077623011553E-2</v>
      </c>
      <c r="N256">
        <f>F257-F250</f>
        <v>2.4414263708637751E-2</v>
      </c>
      <c r="O256">
        <f>F257-F249</f>
        <v>2.5393765083309594E-2</v>
      </c>
      <c r="P256">
        <f>F257-F248</f>
        <v>6.5225273385123295E-3</v>
      </c>
      <c r="Q256">
        <f>F257-F247</f>
        <v>3.8302814600044144E-2</v>
      </c>
      <c r="R256">
        <f>F257-F246</f>
        <v>3.1700223039337727E-2</v>
      </c>
      <c r="S256">
        <f>F257-F245</f>
        <v>5.6656286208359496E-2</v>
      </c>
      <c r="T256">
        <f>F257-F244</f>
        <v>2.864353096765293E-2</v>
      </c>
      <c r="V256">
        <f t="shared" si="38"/>
        <v>-6.0603977909612361E-4</v>
      </c>
      <c r="Y256" s="17" t="str">
        <f t="shared" si="33"/>
        <v>-</v>
      </c>
      <c r="Z256" s="15"/>
      <c r="AA256" s="15"/>
      <c r="AB256" s="15">
        <f t="shared" si="34"/>
        <v>0</v>
      </c>
      <c r="AC256" s="15">
        <f t="shared" si="35"/>
        <v>0</v>
      </c>
      <c r="AD256" s="15">
        <f t="shared" si="36"/>
        <v>0</v>
      </c>
      <c r="AE256" s="15">
        <f t="shared" si="37"/>
        <v>0</v>
      </c>
      <c r="AF256" s="15"/>
      <c r="AG256" s="15"/>
      <c r="AH256" s="15"/>
      <c r="AI256" s="15"/>
      <c r="AJ256" s="15"/>
      <c r="AK256" s="15"/>
    </row>
    <row r="257" spans="1:37" x14ac:dyDescent="0.3">
      <c r="A257" s="1">
        <f>'Overall View'!W257</f>
        <v>38808</v>
      </c>
      <c r="B257">
        <f>'Overall View'!X257</f>
        <v>7.0770393787372576</v>
      </c>
      <c r="C257">
        <f>'Overall View'!Y257</f>
        <v>7.1782479566693747</v>
      </c>
      <c r="D257">
        <f t="shared" si="30"/>
        <v>1184.4565949567464</v>
      </c>
      <c r="E257">
        <f t="shared" si="31"/>
        <v>1310.6100000000001</v>
      </c>
      <c r="F257" s="2">
        <f t="shared" si="32"/>
        <v>0.10650741072353154</v>
      </c>
      <c r="I257">
        <f>F257-F256</f>
        <v>6.6885321728951119E-3</v>
      </c>
      <c r="J257">
        <f>F257-F255</f>
        <v>1.2190784788653319E-2</v>
      </c>
      <c r="K257">
        <f>F258-F254</f>
        <v>-3.4562388845997161E-2</v>
      </c>
      <c r="L257">
        <f>F258-F253</f>
        <v>-1.3712788269872878E-2</v>
      </c>
      <c r="M257">
        <f>F258-F252</f>
        <v>-2.1266056637119002E-2</v>
      </c>
      <c r="N257">
        <f>F258-F251</f>
        <v>9.3451963832154039E-3</v>
      </c>
      <c r="O257">
        <f>F258-F250</f>
        <v>-1.6230617531158398E-2</v>
      </c>
      <c r="P257">
        <f>F258-F249</f>
        <v>-1.5251116156486555E-2</v>
      </c>
      <c r="Q257">
        <f>F258-F248</f>
        <v>-3.412235390128382E-2</v>
      </c>
      <c r="R257">
        <f>F258-F247</f>
        <v>-2.3420666397520051E-3</v>
      </c>
      <c r="S257">
        <f>F258-F246</f>
        <v>-8.9446582004584219E-3</v>
      </c>
      <c r="T257">
        <f>F258-F245</f>
        <v>1.6011404968563347E-2</v>
      </c>
      <c r="V257">
        <f t="shared" si="38"/>
        <v>-3.4562388845997161E-2</v>
      </c>
      <c r="Y257" s="17" t="str">
        <f t="shared" si="33"/>
        <v>-</v>
      </c>
      <c r="Z257" s="15"/>
      <c r="AA257" s="15"/>
      <c r="AB257" s="15">
        <f t="shared" si="34"/>
        <v>0</v>
      </c>
      <c r="AC257" s="15">
        <f t="shared" si="35"/>
        <v>0</v>
      </c>
      <c r="AD257" s="15">
        <f t="shared" si="36"/>
        <v>0</v>
      </c>
      <c r="AE257" s="15">
        <f t="shared" si="37"/>
        <v>0</v>
      </c>
      <c r="AF257" s="15"/>
      <c r="AG257" s="15"/>
      <c r="AH257" s="15"/>
      <c r="AI257" s="15"/>
      <c r="AJ257" s="15"/>
      <c r="AK257" s="15"/>
    </row>
    <row r="258" spans="1:37" x14ac:dyDescent="0.3">
      <c r="A258" s="1">
        <f>'Overall View'!W258</f>
        <v>38838</v>
      </c>
      <c r="B258">
        <f>'Overall View'!X258</f>
        <v>7.0830586848642874</v>
      </c>
      <c r="C258">
        <f>'Overall View'!Y258</f>
        <v>7.1468430430834831</v>
      </c>
      <c r="D258">
        <f t="shared" si="30"/>
        <v>1191.6077025572756</v>
      </c>
      <c r="E258">
        <f t="shared" si="31"/>
        <v>1270.0900000000004</v>
      </c>
      <c r="F258" s="2">
        <f t="shared" si="32"/>
        <v>6.5862529483735388E-2</v>
      </c>
      <c r="I258">
        <f>F258-F257</f>
        <v>-4.0644881239796149E-2</v>
      </c>
      <c r="J258">
        <f>F258-F256</f>
        <v>-3.3956349066901037E-2</v>
      </c>
      <c r="K258">
        <f>F259-F255</f>
        <v>-3.4758820526434642E-2</v>
      </c>
      <c r="L258">
        <f>F259-F254</f>
        <v>-4.0867112921288973E-2</v>
      </c>
      <c r="M258">
        <f>F259-F253</f>
        <v>-2.001751234516469E-2</v>
      </c>
      <c r="N258">
        <f>F259-F252</f>
        <v>-2.7570780712410814E-2</v>
      </c>
      <c r="O258">
        <f>F259-F251</f>
        <v>3.0404723079235918E-3</v>
      </c>
      <c r="P258">
        <f>F259-F250</f>
        <v>-2.253534160645021E-2</v>
      </c>
      <c r="Q258">
        <f>F259-F249</f>
        <v>-2.1555840231778367E-2</v>
      </c>
      <c r="R258">
        <f>F259-F248</f>
        <v>-4.0427077976575632E-2</v>
      </c>
      <c r="S258">
        <f>F259-F247</f>
        <v>-8.6467907150438172E-3</v>
      </c>
      <c r="T258">
        <f>F259-F246</f>
        <v>-1.5249382275750234E-2</v>
      </c>
      <c r="V258">
        <f t="shared" si="38"/>
        <v>-4.0867112921288973E-2</v>
      </c>
      <c r="Y258" s="17" t="str">
        <f t="shared" si="33"/>
        <v>-</v>
      </c>
      <c r="Z258" s="15"/>
      <c r="AA258" s="15"/>
      <c r="AB258" s="15">
        <f t="shared" si="34"/>
        <v>0</v>
      </c>
      <c r="AC258" s="15">
        <f t="shared" si="35"/>
        <v>0</v>
      </c>
      <c r="AD258" s="15">
        <f t="shared" si="36"/>
        <v>0</v>
      </c>
      <c r="AE258" s="15">
        <f t="shared" si="37"/>
        <v>0</v>
      </c>
      <c r="AF258" s="15"/>
      <c r="AG258" s="15"/>
      <c r="AH258" s="15"/>
      <c r="AI258" s="15"/>
      <c r="AJ258" s="15"/>
      <c r="AK258" s="15"/>
    </row>
    <row r="259" spans="1:37" x14ac:dyDescent="0.3">
      <c r="A259" s="1">
        <f>'Overall View'!W259</f>
        <v>38869</v>
      </c>
      <c r="B259">
        <f>'Overall View'!X259</f>
        <v>7.089077990991318</v>
      </c>
      <c r="C259">
        <f>'Overall View'!Y259</f>
        <v>7.1469296473688742</v>
      </c>
      <c r="D259">
        <f t="shared" ref="D259:D322" si="39">EXP(B259)</f>
        <v>1198.801984673556</v>
      </c>
      <c r="E259">
        <f t="shared" ref="E259:E322" si="40">EXP(C259)</f>
        <v>1270.1999999999996</v>
      </c>
      <c r="F259" s="2">
        <f t="shared" ref="F259:F322" si="41">E259/D259-1</f>
        <v>5.9557805408443576E-2</v>
      </c>
      <c r="I259">
        <f>F259-F258</f>
        <v>-6.3047240752918121E-3</v>
      </c>
      <c r="J259">
        <f>F259-F257</f>
        <v>-4.6949605315087961E-2</v>
      </c>
      <c r="K259">
        <f>F260-F256</f>
        <v>-4.1263345167520393E-2</v>
      </c>
      <c r="L259">
        <f>F260-F255</f>
        <v>-3.5761092551762186E-2</v>
      </c>
      <c r="M259">
        <f>F260-F254</f>
        <v>-4.1869384946616517E-2</v>
      </c>
      <c r="N259">
        <f>F260-F253</f>
        <v>-2.1019784370492234E-2</v>
      </c>
      <c r="O259">
        <f>F260-F252</f>
        <v>-2.8573052737738358E-2</v>
      </c>
      <c r="P259">
        <f>F260-F251</f>
        <v>2.0382002825960477E-3</v>
      </c>
      <c r="Q259">
        <f>F260-F250</f>
        <v>-2.3537613631777754E-2</v>
      </c>
      <c r="R259">
        <f>F260-F249</f>
        <v>-2.2558112257105911E-2</v>
      </c>
      <c r="S259">
        <f>F260-F248</f>
        <v>-4.1429350001903176E-2</v>
      </c>
      <c r="T259">
        <f>F260-F247</f>
        <v>-9.6490627403713614E-3</v>
      </c>
      <c r="V259">
        <f t="shared" si="38"/>
        <v>-4.6949605315087961E-2</v>
      </c>
      <c r="Y259" s="17" t="str">
        <f t="shared" si="33"/>
        <v>-</v>
      </c>
      <c r="Z259" s="15"/>
      <c r="AA259" s="15"/>
      <c r="AB259" s="15">
        <f t="shared" si="34"/>
        <v>0</v>
      </c>
      <c r="AC259" s="15">
        <f t="shared" si="35"/>
        <v>0</v>
      </c>
      <c r="AD259" s="15">
        <f t="shared" si="36"/>
        <v>0</v>
      </c>
      <c r="AE259" s="15">
        <f t="shared" si="37"/>
        <v>0</v>
      </c>
      <c r="AF259" s="15"/>
      <c r="AG259" s="15"/>
      <c r="AH259" s="15"/>
      <c r="AI259" s="15"/>
      <c r="AJ259" s="15"/>
      <c r="AK259" s="15"/>
    </row>
    <row r="260" spans="1:37" x14ac:dyDescent="0.3">
      <c r="A260" s="1">
        <f>'Overall View'!W260</f>
        <v>38899</v>
      </c>
      <c r="B260">
        <f>'Overall View'!X260</f>
        <v>7.0950972971183486</v>
      </c>
      <c r="C260">
        <f>'Overall View'!Y260</f>
        <v>7.1520025715608329</v>
      </c>
      <c r="D260">
        <f t="shared" si="39"/>
        <v>1206.0397019699362</v>
      </c>
      <c r="E260">
        <f t="shared" si="40"/>
        <v>1276.6600000000001</v>
      </c>
      <c r="F260" s="2">
        <f t="shared" si="41"/>
        <v>5.8555533383116032E-2</v>
      </c>
      <c r="I260">
        <f>F260-F259</f>
        <v>-1.0022720253275441E-3</v>
      </c>
      <c r="J260">
        <f>F260-F258</f>
        <v>-7.3069961006193562E-3</v>
      </c>
      <c r="K260">
        <f>F261-F257</f>
        <v>-3.1919667980884636E-2</v>
      </c>
      <c r="L260">
        <f>F261-F256</f>
        <v>-2.5231135807989524E-2</v>
      </c>
      <c r="M260">
        <f>F261-F255</f>
        <v>-1.9728883192231317E-2</v>
      </c>
      <c r="N260">
        <f>F261-F254</f>
        <v>-2.5837175587085648E-2</v>
      </c>
      <c r="O260">
        <f>F261-F253</f>
        <v>-4.9875750109613648E-3</v>
      </c>
      <c r="P260">
        <f>F261-F252</f>
        <v>-1.2540843378207489E-2</v>
      </c>
      <c r="Q260">
        <f>F261-F251</f>
        <v>1.8070409642126917E-2</v>
      </c>
      <c r="R260">
        <f>F261-F250</f>
        <v>-7.505404272246885E-3</v>
      </c>
      <c r="S260">
        <f>F261-F249</f>
        <v>-6.5259028975750422E-3</v>
      </c>
      <c r="T260">
        <f>F261-F248</f>
        <v>-2.5397140642372307E-2</v>
      </c>
      <c r="V260">
        <f t="shared" si="38"/>
        <v>-3.1919667980884636E-2</v>
      </c>
      <c r="Y260" s="17" t="str">
        <f t="shared" si="33"/>
        <v>-</v>
      </c>
      <c r="Z260" s="15"/>
      <c r="AA260" s="15"/>
      <c r="AB260" s="15">
        <f t="shared" si="34"/>
        <v>0</v>
      </c>
      <c r="AC260" s="15">
        <f t="shared" si="35"/>
        <v>0</v>
      </c>
      <c r="AD260" s="15">
        <f t="shared" si="36"/>
        <v>0</v>
      </c>
      <c r="AE260" s="15">
        <f t="shared" si="37"/>
        <v>0</v>
      </c>
      <c r="AF260" s="15"/>
      <c r="AG260" s="15"/>
      <c r="AH260" s="15"/>
      <c r="AI260" s="15"/>
      <c r="AJ260" s="15"/>
      <c r="AK260" s="15"/>
    </row>
    <row r="261" spans="1:37" x14ac:dyDescent="0.3">
      <c r="A261" s="1">
        <f>'Overall View'!W261</f>
        <v>38930</v>
      </c>
      <c r="B261">
        <f>'Overall View'!X261</f>
        <v>7.1011166032453783</v>
      </c>
      <c r="C261">
        <f>'Overall View'!Y261</f>
        <v>7.1730536961488252</v>
      </c>
      <c r="D261">
        <f t="shared" si="39"/>
        <v>1213.3211166845144</v>
      </c>
      <c r="E261">
        <f t="shared" si="40"/>
        <v>1303.8200000000002</v>
      </c>
      <c r="F261" s="2">
        <f t="shared" si="41"/>
        <v>7.4587742742646901E-2</v>
      </c>
      <c r="I261">
        <f>F261-F260</f>
        <v>1.6032209359530869E-2</v>
      </c>
      <c r="J261">
        <f>F261-F259</f>
        <v>1.5029937334203325E-2</v>
      </c>
      <c r="K261">
        <f>F262-F258</f>
        <v>2.8516562297638881E-2</v>
      </c>
      <c r="L261">
        <f>F262-F257</f>
        <v>-1.2128318942157268E-2</v>
      </c>
      <c r="M261">
        <f>F262-F256</f>
        <v>-5.439786769262156E-3</v>
      </c>
      <c r="N261">
        <f>F262-F255</f>
        <v>6.2465846496051469E-5</v>
      </c>
      <c r="O261">
        <f>F262-F254</f>
        <v>-6.0458265483582796E-3</v>
      </c>
      <c r="P261">
        <f>F262-F253</f>
        <v>1.4803774027766003E-2</v>
      </c>
      <c r="Q261">
        <f>F262-F252</f>
        <v>7.2505056605198792E-3</v>
      </c>
      <c r="R261">
        <f>F262-F251</f>
        <v>3.7861758680854285E-2</v>
      </c>
      <c r="S261">
        <f>F262-F250</f>
        <v>1.2285944766480483E-2</v>
      </c>
      <c r="T261">
        <f>F262-F249</f>
        <v>1.3265446141152326E-2</v>
      </c>
      <c r="V261">
        <f t="shared" si="38"/>
        <v>-1.2128318942157268E-2</v>
      </c>
      <c r="Y261" s="17" t="str">
        <f t="shared" si="33"/>
        <v>-</v>
      </c>
      <c r="Z261" s="15"/>
      <c r="AA261" s="15"/>
      <c r="AB261" s="15">
        <f t="shared" si="34"/>
        <v>0</v>
      </c>
      <c r="AC261" s="15">
        <f t="shared" si="35"/>
        <v>0</v>
      </c>
      <c r="AD261" s="15">
        <f t="shared" si="36"/>
        <v>0</v>
      </c>
      <c r="AE261" s="15">
        <f t="shared" si="37"/>
        <v>0</v>
      </c>
      <c r="AF261" s="15"/>
      <c r="AG261" s="15"/>
      <c r="AH261" s="15"/>
      <c r="AI261" s="15"/>
      <c r="AJ261" s="15"/>
      <c r="AK261" s="15"/>
    </row>
    <row r="262" spans="1:37" x14ac:dyDescent="0.3">
      <c r="A262" s="1">
        <f>'Overall View'!W262</f>
        <v>38961</v>
      </c>
      <c r="B262">
        <f>'Overall View'!X262</f>
        <v>7.1071359093724089</v>
      </c>
      <c r="C262">
        <f>'Overall View'!Y262</f>
        <v>7.1973230723441288</v>
      </c>
      <c r="D262">
        <f t="shared" si="39"/>
        <v>1220.6464926386443</v>
      </c>
      <c r="E262">
        <f t="shared" si="40"/>
        <v>1335.8499999999995</v>
      </c>
      <c r="F262" s="2">
        <f t="shared" si="41"/>
        <v>9.4379091781374269E-2</v>
      </c>
      <c r="I262">
        <f>F262-F261</f>
        <v>1.9791349038727368E-2</v>
      </c>
      <c r="J262">
        <f>F262-F260</f>
        <v>3.5823558398258237E-2</v>
      </c>
      <c r="K262">
        <f>F263-F259</f>
        <v>6.2528464742129808E-2</v>
      </c>
      <c r="L262">
        <f>F263-F258</f>
        <v>5.6223740666837996E-2</v>
      </c>
      <c r="M262">
        <f>F263-F257</f>
        <v>1.5578859427041847E-2</v>
      </c>
      <c r="N262">
        <f>F263-F256</f>
        <v>2.2267391599936959E-2</v>
      </c>
      <c r="O262">
        <f>F263-F255</f>
        <v>2.7769644215695166E-2</v>
      </c>
      <c r="P262">
        <f>F263-F254</f>
        <v>2.1661351820840835E-2</v>
      </c>
      <c r="Q262">
        <f>F263-F253</f>
        <v>4.2510952396965118E-2</v>
      </c>
      <c r="R262">
        <f>F263-F252</f>
        <v>3.4957684029718994E-2</v>
      </c>
      <c r="S262">
        <f>F263-F251</f>
        <v>6.55689370500534E-2</v>
      </c>
      <c r="T262">
        <f>F263-F250</f>
        <v>3.9993123135679598E-2</v>
      </c>
      <c r="V262">
        <f t="shared" si="38"/>
        <v>1.5578859427041847E-2</v>
      </c>
      <c r="Y262" s="17" t="str">
        <f t="shared" si="33"/>
        <v>-</v>
      </c>
      <c r="Z262" s="15"/>
      <c r="AA262" s="15"/>
      <c r="AB262" s="15">
        <f t="shared" si="34"/>
        <v>0</v>
      </c>
      <c r="AC262" s="15">
        <f t="shared" si="35"/>
        <v>0</v>
      </c>
      <c r="AD262" s="15">
        <f t="shared" si="36"/>
        <v>0</v>
      </c>
      <c r="AE262" s="15">
        <f t="shared" si="37"/>
        <v>0</v>
      </c>
      <c r="AF262" s="15"/>
      <c r="AG262" s="15"/>
      <c r="AH262" s="15"/>
      <c r="AI262" s="15"/>
      <c r="AJ262" s="15"/>
      <c r="AK262" s="15"/>
    </row>
    <row r="263" spans="1:37" x14ac:dyDescent="0.3">
      <c r="A263" s="1">
        <f>'Overall View'!W263</f>
        <v>38991</v>
      </c>
      <c r="B263">
        <f>'Overall View'!X263</f>
        <v>7.1131552154994386</v>
      </c>
      <c r="C263">
        <f>'Overall View'!Y263</f>
        <v>7.228344909261355</v>
      </c>
      <c r="D263">
        <f t="shared" si="39"/>
        <v>1228.0160952464851</v>
      </c>
      <c r="E263">
        <f t="shared" si="40"/>
        <v>1377.9399999999998</v>
      </c>
      <c r="F263" s="2">
        <f t="shared" si="41"/>
        <v>0.12208627015057338</v>
      </c>
      <c r="I263">
        <f>F263-F262</f>
        <v>2.7707178369199115E-2</v>
      </c>
      <c r="J263">
        <f>F263-F261</f>
        <v>4.7498527407926483E-2</v>
      </c>
      <c r="K263">
        <f>F264-F260</f>
        <v>7.5162915144923792E-2</v>
      </c>
      <c r="L263">
        <f>F264-F259</f>
        <v>7.4160643119596248E-2</v>
      </c>
      <c r="M263">
        <f>F264-F258</f>
        <v>6.7855919044304436E-2</v>
      </c>
      <c r="N263">
        <f>F264-F257</f>
        <v>2.7211037804508287E-2</v>
      </c>
      <c r="O263">
        <f>F264-F256</f>
        <v>3.3899569977403399E-2</v>
      </c>
      <c r="P263">
        <f>F264-F255</f>
        <v>3.9401822593161606E-2</v>
      </c>
      <c r="Q263">
        <f>F264-F254</f>
        <v>3.3293530198307275E-2</v>
      </c>
      <c r="R263">
        <f>F264-F253</f>
        <v>5.4143130774431558E-2</v>
      </c>
      <c r="S263">
        <f>F264-F252</f>
        <v>4.6589862407185434E-2</v>
      </c>
      <c r="T263">
        <f>F264-F251</f>
        <v>7.720111542751984E-2</v>
      </c>
      <c r="V263">
        <f t="shared" si="38"/>
        <v>2.7211037804508287E-2</v>
      </c>
      <c r="Y263" s="17" t="str">
        <f t="shared" si="33"/>
        <v>-</v>
      </c>
      <c r="Z263" s="15"/>
      <c r="AA263" s="15"/>
      <c r="AB263" s="15">
        <f t="shared" si="34"/>
        <v>0</v>
      </c>
      <c r="AC263" s="15">
        <f t="shared" si="35"/>
        <v>0</v>
      </c>
      <c r="AD263" s="15">
        <f t="shared" si="36"/>
        <v>0</v>
      </c>
      <c r="AE263" s="15">
        <f t="shared" si="37"/>
        <v>0</v>
      </c>
      <c r="AF263" s="15"/>
      <c r="AG263" s="15"/>
      <c r="AH263" s="15"/>
      <c r="AI263" s="15"/>
      <c r="AJ263" s="15"/>
      <c r="AK263" s="15"/>
    </row>
    <row r="264" spans="1:37" x14ac:dyDescent="0.3">
      <c r="A264" s="1">
        <f>'Overall View'!W264</f>
        <v>39022</v>
      </c>
      <c r="B264">
        <f>'Overall View'!X264</f>
        <v>7.1191745216264692</v>
      </c>
      <c r="C264">
        <f>'Overall View'!Y264</f>
        <v>7.2446774143837152</v>
      </c>
      <c r="D264">
        <f t="shared" si="39"/>
        <v>1235.4301915246281</v>
      </c>
      <c r="E264">
        <f t="shared" si="40"/>
        <v>1400.6300000000006</v>
      </c>
      <c r="F264" s="2">
        <f t="shared" si="41"/>
        <v>0.13371844852803982</v>
      </c>
      <c r="I264">
        <f>F264-F263</f>
        <v>1.163217837746644E-2</v>
      </c>
      <c r="J264">
        <f>F264-F262</f>
        <v>3.9339356746665555E-2</v>
      </c>
      <c r="K264">
        <f>F265-F261</f>
        <v>6.6543881100910918E-2</v>
      </c>
      <c r="L264">
        <f>F265-F260</f>
        <v>8.2576090460441787E-2</v>
      </c>
      <c r="M264">
        <f>F265-F259</f>
        <v>8.1573818435114243E-2</v>
      </c>
      <c r="N264">
        <f>F265-F258</f>
        <v>7.526909435982243E-2</v>
      </c>
      <c r="O264">
        <f>F265-F257</f>
        <v>3.4624213120026281E-2</v>
      </c>
      <c r="P264">
        <f>F265-F256</f>
        <v>4.1312745292921393E-2</v>
      </c>
      <c r="Q264">
        <f>F265-F255</f>
        <v>4.6814997908679601E-2</v>
      </c>
      <c r="R264">
        <f>F265-F254</f>
        <v>4.070670551382527E-2</v>
      </c>
      <c r="S264">
        <f>F265-F253</f>
        <v>6.1556306089949553E-2</v>
      </c>
      <c r="T264">
        <f>F265-F252</f>
        <v>5.4003037722703429E-2</v>
      </c>
      <c r="V264">
        <f t="shared" si="38"/>
        <v>1.163217837746644E-2</v>
      </c>
      <c r="Y264" s="17" t="str">
        <f t="shared" si="33"/>
        <v>-</v>
      </c>
      <c r="Z264" s="15"/>
      <c r="AA264" s="15"/>
      <c r="AB264" s="15">
        <f t="shared" si="34"/>
        <v>0</v>
      </c>
      <c r="AC264" s="15">
        <f t="shared" si="35"/>
        <v>0</v>
      </c>
      <c r="AD264" s="15">
        <f t="shared" si="36"/>
        <v>0</v>
      </c>
      <c r="AE264" s="15">
        <f t="shared" si="37"/>
        <v>0</v>
      </c>
      <c r="AF264" s="15"/>
      <c r="AG264" s="15"/>
      <c r="AH264" s="15"/>
      <c r="AI264" s="15"/>
      <c r="AJ264" s="15"/>
      <c r="AK264" s="15"/>
    </row>
    <row r="265" spans="1:37" x14ac:dyDescent="0.3">
      <c r="A265" s="1">
        <f>'Overall View'!W265</f>
        <v>39052</v>
      </c>
      <c r="B265">
        <f>'Overall View'!X265</f>
        <v>7.125193827753499</v>
      </c>
      <c r="C265">
        <f>'Overall View'!Y265</f>
        <v>7.2572142503005619</v>
      </c>
      <c r="D265">
        <f t="shared" si="39"/>
        <v>1242.8890501017613</v>
      </c>
      <c r="E265">
        <f t="shared" si="40"/>
        <v>1418.3</v>
      </c>
      <c r="F265" s="2">
        <f t="shared" si="41"/>
        <v>0.14113162384355782</v>
      </c>
      <c r="I265">
        <f>F265-F264</f>
        <v>7.4131753155179947E-3</v>
      </c>
      <c r="J265">
        <f>F265-F263</f>
        <v>1.9045353692984435E-2</v>
      </c>
      <c r="K265">
        <f>F266-F262</f>
        <v>5.5851329854758269E-2</v>
      </c>
      <c r="L265">
        <f>F266-F261</f>
        <v>7.5642678893485638E-2</v>
      </c>
      <c r="M265">
        <f>F266-F260</f>
        <v>9.1674888253016507E-2</v>
      </c>
      <c r="N265">
        <f>F266-F259</f>
        <v>9.0672616227688962E-2</v>
      </c>
      <c r="O265">
        <f>F266-F258</f>
        <v>8.436789215239715E-2</v>
      </c>
      <c r="P265">
        <f>F266-F257</f>
        <v>4.3723010912601001E-2</v>
      </c>
      <c r="Q265">
        <f>F266-F256</f>
        <v>5.0411543085496113E-2</v>
      </c>
      <c r="R265">
        <f>F266-F255</f>
        <v>5.5913795701254321E-2</v>
      </c>
      <c r="S265">
        <f>F266-F254</f>
        <v>4.980550330639999E-2</v>
      </c>
      <c r="T265">
        <f>F266-F253</f>
        <v>7.0655103882524273E-2</v>
      </c>
      <c r="V265">
        <f t="shared" si="38"/>
        <v>7.4131753155179947E-3</v>
      </c>
      <c r="Y265" s="17" t="str">
        <f t="shared" si="33"/>
        <v>-</v>
      </c>
      <c r="Z265" s="15"/>
      <c r="AA265" s="15"/>
      <c r="AB265" s="15">
        <f t="shared" si="34"/>
        <v>0</v>
      </c>
      <c r="AC265" s="15">
        <f t="shared" si="35"/>
        <v>0</v>
      </c>
      <c r="AD265" s="15">
        <f t="shared" si="36"/>
        <v>0</v>
      </c>
      <c r="AE265" s="15">
        <f t="shared" si="37"/>
        <v>0</v>
      </c>
      <c r="AF265" s="15"/>
      <c r="AG265" s="15"/>
      <c r="AH265" s="15"/>
      <c r="AI265" s="15"/>
      <c r="AJ265" s="15"/>
      <c r="AK265" s="15"/>
    </row>
    <row r="266" spans="1:37" x14ac:dyDescent="0.3">
      <c r="A266" s="1">
        <f>'Overall View'!W266</f>
        <v>39083</v>
      </c>
      <c r="B266">
        <f>'Overall View'!X266</f>
        <v>7.1312131338805296</v>
      </c>
      <c r="C266">
        <f>'Overall View'!Y266</f>
        <v>7.2711754228250891</v>
      </c>
      <c r="D266">
        <f t="shared" si="39"/>
        <v>1250.3929412284119</v>
      </c>
      <c r="E266">
        <f t="shared" si="40"/>
        <v>1438.24</v>
      </c>
      <c r="F266" s="2">
        <f t="shared" si="41"/>
        <v>0.15023042163613254</v>
      </c>
      <c r="I266">
        <f>F266-F265</f>
        <v>9.0987977925747199E-3</v>
      </c>
      <c r="J266">
        <f>F266-F264</f>
        <v>1.6511973108092715E-2</v>
      </c>
      <c r="K266">
        <f>F267-F263</f>
        <v>-3.7359431684735878E-3</v>
      </c>
      <c r="L266">
        <f>F267-F262</f>
        <v>2.3971235200725527E-2</v>
      </c>
      <c r="M266">
        <f>F267-F261</f>
        <v>4.3762584239452895E-2</v>
      </c>
      <c r="N266">
        <f>F267-F260</f>
        <v>5.9794793598983764E-2</v>
      </c>
      <c r="O266">
        <f>F267-F259</f>
        <v>5.879252157365622E-2</v>
      </c>
      <c r="P266">
        <f>F267-F258</f>
        <v>5.2487797498364408E-2</v>
      </c>
      <c r="Q266">
        <f>F267-F257</f>
        <v>1.1842916258568259E-2</v>
      </c>
      <c r="R266">
        <f>F267-F256</f>
        <v>1.8531448431463371E-2</v>
      </c>
      <c r="S266">
        <f>F267-F255</f>
        <v>2.4033701047221578E-2</v>
      </c>
      <c r="T266">
        <f>F267-F254</f>
        <v>1.7925408652367247E-2</v>
      </c>
      <c r="V266">
        <f t="shared" si="38"/>
        <v>-3.7359431684735878E-3</v>
      </c>
      <c r="Y266" s="17" t="str">
        <f t="shared" si="33"/>
        <v>-</v>
      </c>
      <c r="Z266" s="15"/>
      <c r="AA266" s="15"/>
      <c r="AB266" s="15">
        <f t="shared" si="34"/>
        <v>0</v>
      </c>
      <c r="AC266" s="15">
        <f t="shared" si="35"/>
        <v>0</v>
      </c>
      <c r="AD266" s="15">
        <f t="shared" si="36"/>
        <v>0</v>
      </c>
      <c r="AE266" s="15">
        <f t="shared" si="37"/>
        <v>0</v>
      </c>
      <c r="AF266" s="15"/>
      <c r="AG266" s="15"/>
      <c r="AH266" s="15"/>
      <c r="AI266" s="15"/>
      <c r="AJ266" s="15"/>
      <c r="AK266" s="15"/>
    </row>
    <row r="267" spans="1:37" x14ac:dyDescent="0.3">
      <c r="A267" s="1">
        <f>'Overall View'!W267</f>
        <v>39114</v>
      </c>
      <c r="B267">
        <f>'Overall View'!X267</f>
        <v>7.1372324400075593</v>
      </c>
      <c r="C267">
        <f>'Overall View'!Y267</f>
        <v>7.2490871171606992</v>
      </c>
      <c r="D267">
        <f t="shared" si="39"/>
        <v>1257.942136786729</v>
      </c>
      <c r="E267">
        <f t="shared" si="40"/>
        <v>1406.8199999999997</v>
      </c>
      <c r="F267" s="2">
        <f t="shared" si="41"/>
        <v>0.1183503269820998</v>
      </c>
      <c r="I267">
        <f>F267-F266</f>
        <v>-3.1880094654032742E-2</v>
      </c>
      <c r="J267">
        <f>F267-F265</f>
        <v>-2.2781296861458022E-2</v>
      </c>
      <c r="K267">
        <f>F268-F264</f>
        <v>-1.0985489547969296E-2</v>
      </c>
      <c r="L267">
        <f>F268-F263</f>
        <v>6.4668882949714401E-4</v>
      </c>
      <c r="M267">
        <f>F268-F262</f>
        <v>2.8353867198696259E-2</v>
      </c>
      <c r="N267">
        <f>F268-F261</f>
        <v>4.8145216237423627E-2</v>
      </c>
      <c r="O267">
        <f>F268-F260</f>
        <v>6.4177425596954496E-2</v>
      </c>
      <c r="P267">
        <f>F268-F259</f>
        <v>6.3175153571626952E-2</v>
      </c>
      <c r="Q267">
        <f>F268-F258</f>
        <v>5.687042949633514E-2</v>
      </c>
      <c r="R267">
        <f>F268-F257</f>
        <v>1.6225548256538991E-2</v>
      </c>
      <c r="S267">
        <f>F268-F256</f>
        <v>2.2914080429434103E-2</v>
      </c>
      <c r="T267">
        <f>F268-F255</f>
        <v>2.841633304519231E-2</v>
      </c>
      <c r="V267">
        <f t="shared" si="38"/>
        <v>-3.1880094654032742E-2</v>
      </c>
      <c r="Y267" s="17" t="str">
        <f t="shared" si="33"/>
        <v>-</v>
      </c>
      <c r="Z267" s="15"/>
      <c r="AA267" s="15"/>
      <c r="AB267" s="15">
        <f t="shared" si="34"/>
        <v>0</v>
      </c>
      <c r="AC267" s="15">
        <f t="shared" si="35"/>
        <v>0</v>
      </c>
      <c r="AD267" s="15">
        <f t="shared" si="36"/>
        <v>0</v>
      </c>
      <c r="AE267" s="15">
        <f t="shared" si="37"/>
        <v>0</v>
      </c>
      <c r="AF267" s="15"/>
      <c r="AG267" s="15"/>
      <c r="AH267" s="15"/>
      <c r="AI267" s="15"/>
      <c r="AJ267" s="15"/>
      <c r="AK267" s="15"/>
    </row>
    <row r="268" spans="1:37" x14ac:dyDescent="0.3">
      <c r="A268" s="1">
        <f>'Overall View'!W268</f>
        <v>39142</v>
      </c>
      <c r="B268">
        <f>'Overall View'!X268</f>
        <v>7.1432517461345899</v>
      </c>
      <c r="C268">
        <f>'Overall View'!Y268</f>
        <v>7.2590176010759855</v>
      </c>
      <c r="D268">
        <f t="shared" si="39"/>
        <v>1265.5369103003429</v>
      </c>
      <c r="E268">
        <f t="shared" si="40"/>
        <v>1420.8600000000001</v>
      </c>
      <c r="F268" s="2">
        <f t="shared" si="41"/>
        <v>0.12273295898007053</v>
      </c>
      <c r="I268">
        <f>F268-F267</f>
        <v>4.3826319979707318E-3</v>
      </c>
      <c r="J268">
        <f>F268-F266</f>
        <v>-2.7497462656062011E-2</v>
      </c>
      <c r="K268">
        <f>F269-F265</f>
        <v>2.3175754338601307E-2</v>
      </c>
      <c r="L268">
        <f>F269-F264</f>
        <v>3.0588929654119301E-2</v>
      </c>
      <c r="M268">
        <f>F269-F263</f>
        <v>4.2221108031585741E-2</v>
      </c>
      <c r="N268">
        <f>F269-F262</f>
        <v>6.9928286400784856E-2</v>
      </c>
      <c r="O268">
        <f>F269-F261</f>
        <v>8.9719635439512224E-2</v>
      </c>
      <c r="P268">
        <f>F269-F260</f>
        <v>0.10575184479904309</v>
      </c>
      <c r="Q268">
        <f>F269-F259</f>
        <v>0.10474957277371555</v>
      </c>
      <c r="R268">
        <f>F269-F258</f>
        <v>9.8444848698423737E-2</v>
      </c>
      <c r="S268">
        <f>F269-F257</f>
        <v>5.7799967458627588E-2</v>
      </c>
      <c r="T268">
        <f>F269-F256</f>
        <v>6.44884996315227E-2</v>
      </c>
      <c r="V268">
        <f t="shared" si="38"/>
        <v>-2.7497462656062011E-2</v>
      </c>
      <c r="Y268" s="17" t="str">
        <f t="shared" ref="Y268:Y331" si="42">IF(AND(F270&gt;$Y$9,F270&lt;$Z$9),V271,"-")</f>
        <v>-</v>
      </c>
      <c r="Z268" s="15"/>
      <c r="AA268" s="15"/>
      <c r="AB268" s="15">
        <f t="shared" ref="AB268:AB331" si="43">IF(Y268&lt;-0.2,1,0)</f>
        <v>0</v>
      </c>
      <c r="AC268" s="15">
        <f t="shared" ref="AC268:AC331" si="44">IF(AND(Y268&gt;-0.2,Y268&lt;=-0.08),1,0)</f>
        <v>0</v>
      </c>
      <c r="AD268" s="15">
        <f t="shared" ref="AD268:AD331" si="45">IF(AND(Y268&gt;-0.08,Y268&lt;=0),1,0)</f>
        <v>0</v>
      </c>
      <c r="AE268" s="15">
        <f t="shared" ref="AE268:AE331" si="46">IF(AND(Y268&lt;&gt;"-",Y268&gt;0),1,0)</f>
        <v>0</v>
      </c>
      <c r="AF268" s="15"/>
      <c r="AG268" s="15"/>
      <c r="AH268" s="15"/>
      <c r="AI268" s="15"/>
      <c r="AJ268" s="15"/>
      <c r="AK268" s="15"/>
    </row>
    <row r="269" spans="1:37" x14ac:dyDescent="0.3">
      <c r="A269" s="1">
        <f>'Overall View'!W269</f>
        <v>39173</v>
      </c>
      <c r="B269">
        <f>'Overall View'!X269</f>
        <v>7.1492710522616196</v>
      </c>
      <c r="C269">
        <f>'Overall View'!Y269</f>
        <v>7.3013974373135904</v>
      </c>
      <c r="D269">
        <f t="shared" si="39"/>
        <v>1273.1775369442678</v>
      </c>
      <c r="E269">
        <f t="shared" si="40"/>
        <v>1482.3699999999994</v>
      </c>
      <c r="F269" s="2">
        <f t="shared" si="41"/>
        <v>0.16430737818215913</v>
      </c>
      <c r="I269">
        <f>F269-F268</f>
        <v>4.1574419202088597E-2</v>
      </c>
      <c r="J269">
        <f>F269-F267</f>
        <v>4.5957051200059329E-2</v>
      </c>
      <c r="K269">
        <f>F270-F266</f>
        <v>4.475956106683876E-2</v>
      </c>
      <c r="L269">
        <f>F270-F265</f>
        <v>5.385835885941348E-2</v>
      </c>
      <c r="M269">
        <f>F270-F264</f>
        <v>6.1271534174931475E-2</v>
      </c>
      <c r="N269">
        <f>F270-F263</f>
        <v>7.2903712552397915E-2</v>
      </c>
      <c r="O269">
        <f>F270-F262</f>
        <v>0.10061089092159703</v>
      </c>
      <c r="P269">
        <f>F270-F261</f>
        <v>0.1204022399603244</v>
      </c>
      <c r="Q269">
        <f>F270-F260</f>
        <v>0.13643444931985527</v>
      </c>
      <c r="R269">
        <f>F270-F259</f>
        <v>0.13543217729452772</v>
      </c>
      <c r="S269">
        <f>F270-F258</f>
        <v>0.12912745321923591</v>
      </c>
      <c r="T269">
        <f>F270-F257</f>
        <v>8.8482571979439761E-2</v>
      </c>
      <c r="V269">
        <f t="shared" si="38"/>
        <v>4.1574419202088597E-2</v>
      </c>
      <c r="Y269" s="17" t="str">
        <f t="shared" si="42"/>
        <v>-</v>
      </c>
      <c r="Z269" s="15"/>
      <c r="AA269" s="15"/>
      <c r="AB269" s="15">
        <f t="shared" si="43"/>
        <v>0</v>
      </c>
      <c r="AC269" s="15">
        <f t="shared" si="44"/>
        <v>0</v>
      </c>
      <c r="AD269" s="15">
        <f t="shared" si="45"/>
        <v>0</v>
      </c>
      <c r="AE269" s="15">
        <f t="shared" si="46"/>
        <v>0</v>
      </c>
      <c r="AF269" s="15"/>
      <c r="AG269" s="15"/>
      <c r="AH269" s="15"/>
      <c r="AI269" s="15"/>
      <c r="AJ269" s="15"/>
      <c r="AK269" s="15"/>
    </row>
    <row r="270" spans="1:37" x14ac:dyDescent="0.3">
      <c r="A270" s="1">
        <f>'Overall View'!W270</f>
        <v>39203</v>
      </c>
      <c r="B270">
        <f>'Overall View'!X270</f>
        <v>7.1552903583886502</v>
      </c>
      <c r="C270">
        <f>'Overall View'!Y270</f>
        <v>7.3334281610616516</v>
      </c>
      <c r="D270">
        <f t="shared" si="39"/>
        <v>1280.8642935548799</v>
      </c>
      <c r="E270">
        <f t="shared" si="40"/>
        <v>1530.6199999999994</v>
      </c>
      <c r="F270" s="2">
        <f t="shared" si="41"/>
        <v>0.1949899827029713</v>
      </c>
      <c r="I270">
        <f>F270-F269</f>
        <v>3.0682604520812173E-2</v>
      </c>
      <c r="J270">
        <f>F270-F268</f>
        <v>7.2257023722900771E-2</v>
      </c>
      <c r="K270">
        <f>F271-F267</f>
        <v>4.8305706614864219E-2</v>
      </c>
      <c r="L270">
        <f>F271-F266</f>
        <v>1.6425611960831477E-2</v>
      </c>
      <c r="M270">
        <f>F271-F265</f>
        <v>2.5524409753406196E-2</v>
      </c>
      <c r="N270">
        <f>F271-F264</f>
        <v>3.2937585068924191E-2</v>
      </c>
      <c r="O270">
        <f>F271-F263</f>
        <v>4.4569763446390631E-2</v>
      </c>
      <c r="P270">
        <f>F271-F262</f>
        <v>7.2276941815589746E-2</v>
      </c>
      <c r="Q270">
        <f>F271-F261</f>
        <v>9.2068290854317114E-2</v>
      </c>
      <c r="R270">
        <f>F271-F260</f>
        <v>0.10810050021384798</v>
      </c>
      <c r="S270">
        <f>F271-F259</f>
        <v>0.10709822818852044</v>
      </c>
      <c r="T270">
        <f>F271-F258</f>
        <v>0.10079350411322863</v>
      </c>
      <c r="V270">
        <f t="shared" si="38"/>
        <v>1.6425611960831477E-2</v>
      </c>
      <c r="Y270" s="17" t="str">
        <f t="shared" si="42"/>
        <v>-</v>
      </c>
      <c r="Z270" s="15"/>
      <c r="AA270" s="15"/>
      <c r="AB270" s="15">
        <f t="shared" si="43"/>
        <v>0</v>
      </c>
      <c r="AC270" s="15">
        <f t="shared" si="44"/>
        <v>0</v>
      </c>
      <c r="AD270" s="15">
        <f t="shared" si="45"/>
        <v>0</v>
      </c>
      <c r="AE270" s="15">
        <f t="shared" si="46"/>
        <v>0</v>
      </c>
      <c r="AF270" s="15"/>
      <c r="AG270" s="15"/>
      <c r="AH270" s="15"/>
      <c r="AI270" s="15"/>
      <c r="AJ270" s="15"/>
      <c r="AK270" s="15"/>
    </row>
    <row r="271" spans="1:37" x14ac:dyDescent="0.3">
      <c r="A271" s="1">
        <f>'Overall View'!W271</f>
        <v>39234</v>
      </c>
      <c r="B271">
        <f>'Overall View'!X271</f>
        <v>7.1613096645156809</v>
      </c>
      <c r="C271">
        <f>'Overall View'!Y271</f>
        <v>7.3154512302416608</v>
      </c>
      <c r="D271">
        <f t="shared" si="39"/>
        <v>1288.5974586399395</v>
      </c>
      <c r="E271">
        <f t="shared" si="40"/>
        <v>1503.3499999999997</v>
      </c>
      <c r="F271" s="2">
        <f t="shared" si="41"/>
        <v>0.16665603359696401</v>
      </c>
      <c r="I271">
        <f>F271-F270</f>
        <v>-2.8333949106007283E-2</v>
      </c>
      <c r="J271">
        <f>F271-F269</f>
        <v>2.3486554148048899E-3</v>
      </c>
      <c r="K271">
        <f>F272-F268</f>
        <v>-1.6626015491172375E-4</v>
      </c>
      <c r="L271">
        <f>F272-F267</f>
        <v>4.216371843059008E-3</v>
      </c>
      <c r="M271">
        <f>F272-F266</f>
        <v>-2.7663722810973734E-2</v>
      </c>
      <c r="N271">
        <f>F272-F265</f>
        <v>-1.8564925018399014E-2</v>
      </c>
      <c r="O271">
        <f>F272-F264</f>
        <v>-1.115174970288102E-2</v>
      </c>
      <c r="P271">
        <f>F272-F263</f>
        <v>4.8042867458542027E-4</v>
      </c>
      <c r="Q271">
        <f>F272-F262</f>
        <v>2.8187607043784535E-2</v>
      </c>
      <c r="R271">
        <f>F272-F261</f>
        <v>4.7978956082511903E-2</v>
      </c>
      <c r="S271">
        <f>F272-F260</f>
        <v>6.4011165442042772E-2</v>
      </c>
      <c r="T271">
        <f>F272-F259</f>
        <v>6.3008893416715228E-2</v>
      </c>
      <c r="V271">
        <f t="shared" ref="V271:V334" si="47">MIN(I271:T271)</f>
        <v>-2.8333949106007283E-2</v>
      </c>
      <c r="Y271" s="17" t="str">
        <f t="shared" si="42"/>
        <v>-</v>
      </c>
      <c r="Z271" s="15"/>
      <c r="AA271" s="15"/>
      <c r="AB271" s="15">
        <f t="shared" si="43"/>
        <v>0</v>
      </c>
      <c r="AC271" s="15">
        <f t="shared" si="44"/>
        <v>0</v>
      </c>
      <c r="AD271" s="15">
        <f t="shared" si="45"/>
        <v>0</v>
      </c>
      <c r="AE271" s="15">
        <f t="shared" si="46"/>
        <v>0</v>
      </c>
      <c r="AF271" s="15"/>
      <c r="AG271" s="15"/>
      <c r="AH271" s="15"/>
      <c r="AI271" s="15"/>
      <c r="AJ271" s="15"/>
      <c r="AK271" s="15"/>
    </row>
    <row r="272" spans="1:37" x14ac:dyDescent="0.3">
      <c r="A272" s="1">
        <f>'Overall View'!W272</f>
        <v>39264</v>
      </c>
      <c r="B272">
        <f>'Overall View'!X272</f>
        <v>7.1673289706427106</v>
      </c>
      <c r="C272">
        <f>'Overall View'!Y272</f>
        <v>7.2829467294004742</v>
      </c>
      <c r="D272">
        <f t="shared" si="39"/>
        <v>1296.377312388687</v>
      </c>
      <c r="E272">
        <f t="shared" si="40"/>
        <v>1455.27</v>
      </c>
      <c r="F272" s="2">
        <f t="shared" si="41"/>
        <v>0.1225666988251588</v>
      </c>
      <c r="I272">
        <f>F272-F271</f>
        <v>-4.4089334771805211E-2</v>
      </c>
      <c r="J272">
        <f>F272-F270</f>
        <v>-7.2423283877812494E-2</v>
      </c>
      <c r="K272">
        <f>F273-F269</f>
        <v>-3.4123875045944052E-2</v>
      </c>
      <c r="L272">
        <f>F273-F268</f>
        <v>7.4505441561445451E-3</v>
      </c>
      <c r="M272">
        <f>F273-F267</f>
        <v>1.1833176154115277E-2</v>
      </c>
      <c r="N272">
        <f>F273-F266</f>
        <v>-2.0046918499917465E-2</v>
      </c>
      <c r="O272">
        <f>F273-F265</f>
        <v>-1.0948120707342746E-2</v>
      </c>
      <c r="P272">
        <f>F273-F264</f>
        <v>-3.5349453918247509E-3</v>
      </c>
      <c r="Q272">
        <f>F273-F263</f>
        <v>8.0972329856416891E-3</v>
      </c>
      <c r="R272">
        <f>F273-F262</f>
        <v>3.5804411354840804E-2</v>
      </c>
      <c r="S272">
        <f>F273-F261</f>
        <v>5.5595760393568172E-2</v>
      </c>
      <c r="T272">
        <f>F273-F260</f>
        <v>7.1627969753099041E-2</v>
      </c>
      <c r="V272">
        <f t="shared" si="47"/>
        <v>-7.2423283877812494E-2</v>
      </c>
      <c r="Y272" s="17" t="str">
        <f t="shared" si="42"/>
        <v>-</v>
      </c>
      <c r="Z272" s="15"/>
      <c r="AA272" s="15"/>
      <c r="AB272" s="15">
        <f t="shared" si="43"/>
        <v>0</v>
      </c>
      <c r="AC272" s="15">
        <f t="shared" si="44"/>
        <v>0</v>
      </c>
      <c r="AD272" s="15">
        <f t="shared" si="45"/>
        <v>0</v>
      </c>
      <c r="AE272" s="15">
        <f t="shared" si="46"/>
        <v>0</v>
      </c>
      <c r="AF272" s="15"/>
      <c r="AG272" s="15"/>
      <c r="AH272" s="15"/>
      <c r="AI272" s="15"/>
      <c r="AJ272" s="15"/>
      <c r="AK272" s="15"/>
    </row>
    <row r="273" spans="1:37" x14ac:dyDescent="0.3">
      <c r="A273" s="1">
        <f>'Overall View'!W273</f>
        <v>39295</v>
      </c>
      <c r="B273">
        <f>'Overall View'!X273</f>
        <v>7.1733482767697403</v>
      </c>
      <c r="C273">
        <f>'Overall View'!Y273</f>
        <v>7.2957282884657531</v>
      </c>
      <c r="D273">
        <f t="shared" si="39"/>
        <v>1304.2041366819949</v>
      </c>
      <c r="E273">
        <f t="shared" si="40"/>
        <v>1473.99</v>
      </c>
      <c r="F273" s="2">
        <f t="shared" si="41"/>
        <v>0.13018350313621507</v>
      </c>
      <c r="I273">
        <f>F273-F272</f>
        <v>7.6168043110562689E-3</v>
      </c>
      <c r="J273">
        <f>F273-F271</f>
        <v>-3.6472530460748942E-2</v>
      </c>
      <c r="K273">
        <f>F274-F270</f>
        <v>-3.1377949192731736E-2</v>
      </c>
      <c r="L273">
        <f>F274-F269</f>
        <v>-6.9534467191956217E-4</v>
      </c>
      <c r="M273">
        <f>F274-F268</f>
        <v>4.0879074530169035E-2</v>
      </c>
      <c r="N273">
        <f>F274-F267</f>
        <v>4.5261706528139767E-2</v>
      </c>
      <c r="O273">
        <f>F274-F266</f>
        <v>1.3381611874107024E-2</v>
      </c>
      <c r="P273">
        <f>F274-F265</f>
        <v>2.2480409666681744E-2</v>
      </c>
      <c r="Q273">
        <f>F274-F264</f>
        <v>2.9893584982199739E-2</v>
      </c>
      <c r="R273">
        <f>F274-F263</f>
        <v>4.1525763359666179E-2</v>
      </c>
      <c r="S273">
        <f>F274-F262</f>
        <v>6.9232941728865294E-2</v>
      </c>
      <c r="T273">
        <f>F274-F261</f>
        <v>8.9024290767592662E-2</v>
      </c>
      <c r="V273">
        <f t="shared" si="47"/>
        <v>-3.6472530460748942E-2</v>
      </c>
      <c r="Y273" s="17" t="str">
        <f t="shared" si="42"/>
        <v>-</v>
      </c>
      <c r="Z273" s="15"/>
      <c r="AA273" s="15"/>
      <c r="AB273" s="15">
        <f t="shared" si="43"/>
        <v>0</v>
      </c>
      <c r="AC273" s="15">
        <f t="shared" si="44"/>
        <v>0</v>
      </c>
      <c r="AD273" s="15">
        <f t="shared" si="45"/>
        <v>0</v>
      </c>
      <c r="AE273" s="15">
        <f t="shared" si="46"/>
        <v>0</v>
      </c>
      <c r="AF273" s="15"/>
      <c r="AG273" s="15"/>
      <c r="AH273" s="15"/>
      <c r="AI273" s="15"/>
      <c r="AJ273" s="15"/>
      <c r="AK273" s="15"/>
    </row>
    <row r="274" spans="1:37" x14ac:dyDescent="0.3">
      <c r="A274" s="1">
        <f>'Overall View'!W274</f>
        <v>39326</v>
      </c>
      <c r="B274">
        <f>'Overall View'!X274</f>
        <v>7.1793675828967709</v>
      </c>
      <c r="C274">
        <f>'Overall View'!Y274</f>
        <v>7.330896572103244</v>
      </c>
      <c r="D274">
        <f t="shared" si="39"/>
        <v>1312.078215102581</v>
      </c>
      <c r="E274">
        <f t="shared" si="40"/>
        <v>1526.7499999999998</v>
      </c>
      <c r="F274" s="2">
        <f t="shared" si="41"/>
        <v>0.16361203351023956</v>
      </c>
      <c r="I274">
        <f>F274-F273</f>
        <v>3.342853037402449E-2</v>
      </c>
      <c r="J274">
        <f>F274-F272</f>
        <v>4.1045334685080759E-2</v>
      </c>
      <c r="K274">
        <f>F275-F271</f>
        <v>7.116842224476283E-3</v>
      </c>
      <c r="L274">
        <f>F275-F270</f>
        <v>-2.1217106881531E-2</v>
      </c>
      <c r="M274">
        <f>F275-F269</f>
        <v>9.4654976392811729E-3</v>
      </c>
      <c r="N274">
        <f>F275-F268</f>
        <v>5.103991684136977E-2</v>
      </c>
      <c r="O274">
        <f>F275-F267</f>
        <v>5.5422548839340502E-2</v>
      </c>
      <c r="P274">
        <f>F275-F266</f>
        <v>2.354245418530776E-2</v>
      </c>
      <c r="Q274">
        <f>F275-F265</f>
        <v>3.2641251977882479E-2</v>
      </c>
      <c r="R274">
        <f>F275-F264</f>
        <v>4.0054427293400474E-2</v>
      </c>
      <c r="S274">
        <f>F275-F263</f>
        <v>5.1686605670866914E-2</v>
      </c>
      <c r="T274">
        <f>F275-F262</f>
        <v>7.9393784040066029E-2</v>
      </c>
      <c r="V274">
        <f t="shared" si="47"/>
        <v>-2.1217106881531E-2</v>
      </c>
      <c r="Y274" s="17" t="str">
        <f t="shared" si="42"/>
        <v>-</v>
      </c>
      <c r="Z274" s="15"/>
      <c r="AA274" s="15"/>
      <c r="AB274" s="15">
        <f t="shared" si="43"/>
        <v>0</v>
      </c>
      <c r="AC274" s="15">
        <f t="shared" si="44"/>
        <v>0</v>
      </c>
      <c r="AD274" s="15">
        <f t="shared" si="45"/>
        <v>0</v>
      </c>
      <c r="AE274" s="15">
        <f t="shared" si="46"/>
        <v>0</v>
      </c>
      <c r="AF274" s="15"/>
      <c r="AG274" s="15"/>
      <c r="AH274" s="15"/>
      <c r="AI274" s="15"/>
      <c r="AJ274" s="15"/>
      <c r="AK274" s="15"/>
    </row>
    <row r="275" spans="1:37" x14ac:dyDescent="0.3">
      <c r="A275" s="1">
        <f>'Overall View'!W275</f>
        <v>39356</v>
      </c>
      <c r="B275">
        <f>'Overall View'!X275</f>
        <v>7.1853868890238015</v>
      </c>
      <c r="C275">
        <f>'Overall View'!Y275</f>
        <v>7.3456101298919529</v>
      </c>
      <c r="D275">
        <f t="shared" si="39"/>
        <v>1319.9998329452787</v>
      </c>
      <c r="E275">
        <f t="shared" si="40"/>
        <v>1549.3800000000006</v>
      </c>
      <c r="F275" s="2">
        <f t="shared" si="41"/>
        <v>0.1737728758214403</v>
      </c>
      <c r="I275">
        <f>F275-F274</f>
        <v>1.0160842311200735E-2</v>
      </c>
      <c r="J275">
        <f>F275-F273</f>
        <v>4.3589372685225225E-2</v>
      </c>
      <c r="K275">
        <f>F276-F272</f>
        <v>-7.2246307523022857E-3</v>
      </c>
      <c r="L275">
        <f>F276-F271</f>
        <v>-5.1313965524107497E-2</v>
      </c>
      <c r="M275">
        <f>F276-F270</f>
        <v>-7.964791463011478E-2</v>
      </c>
      <c r="N275">
        <f>F276-F269</f>
        <v>-4.8965310109302607E-2</v>
      </c>
      <c r="O275">
        <f>F276-F268</f>
        <v>-7.3908909072140094E-3</v>
      </c>
      <c r="P275">
        <f>F276-F267</f>
        <v>-3.0082589092432777E-3</v>
      </c>
      <c r="Q275">
        <f>F276-F266</f>
        <v>-3.488835356327602E-2</v>
      </c>
      <c r="R275">
        <f>F276-F265</f>
        <v>-2.57895557707013E-2</v>
      </c>
      <c r="S275">
        <f>F276-F264</f>
        <v>-1.8376380455183305E-2</v>
      </c>
      <c r="T275">
        <f>F276-F263</f>
        <v>-6.7442020777168654E-3</v>
      </c>
      <c r="V275">
        <f t="shared" si="47"/>
        <v>-7.964791463011478E-2</v>
      </c>
      <c r="Y275" s="17" t="str">
        <f t="shared" si="42"/>
        <v>-</v>
      </c>
      <c r="Z275" s="15"/>
      <c r="AA275" s="15"/>
      <c r="AB275" s="15">
        <f t="shared" si="43"/>
        <v>0</v>
      </c>
      <c r="AC275" s="15">
        <f t="shared" si="44"/>
        <v>0</v>
      </c>
      <c r="AD275" s="15">
        <f t="shared" si="45"/>
        <v>0</v>
      </c>
      <c r="AE275" s="15">
        <f t="shared" si="46"/>
        <v>0</v>
      </c>
      <c r="AF275" s="15"/>
      <c r="AG275" s="15"/>
      <c r="AH275" s="15"/>
      <c r="AI275" s="15"/>
      <c r="AJ275" s="15"/>
      <c r="AK275" s="15"/>
    </row>
    <row r="276" spans="1:37" x14ac:dyDescent="0.3">
      <c r="A276" s="1">
        <f>'Overall View'!W276</f>
        <v>39387</v>
      </c>
      <c r="B276">
        <f>'Overall View'!X276</f>
        <v>7.1914061951508312</v>
      </c>
      <c r="C276">
        <f>'Overall View'!Y276</f>
        <v>7.3005673405225364</v>
      </c>
      <c r="D276">
        <f t="shared" si="39"/>
        <v>1327.9692772273777</v>
      </c>
      <c r="E276">
        <f t="shared" si="40"/>
        <v>1481.14</v>
      </c>
      <c r="F276" s="2">
        <f t="shared" si="41"/>
        <v>0.11534206807285652</v>
      </c>
      <c r="I276">
        <f>F276-F275</f>
        <v>-5.843080774858378E-2</v>
      </c>
      <c r="J276">
        <f>F276-F274</f>
        <v>-4.8269965437383044E-2</v>
      </c>
      <c r="K276">
        <f>F277-F273</f>
        <v>-3.1100817839671446E-2</v>
      </c>
      <c r="L276">
        <f>F277-F272</f>
        <v>-2.3484013528615177E-2</v>
      </c>
      <c r="M276">
        <f>F277-F271</f>
        <v>-6.7573348300420388E-2</v>
      </c>
      <c r="N276">
        <f>F277-F270</f>
        <v>-9.5907297406427672E-2</v>
      </c>
      <c r="O276">
        <f>F277-F269</f>
        <v>-6.5224692885615498E-2</v>
      </c>
      <c r="P276">
        <f>F277-F268</f>
        <v>-2.3650273683526901E-2</v>
      </c>
      <c r="Q276">
        <f>F277-F267</f>
        <v>-1.9267641685556169E-2</v>
      </c>
      <c r="R276">
        <f>F277-F266</f>
        <v>-5.1147736339588912E-2</v>
      </c>
      <c r="S276">
        <f>F277-F265</f>
        <v>-4.2048938547014192E-2</v>
      </c>
      <c r="T276">
        <f>F277-F264</f>
        <v>-3.4635763231496197E-2</v>
      </c>
      <c r="V276">
        <f t="shared" si="47"/>
        <v>-9.5907297406427672E-2</v>
      </c>
      <c r="Y276" s="17" t="str">
        <f t="shared" si="42"/>
        <v>-</v>
      </c>
      <c r="Z276" s="15"/>
      <c r="AA276" s="15"/>
      <c r="AB276" s="15">
        <f t="shared" si="43"/>
        <v>0</v>
      </c>
      <c r="AC276" s="15">
        <f t="shared" si="44"/>
        <v>0</v>
      </c>
      <c r="AD276" s="15">
        <f t="shared" si="45"/>
        <v>0</v>
      </c>
      <c r="AE276" s="15">
        <f t="shared" si="46"/>
        <v>0</v>
      </c>
      <c r="AF276" s="15"/>
      <c r="AG276" s="15"/>
      <c r="AH276" s="15"/>
      <c r="AI276" s="15"/>
      <c r="AJ276" s="15"/>
      <c r="AK276" s="15"/>
    </row>
    <row r="277" spans="1:37" x14ac:dyDescent="0.3">
      <c r="A277" s="1">
        <f>'Overall View'!W277</f>
        <v>39417</v>
      </c>
      <c r="B277">
        <f>'Overall View'!X277</f>
        <v>7.1974255012778618</v>
      </c>
      <c r="C277">
        <f>'Overall View'!Y277</f>
        <v>7.2919014107177347</v>
      </c>
      <c r="D277">
        <f t="shared" si="39"/>
        <v>1335.9868366990256</v>
      </c>
      <c r="E277">
        <f t="shared" si="40"/>
        <v>1468.36</v>
      </c>
      <c r="F277" s="2">
        <f t="shared" si="41"/>
        <v>9.9082685296543627E-2</v>
      </c>
      <c r="I277">
        <f>F277-F276</f>
        <v>-1.6259382776312892E-2</v>
      </c>
      <c r="J277">
        <f>F277-F275</f>
        <v>-7.4690190524896671E-2</v>
      </c>
      <c r="K277">
        <f>F278-F274</f>
        <v>-0.13794548372980064</v>
      </c>
      <c r="L277">
        <f>F278-F273</f>
        <v>-0.10451695335577615</v>
      </c>
      <c r="M277">
        <f>F278-F272</f>
        <v>-9.6900149044719885E-2</v>
      </c>
      <c r="N277">
        <f>F278-F271</f>
        <v>-0.1409894838165251</v>
      </c>
      <c r="O277">
        <f>F278-F270</f>
        <v>-0.16932343292253238</v>
      </c>
      <c r="P277">
        <f>F278-F269</f>
        <v>-0.13864082840172021</v>
      </c>
      <c r="Q277">
        <f>F278-F268</f>
        <v>-9.7066409199631609E-2</v>
      </c>
      <c r="R277">
        <f>F278-F267</f>
        <v>-9.2683777201660877E-2</v>
      </c>
      <c r="S277">
        <f>F278-F266</f>
        <v>-0.12456387185569362</v>
      </c>
      <c r="T277">
        <f>F278-F265</f>
        <v>-0.1154650740631189</v>
      </c>
      <c r="V277">
        <f t="shared" si="47"/>
        <v>-0.16932343292253238</v>
      </c>
      <c r="Y277" s="17">
        <f t="shared" si="42"/>
        <v>-0.18253445588235762</v>
      </c>
      <c r="Z277" s="15"/>
      <c r="AA277" s="15"/>
      <c r="AB277" s="15">
        <f t="shared" si="43"/>
        <v>0</v>
      </c>
      <c r="AC277" s="15">
        <f t="shared" si="44"/>
        <v>1</v>
      </c>
      <c r="AD277" s="15">
        <f t="shared" si="45"/>
        <v>0</v>
      </c>
      <c r="AE277" s="15">
        <f t="shared" si="46"/>
        <v>0</v>
      </c>
      <c r="AF277" s="15"/>
      <c r="AG277" s="15"/>
      <c r="AH277" s="15"/>
      <c r="AI277" s="15"/>
      <c r="AJ277" s="15"/>
      <c r="AK277" s="15"/>
    </row>
    <row r="278" spans="1:37" x14ac:dyDescent="0.3">
      <c r="A278" s="1">
        <f>'Overall View'!W278</f>
        <v>39448</v>
      </c>
      <c r="B278">
        <f>'Overall View'!X278</f>
        <v>7.2034448074048916</v>
      </c>
      <c r="C278">
        <f>'Overall View'!Y278</f>
        <v>7.2287875011154572</v>
      </c>
      <c r="D278">
        <f t="shared" si="39"/>
        <v>1344.0528018536834</v>
      </c>
      <c r="E278">
        <f t="shared" si="40"/>
        <v>1378.5499999999993</v>
      </c>
      <c r="F278" s="2">
        <f t="shared" si="41"/>
        <v>2.5666549780438919E-2</v>
      </c>
      <c r="I278">
        <f>F278-F277</f>
        <v>-7.3416135516104708E-2</v>
      </c>
      <c r="J278">
        <f>F278-F276</f>
        <v>-8.96755182924176E-2</v>
      </c>
      <c r="K278">
        <f>F279-F275</f>
        <v>-0.1897009805104809</v>
      </c>
      <c r="L278">
        <f>F279-F274</f>
        <v>-0.17954013819928016</v>
      </c>
      <c r="M278">
        <f>F279-F273</f>
        <v>-0.14611160782525567</v>
      </c>
      <c r="N278">
        <f>F279-F272</f>
        <v>-0.1384948035141994</v>
      </c>
      <c r="O278">
        <f>F279-F271</f>
        <v>-0.18258413828600462</v>
      </c>
      <c r="P278">
        <f>F279-F270</f>
        <v>-0.2109180873920119</v>
      </c>
      <c r="Q278">
        <f>F279-F269</f>
        <v>-0.18023548287119973</v>
      </c>
      <c r="R278">
        <f>F279-F268</f>
        <v>-0.13866106366911113</v>
      </c>
      <c r="S278">
        <f>F279-F267</f>
        <v>-0.1342784316711404</v>
      </c>
      <c r="T278">
        <f>F279-F266</f>
        <v>-0.16615852632517314</v>
      </c>
      <c r="V278">
        <f t="shared" si="47"/>
        <v>-0.2109180873920119</v>
      </c>
      <c r="Y278" s="17">
        <f t="shared" si="42"/>
        <v>-0.177868181152258</v>
      </c>
      <c r="Z278" s="15"/>
      <c r="AA278" s="15"/>
      <c r="AB278" s="15">
        <f t="shared" si="43"/>
        <v>0</v>
      </c>
      <c r="AC278" s="15">
        <f t="shared" si="44"/>
        <v>1</v>
      </c>
      <c r="AD278" s="15">
        <f t="shared" si="45"/>
        <v>0</v>
      </c>
      <c r="AE278" s="15">
        <f t="shared" si="46"/>
        <v>0</v>
      </c>
      <c r="AF278" s="15"/>
      <c r="AG278" s="15"/>
      <c r="AH278" s="15"/>
      <c r="AI278" s="15"/>
      <c r="AJ278" s="15"/>
      <c r="AK278" s="15"/>
    </row>
    <row r="279" spans="1:37" x14ac:dyDescent="0.3">
      <c r="A279" s="1">
        <f>'Overall View'!W279</f>
        <v>39479</v>
      </c>
      <c r="B279">
        <f>'Overall View'!X279</f>
        <v>7.2094641135319222</v>
      </c>
      <c r="C279">
        <f>'Overall View'!Y279</f>
        <v>7.1934077932733755</v>
      </c>
      <c r="D279">
        <f t="shared" si="39"/>
        <v>1352.1674649386578</v>
      </c>
      <c r="E279">
        <f t="shared" si="40"/>
        <v>1330.63</v>
      </c>
      <c r="F279" s="2">
        <f t="shared" si="41"/>
        <v>-1.5928104689040601E-2</v>
      </c>
      <c r="I279">
        <f>F279-F278</f>
        <v>-4.1594654469479519E-2</v>
      </c>
      <c r="J279">
        <f>F279-F277</f>
        <v>-0.11501078998558423</v>
      </c>
      <c r="K279">
        <f>F280-F276</f>
        <v>-0.14300527404776064</v>
      </c>
      <c r="L279">
        <f>F280-F275</f>
        <v>-0.20143608179634442</v>
      </c>
      <c r="M279">
        <f>F280-F274</f>
        <v>-0.19127523948514369</v>
      </c>
      <c r="N279">
        <f>F280-F273</f>
        <v>-0.1578467091111192</v>
      </c>
      <c r="O279">
        <f>F280-F272</f>
        <v>-0.15022990480006293</v>
      </c>
      <c r="P279">
        <f>F280-F271</f>
        <v>-0.19431923957186814</v>
      </c>
      <c r="Q279">
        <f>F280-F270</f>
        <v>-0.22265318867787542</v>
      </c>
      <c r="R279">
        <f>F280-F269</f>
        <v>-0.19197058415706325</v>
      </c>
      <c r="S279">
        <f>F280-F268</f>
        <v>-0.15039616495497465</v>
      </c>
      <c r="T279">
        <f>F280-F267</f>
        <v>-0.14601353295700392</v>
      </c>
      <c r="V279">
        <f t="shared" si="47"/>
        <v>-0.22265318867787542</v>
      </c>
      <c r="Y279" s="17" t="str">
        <f t="shared" si="42"/>
        <v>-</v>
      </c>
      <c r="Z279" s="15"/>
      <c r="AA279" s="15"/>
      <c r="AB279" s="15">
        <f t="shared" si="43"/>
        <v>0</v>
      </c>
      <c r="AC279" s="15">
        <f t="shared" si="44"/>
        <v>0</v>
      </c>
      <c r="AD279" s="15">
        <f t="shared" si="45"/>
        <v>0</v>
      </c>
      <c r="AE279" s="15">
        <f t="shared" si="46"/>
        <v>0</v>
      </c>
      <c r="AF279" s="15"/>
      <c r="AG279" s="15"/>
      <c r="AH279" s="15"/>
      <c r="AI279" s="15"/>
      <c r="AJ279" s="15"/>
      <c r="AK279" s="15"/>
    </row>
    <row r="280" spans="1:37" x14ac:dyDescent="0.3">
      <c r="A280" s="1">
        <f>'Overall View'!W280</f>
        <v>39508</v>
      </c>
      <c r="B280">
        <f>'Overall View'!X280</f>
        <v>7.2154834196589519</v>
      </c>
      <c r="C280">
        <f>'Overall View'!Y280</f>
        <v>7.1874303810320015</v>
      </c>
      <c r="D280">
        <f t="shared" si="39"/>
        <v>1360.3311199656825</v>
      </c>
      <c r="E280">
        <f t="shared" si="40"/>
        <v>1322.6999999999998</v>
      </c>
      <c r="F280" s="2">
        <f t="shared" si="41"/>
        <v>-2.7663205974904126E-2</v>
      </c>
      <c r="I280">
        <f>F280-F279</f>
        <v>-1.1735101285863525E-2</v>
      </c>
      <c r="J280">
        <f>F280-F278</f>
        <v>-5.3329755755343045E-2</v>
      </c>
      <c r="K280">
        <f>F281-F277</f>
        <v>-8.6627158475929944E-2</v>
      </c>
      <c r="L280">
        <f>F281-F276</f>
        <v>-0.10288654125224284</v>
      </c>
      <c r="M280">
        <f>F281-F275</f>
        <v>-0.16131734900082662</v>
      </c>
      <c r="N280">
        <f>F281-F274</f>
        <v>-0.15115650668962588</v>
      </c>
      <c r="O280">
        <f>F281-F273</f>
        <v>-0.11772797631560139</v>
      </c>
      <c r="P280">
        <f>F281-F272</f>
        <v>-0.11011117200454512</v>
      </c>
      <c r="Q280">
        <f>F281-F271</f>
        <v>-0.15420050677635033</v>
      </c>
      <c r="R280">
        <f>F281-F270</f>
        <v>-0.18253445588235762</v>
      </c>
      <c r="S280">
        <f>F281-F269</f>
        <v>-0.15185185136154544</v>
      </c>
      <c r="T280">
        <f>F281-F268</f>
        <v>-0.11027743215945685</v>
      </c>
      <c r="V280">
        <f t="shared" si="47"/>
        <v>-0.18253445588235762</v>
      </c>
      <c r="Y280" s="17" t="str">
        <f t="shared" si="42"/>
        <v>-</v>
      </c>
      <c r="Z280" s="15"/>
      <c r="AA280" s="15"/>
      <c r="AB280" s="15">
        <f t="shared" si="43"/>
        <v>0</v>
      </c>
      <c r="AC280" s="15">
        <f t="shared" si="44"/>
        <v>0</v>
      </c>
      <c r="AD280" s="15">
        <f t="shared" si="45"/>
        <v>0</v>
      </c>
      <c r="AE280" s="15">
        <f t="shared" si="46"/>
        <v>0</v>
      </c>
      <c r="AF280" s="15"/>
      <c r="AG280" s="15"/>
      <c r="AH280" s="15"/>
      <c r="AI280" s="15"/>
      <c r="AJ280" s="15"/>
      <c r="AK280" s="15"/>
    </row>
    <row r="281" spans="1:37" x14ac:dyDescent="0.3">
      <c r="A281" s="1">
        <f>'Overall View'!W281</f>
        <v>39539</v>
      </c>
      <c r="B281">
        <f>'Overall View'!X281</f>
        <v>7.2215027257859825</v>
      </c>
      <c r="C281">
        <f>'Overall View'!Y281</f>
        <v>7.233881320692058</v>
      </c>
      <c r="D281">
        <f t="shared" si="39"/>
        <v>1368.5440627215796</v>
      </c>
      <c r="E281">
        <f t="shared" si="40"/>
        <v>1385.59</v>
      </c>
      <c r="F281" s="2">
        <f t="shared" si="41"/>
        <v>1.2455526820613683E-2</v>
      </c>
      <c r="I281">
        <f>F281-F280</f>
        <v>4.0118732795517809E-2</v>
      </c>
      <c r="J281">
        <f>F281-F279</f>
        <v>2.8383631509654283E-2</v>
      </c>
      <c r="K281">
        <f>F282-F278</f>
        <v>-8.5447482297256183E-3</v>
      </c>
      <c r="L281">
        <f>F282-F277</f>
        <v>-8.1960883745830326E-2</v>
      </c>
      <c r="M281">
        <f>F282-F276</f>
        <v>-9.8220266522143218E-2</v>
      </c>
      <c r="N281">
        <f>F282-F275</f>
        <v>-0.156651074270727</v>
      </c>
      <c r="O281">
        <f>F282-F274</f>
        <v>-0.14649023195952626</v>
      </c>
      <c r="P281">
        <f>F282-F273</f>
        <v>-0.11306170158550177</v>
      </c>
      <c r="Q281">
        <f>F282-F272</f>
        <v>-0.1054448972744455</v>
      </c>
      <c r="R281">
        <f>F282-F271</f>
        <v>-0.14953423204625071</v>
      </c>
      <c r="S281">
        <f>F282-F270</f>
        <v>-0.177868181152258</v>
      </c>
      <c r="T281">
        <f>F282-F269</f>
        <v>-0.14718557663144582</v>
      </c>
      <c r="V281">
        <f t="shared" si="47"/>
        <v>-0.177868181152258</v>
      </c>
      <c r="Y281" s="17">
        <f t="shared" si="42"/>
        <v>-0.25870414090998672</v>
      </c>
      <c r="Z281" s="15"/>
      <c r="AA281" s="15"/>
      <c r="AB281" s="15">
        <f t="shared" si="43"/>
        <v>1</v>
      </c>
      <c r="AC281" s="15">
        <f t="shared" si="44"/>
        <v>0</v>
      </c>
      <c r="AD281" s="15">
        <f t="shared" si="45"/>
        <v>0</v>
      </c>
      <c r="AE281" s="15">
        <f t="shared" si="46"/>
        <v>0</v>
      </c>
      <c r="AF281" s="15"/>
      <c r="AG281" s="15"/>
      <c r="AH281" s="15"/>
      <c r="AI281" s="15"/>
      <c r="AJ281" s="15"/>
      <c r="AK281" s="15"/>
    </row>
    <row r="282" spans="1:37" x14ac:dyDescent="0.3">
      <c r="A282" s="1">
        <f>'Overall View'!W282</f>
        <v>39569</v>
      </c>
      <c r="B282">
        <f>'Overall View'!X282</f>
        <v>7.2275220319130131</v>
      </c>
      <c r="C282">
        <f>'Overall View'!Y282</f>
        <v>7.2444989073447079</v>
      </c>
      <c r="D282">
        <f t="shared" si="39"/>
        <v>1376.806590778968</v>
      </c>
      <c r="E282">
        <f t="shared" si="40"/>
        <v>1400.3799999999997</v>
      </c>
      <c r="F282" s="2">
        <f t="shared" si="41"/>
        <v>1.71218015507133E-2</v>
      </c>
      <c r="I282">
        <f>F282-F281</f>
        <v>4.6662747300996177E-3</v>
      </c>
      <c r="J282">
        <f>F282-F280</f>
        <v>4.4785007525617426E-2</v>
      </c>
      <c r="K282">
        <f>F283-F279</f>
        <v>-5.9963571940110816E-2</v>
      </c>
      <c r="L282">
        <f>F283-F278</f>
        <v>-0.10155822640959034</v>
      </c>
      <c r="M282">
        <f>F283-F277</f>
        <v>-0.17497436192569504</v>
      </c>
      <c r="N282">
        <f>F283-F276</f>
        <v>-0.19123374470200794</v>
      </c>
      <c r="O282">
        <f>F283-F275</f>
        <v>-0.24966455245059171</v>
      </c>
      <c r="P282">
        <f>F283-F274</f>
        <v>-0.23950371013939098</v>
      </c>
      <c r="Q282">
        <f>F283-F273</f>
        <v>-0.20607517976536649</v>
      </c>
      <c r="R282">
        <f>F283-F272</f>
        <v>-0.19845837545431022</v>
      </c>
      <c r="S282">
        <f>F283-F271</f>
        <v>-0.24254771022611543</v>
      </c>
      <c r="T282">
        <f>F283-F270</f>
        <v>-0.27088165933212272</v>
      </c>
      <c r="V282">
        <f t="shared" si="47"/>
        <v>-0.27088165933212272</v>
      </c>
      <c r="Y282" s="17">
        <f t="shared" si="42"/>
        <v>-0.34677751143219016</v>
      </c>
      <c r="Z282" s="15"/>
      <c r="AA282" s="15"/>
      <c r="AB282" s="15">
        <f t="shared" si="43"/>
        <v>1</v>
      </c>
      <c r="AC282" s="15">
        <f t="shared" si="44"/>
        <v>0</v>
      </c>
      <c r="AD282" s="15">
        <f t="shared" si="45"/>
        <v>0</v>
      </c>
      <c r="AE282" s="15">
        <f t="shared" si="46"/>
        <v>0</v>
      </c>
      <c r="AF282" s="15"/>
      <c r="AG282" s="15"/>
      <c r="AH282" s="15"/>
      <c r="AI282" s="15"/>
      <c r="AJ282" s="15"/>
      <c r="AK282" s="15"/>
    </row>
    <row r="283" spans="1:37" x14ac:dyDescent="0.3">
      <c r="A283" s="1">
        <f>'Overall View'!W283</f>
        <v>39600</v>
      </c>
      <c r="B283">
        <f>'Overall View'!X283</f>
        <v>7.2335413380400428</v>
      </c>
      <c r="C283">
        <f>'Overall View'!Y283</f>
        <v>7.1546153569136628</v>
      </c>
      <c r="D283">
        <f t="shared" si="39"/>
        <v>1385.1190035070495</v>
      </c>
      <c r="E283">
        <f t="shared" si="40"/>
        <v>1280</v>
      </c>
      <c r="F283" s="2">
        <f t="shared" si="41"/>
        <v>-7.5891676629151417E-2</v>
      </c>
      <c r="I283">
        <f>F283-F282</f>
        <v>-9.3013478179864717E-2</v>
      </c>
      <c r="J283">
        <f>F283-F281</f>
        <v>-8.8347203449765099E-2</v>
      </c>
      <c r="K283">
        <f>F284-F280</f>
        <v>-6.2830706462839503E-2</v>
      </c>
      <c r="L283">
        <f>F284-F279</f>
        <v>-7.4565807748703028E-2</v>
      </c>
      <c r="M283">
        <f>F284-F278</f>
        <v>-0.11616046221818255</v>
      </c>
      <c r="N283">
        <f>F284-F277</f>
        <v>-0.18957659773428726</v>
      </c>
      <c r="O283">
        <f>F284-F276</f>
        <v>-0.20583598051060015</v>
      </c>
      <c r="P283">
        <f>F284-F275</f>
        <v>-0.26426678825918393</v>
      </c>
      <c r="Q283">
        <f>F284-F274</f>
        <v>-0.25410594594798319</v>
      </c>
      <c r="R283">
        <f>F284-F273</f>
        <v>-0.2206774155739587</v>
      </c>
      <c r="S283">
        <f>F284-F272</f>
        <v>-0.21306061126290243</v>
      </c>
      <c r="T283">
        <f>F284-F271</f>
        <v>-0.25714994603470764</v>
      </c>
      <c r="V283">
        <f t="shared" si="47"/>
        <v>-0.26426678825918393</v>
      </c>
      <c r="Y283" s="17">
        <f t="shared" si="42"/>
        <v>-0.49101295078479834</v>
      </c>
      <c r="Z283" s="15"/>
      <c r="AA283" s="15"/>
      <c r="AB283" s="15">
        <f t="shared" si="43"/>
        <v>1</v>
      </c>
      <c r="AC283" s="15">
        <f t="shared" si="44"/>
        <v>0</v>
      </c>
      <c r="AD283" s="15">
        <f t="shared" si="45"/>
        <v>0</v>
      </c>
      <c r="AE283" s="15">
        <f t="shared" si="46"/>
        <v>0</v>
      </c>
      <c r="AF283" s="15"/>
      <c r="AG283" s="15"/>
      <c r="AH283" s="15"/>
      <c r="AI283" s="15"/>
      <c r="AJ283" s="15"/>
      <c r="AK283" s="15"/>
    </row>
    <row r="284" spans="1:37" x14ac:dyDescent="0.3">
      <c r="A284" s="1">
        <f>'Overall View'!W284</f>
        <v>39630</v>
      </c>
      <c r="B284">
        <f>'Overall View'!X284</f>
        <v>7.2395606441670726</v>
      </c>
      <c r="C284">
        <f>'Overall View'!Y284</f>
        <v>7.1447070564272064</v>
      </c>
      <c r="D284">
        <f t="shared" si="39"/>
        <v>1393.4816020824564</v>
      </c>
      <c r="E284">
        <f t="shared" si="40"/>
        <v>1267.3799999999999</v>
      </c>
      <c r="F284" s="2">
        <f t="shared" si="41"/>
        <v>-9.0493912437743629E-2</v>
      </c>
      <c r="I284">
        <f>F284-F283</f>
        <v>-1.4602235808592212E-2</v>
      </c>
      <c r="J284">
        <f>F284-F282</f>
        <v>-0.10761571398845693</v>
      </c>
      <c r="K284">
        <f>F285-F281</f>
        <v>-9.7386791909160109E-2</v>
      </c>
      <c r="L284">
        <f>F285-F280</f>
        <v>-5.72680591136423E-2</v>
      </c>
      <c r="M284">
        <f>F285-F279</f>
        <v>-6.9003160399505825E-2</v>
      </c>
      <c r="N284">
        <f>F285-F278</f>
        <v>-0.11059781486898534</v>
      </c>
      <c r="O284">
        <f>F285-F277</f>
        <v>-0.18401395038509005</v>
      </c>
      <c r="P284">
        <f>F285-F276</f>
        <v>-0.20027333316140294</v>
      </c>
      <c r="Q284">
        <f>F285-F275</f>
        <v>-0.25870414090998672</v>
      </c>
      <c r="R284">
        <f>F285-F274</f>
        <v>-0.24854329859878599</v>
      </c>
      <c r="S284">
        <f>F285-F273</f>
        <v>-0.2151147682247615</v>
      </c>
      <c r="T284">
        <f>F285-F272</f>
        <v>-0.20749796391370523</v>
      </c>
      <c r="V284">
        <f t="shared" si="47"/>
        <v>-0.25870414090998672</v>
      </c>
      <c r="Y284" s="17">
        <f t="shared" si="42"/>
        <v>-0.54590758113227766</v>
      </c>
      <c r="Z284" s="15"/>
      <c r="AA284" s="15"/>
      <c r="AB284" s="15">
        <f t="shared" si="43"/>
        <v>1</v>
      </c>
      <c r="AC284" s="15">
        <f t="shared" si="44"/>
        <v>0</v>
      </c>
      <c r="AD284" s="15">
        <f t="shared" si="45"/>
        <v>0</v>
      </c>
      <c r="AE284" s="15">
        <f t="shared" si="46"/>
        <v>0</v>
      </c>
      <c r="AF284" s="15"/>
      <c r="AG284" s="15"/>
      <c r="AH284" s="15"/>
      <c r="AI284" s="15"/>
      <c r="AJ284" s="15"/>
      <c r="AK284" s="15"/>
    </row>
    <row r="285" spans="1:37" x14ac:dyDescent="0.3">
      <c r="A285" s="1">
        <f>'Overall View'!W285</f>
        <v>39661</v>
      </c>
      <c r="B285">
        <f>'Overall View'!X285</f>
        <v>7.2455799502941032</v>
      </c>
      <c r="C285">
        <f>'Overall View'!Y285</f>
        <v>7.1568238538879196</v>
      </c>
      <c r="D285">
        <f t="shared" si="39"/>
        <v>1401.8946895001638</v>
      </c>
      <c r="E285">
        <f t="shared" si="40"/>
        <v>1282.83</v>
      </c>
      <c r="F285" s="2">
        <f t="shared" si="41"/>
        <v>-8.4931265088546426E-2</v>
      </c>
      <c r="I285">
        <f>F285-F284</f>
        <v>5.5626473491972028E-3</v>
      </c>
      <c r="J285">
        <f>F285-F283</f>
        <v>-9.0395884593950093E-3</v>
      </c>
      <c r="K285">
        <f>F286-F282</f>
        <v>-0.19012643716146316</v>
      </c>
      <c r="L285">
        <f>F286-F281</f>
        <v>-0.18546016243136354</v>
      </c>
      <c r="M285">
        <f>F286-F280</f>
        <v>-0.14534142963584573</v>
      </c>
      <c r="N285">
        <f>F286-F279</f>
        <v>-0.15707653092170926</v>
      </c>
      <c r="O285">
        <f>F286-F278</f>
        <v>-0.19867118539118878</v>
      </c>
      <c r="P285">
        <f>F286-F277</f>
        <v>-0.27208732090729348</v>
      </c>
      <c r="Q285">
        <f>F286-F276</f>
        <v>-0.28834670368360638</v>
      </c>
      <c r="R285">
        <f>F286-F275</f>
        <v>-0.34677751143219016</v>
      </c>
      <c r="S285">
        <f>F286-F274</f>
        <v>-0.33661666912098942</v>
      </c>
      <c r="T285">
        <f>F286-F273</f>
        <v>-0.30318813874696493</v>
      </c>
      <c r="V285">
        <f t="shared" si="47"/>
        <v>-0.34677751143219016</v>
      </c>
      <c r="Y285" s="17" t="str">
        <f t="shared" si="42"/>
        <v>-</v>
      </c>
      <c r="Z285" s="15"/>
      <c r="AA285" s="15"/>
      <c r="AB285" s="15">
        <f t="shared" si="43"/>
        <v>0</v>
      </c>
      <c r="AC285" s="15">
        <f t="shared" si="44"/>
        <v>0</v>
      </c>
      <c r="AD285" s="15">
        <f t="shared" si="45"/>
        <v>0</v>
      </c>
      <c r="AE285" s="15">
        <f t="shared" si="46"/>
        <v>0</v>
      </c>
      <c r="AF285" s="15"/>
      <c r="AG285" s="15"/>
      <c r="AH285" s="15"/>
      <c r="AI285" s="15"/>
      <c r="AJ285" s="15"/>
      <c r="AK285" s="15"/>
    </row>
    <row r="286" spans="1:37" x14ac:dyDescent="0.3">
      <c r="A286" s="1">
        <f>'Overall View'!W286</f>
        <v>39692</v>
      </c>
      <c r="B286">
        <f>'Overall View'!X286</f>
        <v>7.2515992564211338</v>
      </c>
      <c r="C286">
        <f>'Overall View'!Y286</f>
        <v>7.0616430671135442</v>
      </c>
      <c r="D286">
        <f t="shared" si="39"/>
        <v>1410.358570584463</v>
      </c>
      <c r="E286">
        <f t="shared" si="40"/>
        <v>1166.3599999999999</v>
      </c>
      <c r="F286" s="2">
        <f t="shared" si="41"/>
        <v>-0.17300463561074986</v>
      </c>
      <c r="I286">
        <f>F286-F285</f>
        <v>-8.8073370522203431E-2</v>
      </c>
      <c r="J286">
        <f>F286-F284</f>
        <v>-8.2510723173006228E-2</v>
      </c>
      <c r="K286">
        <f>F287-F283</f>
        <v>-0.24134839833420663</v>
      </c>
      <c r="L286">
        <f>F287-F282</f>
        <v>-0.33436187651407134</v>
      </c>
      <c r="M286">
        <f>F287-F281</f>
        <v>-0.32969560178397173</v>
      </c>
      <c r="N286">
        <f>F287-F280</f>
        <v>-0.28957686898845392</v>
      </c>
      <c r="O286">
        <f>F287-F279</f>
        <v>-0.30131197027431744</v>
      </c>
      <c r="P286">
        <f>F287-F278</f>
        <v>-0.34290662474379696</v>
      </c>
      <c r="Q286">
        <f>F287-F277</f>
        <v>-0.41632276025990167</v>
      </c>
      <c r="R286">
        <f>F287-F276</f>
        <v>-0.43258214303621456</v>
      </c>
      <c r="S286">
        <f>F287-F275</f>
        <v>-0.49101295078479834</v>
      </c>
      <c r="T286">
        <f>F287-F274</f>
        <v>-0.48085210847359761</v>
      </c>
      <c r="V286">
        <f t="shared" si="47"/>
        <v>-0.49101295078479834</v>
      </c>
      <c r="Y286" s="17" t="str">
        <f t="shared" si="42"/>
        <v>-</v>
      </c>
      <c r="Z286" s="15"/>
      <c r="AA286" s="15"/>
      <c r="AB286" s="15">
        <f t="shared" si="43"/>
        <v>0</v>
      </c>
      <c r="AC286" s="15">
        <f t="shared" si="44"/>
        <v>0</v>
      </c>
      <c r="AD286" s="15">
        <f t="shared" si="45"/>
        <v>0</v>
      </c>
      <c r="AE286" s="15">
        <f t="shared" si="46"/>
        <v>0</v>
      </c>
      <c r="AF286" s="15"/>
      <c r="AG286" s="15"/>
      <c r="AH286" s="15"/>
      <c r="AI286" s="15"/>
      <c r="AJ286" s="15"/>
      <c r="AK286" s="15"/>
    </row>
    <row r="287" spans="1:37" x14ac:dyDescent="0.3">
      <c r="A287" s="1">
        <f>'Overall View'!W287</f>
        <v>39722</v>
      </c>
      <c r="B287">
        <f>'Overall View'!X287</f>
        <v>7.2576185625481635</v>
      </c>
      <c r="C287">
        <f>'Overall View'!Y287</f>
        <v>6.876006580667557</v>
      </c>
      <c r="D287">
        <f t="shared" si="39"/>
        <v>1418.8735520000093</v>
      </c>
      <c r="E287">
        <f t="shared" si="40"/>
        <v>968.75000000000023</v>
      </c>
      <c r="F287" s="2">
        <f t="shared" si="41"/>
        <v>-0.31724007496335804</v>
      </c>
      <c r="I287">
        <f>F287-F286</f>
        <v>-0.14423543935260819</v>
      </c>
      <c r="J287">
        <f>F287-F285</f>
        <v>-0.23230880987481162</v>
      </c>
      <c r="K287">
        <f>F288-F284</f>
        <v>-0.28164079287309374</v>
      </c>
      <c r="L287">
        <f>F288-F283</f>
        <v>-0.29624302868168595</v>
      </c>
      <c r="M287">
        <f>F288-F282</f>
        <v>-0.38925650686155067</v>
      </c>
      <c r="N287">
        <f>F288-F281</f>
        <v>-0.38459023213145105</v>
      </c>
      <c r="O287">
        <f>F288-F280</f>
        <v>-0.34447149933593324</v>
      </c>
      <c r="P287">
        <f>F288-F279</f>
        <v>-0.35620660062179677</v>
      </c>
      <c r="Q287">
        <f>F288-F278</f>
        <v>-0.39780125509127628</v>
      </c>
      <c r="R287">
        <f>F288-F277</f>
        <v>-0.47121739060738099</v>
      </c>
      <c r="S287">
        <f>F288-F276</f>
        <v>-0.48747677338369388</v>
      </c>
      <c r="T287">
        <f>F288-F275</f>
        <v>-0.54590758113227766</v>
      </c>
      <c r="V287">
        <f t="shared" si="47"/>
        <v>-0.54590758113227766</v>
      </c>
      <c r="Y287" s="17" t="str">
        <f t="shared" si="42"/>
        <v>-</v>
      </c>
      <c r="Z287" s="15"/>
      <c r="AA287" s="15"/>
      <c r="AB287" s="15">
        <f t="shared" si="43"/>
        <v>0</v>
      </c>
      <c r="AC287" s="15">
        <f t="shared" si="44"/>
        <v>0</v>
      </c>
      <c r="AD287" s="15">
        <f t="shared" si="45"/>
        <v>0</v>
      </c>
      <c r="AE287" s="15">
        <f t="shared" si="46"/>
        <v>0</v>
      </c>
      <c r="AF287" s="15"/>
      <c r="AG287" s="15"/>
      <c r="AH287" s="15"/>
      <c r="AI287" s="15"/>
      <c r="AJ287" s="15"/>
      <c r="AK287" s="15"/>
    </row>
    <row r="288" spans="1:37" x14ac:dyDescent="0.3">
      <c r="A288" s="1">
        <f>'Overall View'!W288</f>
        <v>39753</v>
      </c>
      <c r="B288">
        <f>'Overall View'!X288</f>
        <v>7.2636378686751932</v>
      </c>
      <c r="C288">
        <f>'Overall View'!Y288</f>
        <v>6.7982082342504677</v>
      </c>
      <c r="D288">
        <f t="shared" si="39"/>
        <v>1427.4399422629365</v>
      </c>
      <c r="E288">
        <f t="shared" si="40"/>
        <v>896.2399999999999</v>
      </c>
      <c r="F288" s="2">
        <f t="shared" si="41"/>
        <v>-0.37213470531083737</v>
      </c>
      <c r="I288">
        <f>F288-F287</f>
        <v>-5.4894630347479323E-2</v>
      </c>
      <c r="J288">
        <f>F288-F286</f>
        <v>-0.19913006970008751</v>
      </c>
      <c r="K288">
        <f>F289-F285</f>
        <v>-0.28608998374048944</v>
      </c>
      <c r="L288">
        <f>F289-F284</f>
        <v>-0.28052733639129224</v>
      </c>
      <c r="M288">
        <f>F289-F283</f>
        <v>-0.29512957219988445</v>
      </c>
      <c r="N288">
        <f>F289-F282</f>
        <v>-0.38814305037974917</v>
      </c>
      <c r="O288">
        <f>F289-F281</f>
        <v>-0.38347677564964955</v>
      </c>
      <c r="P288">
        <f>F289-F280</f>
        <v>-0.34335804285413174</v>
      </c>
      <c r="Q288">
        <f>F289-F279</f>
        <v>-0.35509314413999526</v>
      </c>
      <c r="R288">
        <f>F289-F278</f>
        <v>-0.39668779860947478</v>
      </c>
      <c r="S288">
        <f>F289-F277</f>
        <v>-0.47010393412557949</v>
      </c>
      <c r="T288">
        <f>F289-F276</f>
        <v>-0.48636331690189238</v>
      </c>
      <c r="V288">
        <f t="shared" si="47"/>
        <v>-0.48636331690189238</v>
      </c>
      <c r="Y288" s="17" t="str">
        <f t="shared" si="42"/>
        <v>-</v>
      </c>
      <c r="Z288" s="15"/>
      <c r="AA288" s="15"/>
      <c r="AB288" s="15">
        <f t="shared" si="43"/>
        <v>0</v>
      </c>
      <c r="AC288" s="15">
        <f t="shared" si="44"/>
        <v>0</v>
      </c>
      <c r="AD288" s="15">
        <f t="shared" si="45"/>
        <v>0</v>
      </c>
      <c r="AE288" s="15">
        <f t="shared" si="46"/>
        <v>0</v>
      </c>
      <c r="AF288" s="15"/>
      <c r="AG288" s="15"/>
      <c r="AH288" s="15"/>
      <c r="AI288" s="15"/>
      <c r="AJ288" s="15"/>
      <c r="AK288" s="15"/>
    </row>
    <row r="289" spans="1:37" x14ac:dyDescent="0.3">
      <c r="A289" s="1">
        <f>'Overall View'!W289</f>
        <v>39783</v>
      </c>
      <c r="B289">
        <f>'Overall View'!X289</f>
        <v>7.2696571748022238</v>
      </c>
      <c r="C289">
        <f>'Overall View'!Y289</f>
        <v>6.8059993700277497</v>
      </c>
      <c r="D289">
        <f t="shared" si="39"/>
        <v>1436.0580517520309</v>
      </c>
      <c r="E289">
        <f t="shared" si="40"/>
        <v>903.25000000000011</v>
      </c>
      <c r="F289" s="2">
        <f t="shared" si="41"/>
        <v>-0.37102124882903587</v>
      </c>
      <c r="I289">
        <f>F289-F288</f>
        <v>1.1134564818015003E-3</v>
      </c>
      <c r="J289">
        <f>F289-F287</f>
        <v>-5.3781173865677823E-2</v>
      </c>
      <c r="K289">
        <f>F290-F286</f>
        <v>-0.25534458318235509</v>
      </c>
      <c r="L289">
        <f>F290-F285</f>
        <v>-0.34341795370455852</v>
      </c>
      <c r="M289">
        <f>F290-F284</f>
        <v>-0.33785530635536132</v>
      </c>
      <c r="N289">
        <f>F290-F283</f>
        <v>-0.35245754216395353</v>
      </c>
      <c r="O289">
        <f>F290-F282</f>
        <v>-0.44547102034381825</v>
      </c>
      <c r="P289">
        <f>F290-F281</f>
        <v>-0.44080474561371863</v>
      </c>
      <c r="Q289">
        <f>F290-F280</f>
        <v>-0.40068601281820082</v>
      </c>
      <c r="R289">
        <f>F290-F279</f>
        <v>-0.41242111410406435</v>
      </c>
      <c r="S289">
        <f>F290-F278</f>
        <v>-0.45401576857354387</v>
      </c>
      <c r="T289">
        <f>F290-F277</f>
        <v>-0.52743190408964857</v>
      </c>
      <c r="V289">
        <f t="shared" si="47"/>
        <v>-0.52743190408964857</v>
      </c>
      <c r="Y289" s="17" t="str">
        <f t="shared" si="42"/>
        <v>-</v>
      </c>
      <c r="Z289" s="15"/>
      <c r="AA289" s="15"/>
      <c r="AB289" s="15">
        <f t="shared" si="43"/>
        <v>0</v>
      </c>
      <c r="AC289" s="15">
        <f t="shared" si="44"/>
        <v>0</v>
      </c>
      <c r="AD289" s="15">
        <f t="shared" si="45"/>
        <v>0</v>
      </c>
      <c r="AE289" s="15">
        <f t="shared" si="46"/>
        <v>0</v>
      </c>
      <c r="AF289" s="15"/>
      <c r="AG289" s="15"/>
      <c r="AH289" s="15"/>
      <c r="AI289" s="15"/>
      <c r="AJ289" s="15"/>
      <c r="AK289" s="15"/>
    </row>
    <row r="290" spans="1:37" x14ac:dyDescent="0.3">
      <c r="A290" s="1">
        <f>'Overall View'!W290</f>
        <v>39814</v>
      </c>
      <c r="B290">
        <f>'Overall View'!X290</f>
        <v>7.2756764809292545</v>
      </c>
      <c r="C290">
        <f>'Overall View'!Y290</f>
        <v>6.7164494845166782</v>
      </c>
      <c r="D290">
        <f t="shared" si="39"/>
        <v>1444.7281927199756</v>
      </c>
      <c r="E290">
        <f t="shared" si="40"/>
        <v>825.87999999999965</v>
      </c>
      <c r="F290" s="2">
        <f t="shared" si="41"/>
        <v>-0.42834921879310495</v>
      </c>
      <c r="I290">
        <f>F290-F289</f>
        <v>-5.7327969964069081E-2</v>
      </c>
      <c r="J290">
        <f>F290-F288</f>
        <v>-5.6214513482267581E-2</v>
      </c>
      <c r="K290">
        <f>F291-F287</f>
        <v>-0.17700488947419113</v>
      </c>
      <c r="L290">
        <f>F291-F286</f>
        <v>-0.32124032882679932</v>
      </c>
      <c r="M290">
        <f>F291-F285</f>
        <v>-0.40931369934900275</v>
      </c>
      <c r="N290">
        <f>F291-F284</f>
        <v>-0.40375105199980554</v>
      </c>
      <c r="O290">
        <f>F291-F283</f>
        <v>-0.41835328780839776</v>
      </c>
      <c r="P290">
        <f>F291-F282</f>
        <v>-0.51136676598826247</v>
      </c>
      <c r="Q290">
        <f>F291-F281</f>
        <v>-0.50670049125816286</v>
      </c>
      <c r="R290">
        <f>F291-F280</f>
        <v>-0.46658175846264505</v>
      </c>
      <c r="S290">
        <f>F291-F279</f>
        <v>-0.47831685974850857</v>
      </c>
      <c r="T290">
        <f>F291-F278</f>
        <v>-0.51991151421798809</v>
      </c>
      <c r="V290">
        <f t="shared" si="47"/>
        <v>-0.51991151421798809</v>
      </c>
      <c r="Y290" s="17" t="str">
        <f t="shared" si="42"/>
        <v>-</v>
      </c>
      <c r="Z290" s="15"/>
      <c r="AA290" s="15"/>
      <c r="AB290" s="15">
        <f t="shared" si="43"/>
        <v>0</v>
      </c>
      <c r="AC290" s="15">
        <f t="shared" si="44"/>
        <v>0</v>
      </c>
      <c r="AD290" s="15">
        <f t="shared" si="45"/>
        <v>0</v>
      </c>
      <c r="AE290" s="15">
        <f t="shared" si="46"/>
        <v>0</v>
      </c>
      <c r="AF290" s="15"/>
      <c r="AG290" s="15"/>
      <c r="AH290" s="15"/>
      <c r="AI290" s="15"/>
      <c r="AJ290" s="15"/>
      <c r="AK290" s="15"/>
    </row>
    <row r="291" spans="1:37" x14ac:dyDescent="0.3">
      <c r="A291" s="1">
        <f>'Overall View'!W291</f>
        <v>39845</v>
      </c>
      <c r="B291">
        <f>'Overall View'!X291</f>
        <v>7.2816957870562842</v>
      </c>
      <c r="C291">
        <f>'Overall View'!Y291</f>
        <v>6.5999929406961639</v>
      </c>
      <c r="D291">
        <f t="shared" si="39"/>
        <v>1453.4506793046662</v>
      </c>
      <c r="E291">
        <f t="shared" si="40"/>
        <v>735.0899999999998</v>
      </c>
      <c r="F291" s="2">
        <f t="shared" si="41"/>
        <v>-0.49424496443754917</v>
      </c>
      <c r="I291">
        <f>F291-F290</f>
        <v>-6.5895745644444226E-2</v>
      </c>
      <c r="J291">
        <f>F291-F289</f>
        <v>-0.12322371560851331</v>
      </c>
      <c r="K291">
        <f>F292-F288</f>
        <v>-8.2210865002344646E-2</v>
      </c>
      <c r="L291">
        <f>F292-F287</f>
        <v>-0.13710549534982397</v>
      </c>
      <c r="M291">
        <f>F292-F286</f>
        <v>-0.28134093470243215</v>
      </c>
      <c r="N291">
        <f>F292-F285</f>
        <v>-0.36941430522463559</v>
      </c>
      <c r="O291">
        <f>F292-F284</f>
        <v>-0.36385165787543838</v>
      </c>
      <c r="P291">
        <f>F292-F283</f>
        <v>-0.3784538936840306</v>
      </c>
      <c r="Q291">
        <f>F292-F282</f>
        <v>-0.47146737186389531</v>
      </c>
      <c r="R291">
        <f>F292-F281</f>
        <v>-0.46680109713379569</v>
      </c>
      <c r="S291">
        <f>F292-F280</f>
        <v>-0.42668236433827789</v>
      </c>
      <c r="T291">
        <f>F292-F279</f>
        <v>-0.43841746562414141</v>
      </c>
      <c r="V291">
        <f t="shared" si="47"/>
        <v>-0.47146737186389531</v>
      </c>
      <c r="Y291" s="17" t="str">
        <f t="shared" si="42"/>
        <v>-</v>
      </c>
      <c r="Z291" s="15"/>
      <c r="AA291" s="15"/>
      <c r="AB291" s="15">
        <f t="shared" si="43"/>
        <v>0</v>
      </c>
      <c r="AC291" s="15">
        <f t="shared" si="44"/>
        <v>0</v>
      </c>
      <c r="AD291" s="15">
        <f t="shared" si="45"/>
        <v>0</v>
      </c>
      <c r="AE291" s="15">
        <f t="shared" si="46"/>
        <v>0</v>
      </c>
      <c r="AF291" s="15"/>
      <c r="AG291" s="15"/>
      <c r="AH291" s="15"/>
      <c r="AI291" s="15"/>
      <c r="AJ291" s="15"/>
      <c r="AK291" s="15"/>
    </row>
    <row r="292" spans="1:37" x14ac:dyDescent="0.3">
      <c r="A292" s="1">
        <f>'Overall View'!W292</f>
        <v>39873</v>
      </c>
      <c r="B292">
        <f>'Overall View'!X292</f>
        <v>7.2877150931833148</v>
      </c>
      <c r="C292">
        <f>'Overall View'!Y292</f>
        <v>6.6819456769108081</v>
      </c>
      <c r="D292">
        <f t="shared" si="39"/>
        <v>1462.2258275405973</v>
      </c>
      <c r="E292">
        <f t="shared" si="40"/>
        <v>797.87</v>
      </c>
      <c r="F292" s="2">
        <f t="shared" si="41"/>
        <v>-0.45434557031318201</v>
      </c>
      <c r="I292">
        <f>F292-F291</f>
        <v>3.989939412436716E-2</v>
      </c>
      <c r="J292">
        <f>F292-F290</f>
        <v>-2.5996351520077066E-2</v>
      </c>
      <c r="K292">
        <f>F293-F289</f>
        <v>-3.5655850393819577E-2</v>
      </c>
      <c r="L292">
        <f>F293-F288</f>
        <v>-3.4542393912018077E-2</v>
      </c>
      <c r="M292">
        <f>F293-F287</f>
        <v>-8.94370242594974E-2</v>
      </c>
      <c r="N292">
        <f>F293-F286</f>
        <v>-0.23367246361210559</v>
      </c>
      <c r="O292">
        <f>F293-F285</f>
        <v>-0.32174583413430902</v>
      </c>
      <c r="P292">
        <f>F293-F284</f>
        <v>-0.31618318678511181</v>
      </c>
      <c r="Q292">
        <f>F293-F283</f>
        <v>-0.33078542259370403</v>
      </c>
      <c r="R292">
        <f>F293-F282</f>
        <v>-0.42379890077356874</v>
      </c>
      <c r="S292">
        <f>F293-F281</f>
        <v>-0.41913262604346913</v>
      </c>
      <c r="T292">
        <f>F293-F280</f>
        <v>-0.37901389324795132</v>
      </c>
      <c r="V292">
        <f t="shared" si="47"/>
        <v>-0.42379890077356874</v>
      </c>
      <c r="Y292" s="17" t="str">
        <f t="shared" si="42"/>
        <v>-</v>
      </c>
      <c r="Z292" s="15"/>
      <c r="AA292" s="15"/>
      <c r="AB292" s="15">
        <f t="shared" si="43"/>
        <v>0</v>
      </c>
      <c r="AC292" s="15">
        <f t="shared" si="44"/>
        <v>0</v>
      </c>
      <c r="AD292" s="15">
        <f t="shared" si="45"/>
        <v>0</v>
      </c>
      <c r="AE292" s="15">
        <f t="shared" si="46"/>
        <v>0</v>
      </c>
      <c r="AF292" s="15"/>
      <c r="AG292" s="15"/>
      <c r="AH292" s="15"/>
      <c r="AI292" s="15"/>
      <c r="AJ292" s="15"/>
      <c r="AK292" s="15"/>
    </row>
    <row r="293" spans="1:37" x14ac:dyDescent="0.3">
      <c r="A293" s="1">
        <f>'Overall View'!W293</f>
        <v>39904</v>
      </c>
      <c r="B293">
        <f>'Overall View'!X293</f>
        <v>7.2937343993103445</v>
      </c>
      <c r="C293">
        <f>'Overall View'!Y293</f>
        <v>6.771717891831778</v>
      </c>
      <c r="D293">
        <f t="shared" si="39"/>
        <v>1471.0539553703029</v>
      </c>
      <c r="E293">
        <f t="shared" si="40"/>
        <v>872.81000000000029</v>
      </c>
      <c r="F293" s="2">
        <f t="shared" si="41"/>
        <v>-0.40667709922285544</v>
      </c>
      <c r="I293">
        <f>F293-F292</f>
        <v>4.766847109032657E-2</v>
      </c>
      <c r="J293">
        <f>F293-F291</f>
        <v>8.756786521469373E-2</v>
      </c>
      <c r="K293">
        <f>F294-F290</f>
        <v>4.9416875375863589E-2</v>
      </c>
      <c r="L293">
        <f>F294-F289</f>
        <v>-7.9110945882054917E-3</v>
      </c>
      <c r="M293">
        <f>F294-F288</f>
        <v>-6.7976381064039915E-3</v>
      </c>
      <c r="N293">
        <f>F294-F287</f>
        <v>-6.1692268453883314E-2</v>
      </c>
      <c r="O293">
        <f>F294-F286</f>
        <v>-0.2059277078064915</v>
      </c>
      <c r="P293">
        <f>F294-F285</f>
        <v>-0.29400107832869493</v>
      </c>
      <c r="Q293">
        <f>F294-F284</f>
        <v>-0.28843843097949773</v>
      </c>
      <c r="R293">
        <f>F294-F283</f>
        <v>-0.30304066678808994</v>
      </c>
      <c r="S293">
        <f>F294-F282</f>
        <v>-0.39605414496795466</v>
      </c>
      <c r="T293">
        <f>F294-F281</f>
        <v>-0.39138787023785504</v>
      </c>
      <c r="V293">
        <f t="shared" si="47"/>
        <v>-0.39605414496795466</v>
      </c>
      <c r="Y293" s="17" t="str">
        <f t="shared" si="42"/>
        <v>-</v>
      </c>
      <c r="Z293" s="15"/>
      <c r="AA293" s="15"/>
      <c r="AB293" s="15">
        <f t="shared" si="43"/>
        <v>0</v>
      </c>
      <c r="AC293" s="15">
        <f t="shared" si="44"/>
        <v>0</v>
      </c>
      <c r="AD293" s="15">
        <f t="shared" si="45"/>
        <v>0</v>
      </c>
      <c r="AE293" s="15">
        <f t="shared" si="46"/>
        <v>0</v>
      </c>
      <c r="AF293" s="15"/>
      <c r="AG293" s="15"/>
      <c r="AH293" s="15"/>
      <c r="AI293" s="15"/>
      <c r="AJ293" s="15"/>
      <c r="AK293" s="15"/>
    </row>
    <row r="294" spans="1:37" x14ac:dyDescent="0.3">
      <c r="A294" s="1">
        <f>'Overall View'!W294</f>
        <v>39934</v>
      </c>
      <c r="B294">
        <f>'Overall View'!X294</f>
        <v>7.2997537054373751</v>
      </c>
      <c r="C294">
        <f>'Overall View'!Y294</f>
        <v>6.8234384502526595</v>
      </c>
      <c r="D294">
        <f t="shared" si="39"/>
        <v>1479.9353826558868</v>
      </c>
      <c r="E294">
        <f t="shared" si="40"/>
        <v>919.13999999999976</v>
      </c>
      <c r="F294" s="2">
        <f t="shared" si="41"/>
        <v>-0.37893234341724136</v>
      </c>
      <c r="I294">
        <f>F294-F293</f>
        <v>2.7744755805614085E-2</v>
      </c>
      <c r="J294">
        <f>F294-F292</f>
        <v>7.5413226895940655E-2</v>
      </c>
      <c r="K294">
        <f>F295-F291</f>
        <v>0.1117063504258845</v>
      </c>
      <c r="L294">
        <f>F295-F290</f>
        <v>4.5810604781440278E-2</v>
      </c>
      <c r="M294">
        <f>F295-F289</f>
        <v>-1.1517365182628803E-2</v>
      </c>
      <c r="N294">
        <f>F295-F288</f>
        <v>-1.0403908700827302E-2</v>
      </c>
      <c r="O294">
        <f>F295-F287</f>
        <v>-6.5298539048306625E-2</v>
      </c>
      <c r="P294">
        <f>F295-F286</f>
        <v>-0.20953397840091481</v>
      </c>
      <c r="Q294">
        <f>F295-F285</f>
        <v>-0.29760734892311824</v>
      </c>
      <c r="R294">
        <f>F295-F284</f>
        <v>-0.29204470157392104</v>
      </c>
      <c r="S294">
        <f>F295-F283</f>
        <v>-0.30664693738251325</v>
      </c>
      <c r="T294">
        <f>F295-F282</f>
        <v>-0.39966041556237797</v>
      </c>
      <c r="V294">
        <f t="shared" si="47"/>
        <v>-0.39966041556237797</v>
      </c>
      <c r="Y294" s="17" t="str">
        <f t="shared" si="42"/>
        <v>-</v>
      </c>
      <c r="Z294" s="15"/>
      <c r="AA294" s="15"/>
      <c r="AB294" s="15">
        <f t="shared" si="43"/>
        <v>0</v>
      </c>
      <c r="AC294" s="15">
        <f t="shared" si="44"/>
        <v>0</v>
      </c>
      <c r="AD294" s="15">
        <f t="shared" si="45"/>
        <v>0</v>
      </c>
      <c r="AE294" s="15">
        <f t="shared" si="46"/>
        <v>0</v>
      </c>
      <c r="AF294" s="15"/>
      <c r="AG294" s="15"/>
      <c r="AH294" s="15"/>
      <c r="AI294" s="15"/>
      <c r="AJ294" s="15"/>
      <c r="AK294" s="15"/>
    </row>
    <row r="295" spans="1:37" x14ac:dyDescent="0.3">
      <c r="A295" s="1">
        <f>'Overall View'!W295</f>
        <v>39965</v>
      </c>
      <c r="B295">
        <f>'Overall View'!X295</f>
        <v>7.3057730115644048</v>
      </c>
      <c r="C295">
        <f>'Overall View'!Y295</f>
        <v>6.8236342663167298</v>
      </c>
      <c r="D295">
        <f t="shared" si="39"/>
        <v>1488.8704311906026</v>
      </c>
      <c r="E295">
        <f t="shared" si="40"/>
        <v>919.31999999999994</v>
      </c>
      <c r="F295" s="2">
        <f t="shared" si="41"/>
        <v>-0.38253861401166467</v>
      </c>
      <c r="I295">
        <f>F295-F294</f>
        <v>-3.6062705944233109E-3</v>
      </c>
      <c r="J295">
        <f>F295-F293</f>
        <v>2.4138485211190774E-2</v>
      </c>
      <c r="K295">
        <f>F296-F292</f>
        <v>0.11360636856255146</v>
      </c>
      <c r="L295">
        <f>F296-F291</f>
        <v>0.15350576268691862</v>
      </c>
      <c r="M295">
        <f>F296-F290</f>
        <v>8.7610017042474397E-2</v>
      </c>
      <c r="N295">
        <f>F296-F289</f>
        <v>3.0282047078405316E-2</v>
      </c>
      <c r="O295">
        <f>F296-F288</f>
        <v>3.1395503560206817E-2</v>
      </c>
      <c r="P295">
        <f>F296-F287</f>
        <v>-2.3499126787272506E-2</v>
      </c>
      <c r="Q295">
        <f>F296-F286</f>
        <v>-0.16773456613988069</v>
      </c>
      <c r="R295">
        <f>F296-F285</f>
        <v>-0.25580793666208412</v>
      </c>
      <c r="S295">
        <f>F296-F284</f>
        <v>-0.25024528931288692</v>
      </c>
      <c r="T295">
        <f>F296-F283</f>
        <v>-0.26484752512147913</v>
      </c>
      <c r="V295">
        <f t="shared" si="47"/>
        <v>-0.26484752512147913</v>
      </c>
      <c r="Y295" s="17" t="str">
        <f t="shared" si="42"/>
        <v>-</v>
      </c>
      <c r="Z295" s="15"/>
      <c r="AA295" s="15"/>
      <c r="AB295" s="15">
        <f t="shared" si="43"/>
        <v>0</v>
      </c>
      <c r="AC295" s="15">
        <f t="shared" si="44"/>
        <v>0</v>
      </c>
      <c r="AD295" s="15">
        <f t="shared" si="45"/>
        <v>0</v>
      </c>
      <c r="AE295" s="15">
        <f t="shared" si="46"/>
        <v>0</v>
      </c>
      <c r="AF295" s="15"/>
      <c r="AG295" s="15"/>
      <c r="AH295" s="15"/>
      <c r="AI295" s="15"/>
      <c r="AJ295" s="15"/>
      <c r="AK295" s="15"/>
    </row>
    <row r="296" spans="1:37" x14ac:dyDescent="0.3">
      <c r="A296" s="1">
        <f>'Overall View'!W296</f>
        <v>39995</v>
      </c>
      <c r="B296">
        <f>'Overall View'!X296</f>
        <v>7.3117923176914354</v>
      </c>
      <c r="C296">
        <f>'Overall View'!Y296</f>
        <v>6.8951562434056219</v>
      </c>
      <c r="D296">
        <f t="shared" si="39"/>
        <v>1497.859424710522</v>
      </c>
      <c r="E296">
        <f t="shared" si="40"/>
        <v>987.48000000000013</v>
      </c>
      <c r="F296" s="2">
        <f t="shared" si="41"/>
        <v>-0.34073920175063055</v>
      </c>
      <c r="I296">
        <f>F296-F295</f>
        <v>4.1799412261034119E-2</v>
      </c>
      <c r="J296">
        <f>F296-F294</f>
        <v>3.8193141666610808E-2</v>
      </c>
      <c r="K296">
        <f>F297-F293</f>
        <v>8.3973654278304166E-2</v>
      </c>
      <c r="L296">
        <f>F297-F292</f>
        <v>0.13164212536863074</v>
      </c>
      <c r="M296">
        <f>F297-F291</f>
        <v>0.1715415194929979</v>
      </c>
      <c r="N296">
        <f>F297-F290</f>
        <v>0.10564577384855367</v>
      </c>
      <c r="O296">
        <f>F297-F289</f>
        <v>4.8317803884484589E-2</v>
      </c>
      <c r="P296">
        <f>F297-F288</f>
        <v>4.9431260366286089E-2</v>
      </c>
      <c r="Q296">
        <f>F297-F287</f>
        <v>-5.4633699811932335E-3</v>
      </c>
      <c r="R296">
        <f>F297-F286</f>
        <v>-0.14969880933380142</v>
      </c>
      <c r="S296">
        <f>F297-F285</f>
        <v>-0.23777217985600485</v>
      </c>
      <c r="T296">
        <f>F297-F284</f>
        <v>-0.23220953250680765</v>
      </c>
      <c r="V296">
        <f t="shared" si="47"/>
        <v>-0.23777217985600485</v>
      </c>
      <c r="Y296" s="17" t="str">
        <f t="shared" si="42"/>
        <v>-</v>
      </c>
      <c r="Z296" s="15"/>
      <c r="AA296" s="15"/>
      <c r="AB296" s="15">
        <f t="shared" si="43"/>
        <v>0</v>
      </c>
      <c r="AC296" s="15">
        <f t="shared" si="44"/>
        <v>0</v>
      </c>
      <c r="AD296" s="15">
        <f t="shared" si="45"/>
        <v>0</v>
      </c>
      <c r="AE296" s="15">
        <f t="shared" si="46"/>
        <v>0</v>
      </c>
      <c r="AF296" s="15"/>
      <c r="AG296" s="15"/>
      <c r="AH296" s="15"/>
      <c r="AI296" s="15"/>
      <c r="AJ296" s="15"/>
      <c r="AK296" s="15"/>
    </row>
    <row r="297" spans="1:37" x14ac:dyDescent="0.3">
      <c r="A297" s="1">
        <f>'Overall View'!W297</f>
        <v>40026</v>
      </c>
      <c r="B297">
        <f>'Overall View'!X297</f>
        <v>7.3178116238184661</v>
      </c>
      <c r="C297">
        <f>'Overall View'!Y297</f>
        <v>6.9281655647537583</v>
      </c>
      <c r="D297">
        <f t="shared" si="39"/>
        <v>1506.9026889062561</v>
      </c>
      <c r="E297">
        <f t="shared" si="40"/>
        <v>1020.6199999999999</v>
      </c>
      <c r="F297" s="2">
        <f t="shared" si="41"/>
        <v>-0.32270344494455128</v>
      </c>
      <c r="I297">
        <f>F297-F296</f>
        <v>1.8035756806079273E-2</v>
      </c>
      <c r="J297">
        <f>F297-F295</f>
        <v>5.9835169067113392E-2</v>
      </c>
      <c r="K297">
        <f>F298-F294</f>
        <v>7.6214411685335048E-2</v>
      </c>
      <c r="L297">
        <f>F298-F293</f>
        <v>0.10395916749094913</v>
      </c>
      <c r="M297">
        <f>F298-F292</f>
        <v>0.1516276385812757</v>
      </c>
      <c r="N297">
        <f>F298-F291</f>
        <v>0.19152703270564286</v>
      </c>
      <c r="O297">
        <f>F298-F290</f>
        <v>0.12563128706119864</v>
      </c>
      <c r="P297">
        <f>F298-F289</f>
        <v>6.8303317097129557E-2</v>
      </c>
      <c r="Q297">
        <f>F298-F288</f>
        <v>6.9416773578931057E-2</v>
      </c>
      <c r="R297">
        <f>F298-F287</f>
        <v>1.4522143231451734E-2</v>
      </c>
      <c r="S297">
        <f>F298-F286</f>
        <v>-0.12971329612115645</v>
      </c>
      <c r="T297">
        <f>F298-F285</f>
        <v>-0.21778666664335988</v>
      </c>
      <c r="V297">
        <f t="shared" si="47"/>
        <v>-0.21778666664335988</v>
      </c>
      <c r="Y297" s="17" t="str">
        <f t="shared" si="42"/>
        <v>-</v>
      </c>
      <c r="Z297" s="15"/>
      <c r="AA297" s="15"/>
      <c r="AB297" s="15">
        <f t="shared" si="43"/>
        <v>0</v>
      </c>
      <c r="AC297" s="15">
        <f t="shared" si="44"/>
        <v>0</v>
      </c>
      <c r="AD297" s="15">
        <f t="shared" si="45"/>
        <v>0</v>
      </c>
      <c r="AE297" s="15">
        <f t="shared" si="46"/>
        <v>0</v>
      </c>
      <c r="AF297" s="15"/>
      <c r="AG297" s="15"/>
      <c r="AH297" s="15"/>
      <c r="AI297" s="15"/>
      <c r="AJ297" s="15"/>
      <c r="AK297" s="15"/>
    </row>
    <row r="298" spans="1:37" x14ac:dyDescent="0.3">
      <c r="A298" s="1">
        <f>'Overall View'!W298</f>
        <v>40057</v>
      </c>
      <c r="B298">
        <f>'Overall View'!X298</f>
        <v>7.3238309299454958</v>
      </c>
      <c r="C298">
        <f>'Overall View'!Y298</f>
        <v>6.9632656689097043</v>
      </c>
      <c r="D298">
        <f t="shared" si="39"/>
        <v>1516.0005514347595</v>
      </c>
      <c r="E298">
        <f t="shared" si="40"/>
        <v>1057.0799999999997</v>
      </c>
      <c r="F298" s="2">
        <f t="shared" si="41"/>
        <v>-0.30271793173190631</v>
      </c>
      <c r="I298">
        <f>F298-F297</f>
        <v>1.9985513212644967E-2</v>
      </c>
      <c r="J298">
        <f>F298-F296</f>
        <v>3.802127001872424E-2</v>
      </c>
      <c r="K298">
        <f>F299-F295</f>
        <v>6.1939151329400088E-2</v>
      </c>
      <c r="L298">
        <f>F299-F294</f>
        <v>5.8332880734976778E-2</v>
      </c>
      <c r="M298">
        <f>F299-F293</f>
        <v>8.6077636540590863E-2</v>
      </c>
      <c r="N298">
        <f>F299-F292</f>
        <v>0.13374610763091743</v>
      </c>
      <c r="O298">
        <f>F299-F291</f>
        <v>0.17364550175528459</v>
      </c>
      <c r="P298">
        <f>F299-F290</f>
        <v>0.10774975611084037</v>
      </c>
      <c r="Q298">
        <f>F299-F289</f>
        <v>5.0421786146771286E-2</v>
      </c>
      <c r="R298">
        <f>F299-F288</f>
        <v>5.1535242628572786E-2</v>
      </c>
      <c r="S298">
        <f>F299-F287</f>
        <v>-3.3593877189065369E-3</v>
      </c>
      <c r="T298">
        <f>F299-F286</f>
        <v>-0.14759482707151472</v>
      </c>
      <c r="V298">
        <f t="shared" si="47"/>
        <v>-0.14759482707151472</v>
      </c>
      <c r="Y298" s="17" t="str">
        <f t="shared" si="42"/>
        <v>-</v>
      </c>
      <c r="Z298" s="15"/>
      <c r="AA298" s="15"/>
      <c r="AB298" s="15">
        <f t="shared" si="43"/>
        <v>0</v>
      </c>
      <c r="AC298" s="15">
        <f t="shared" si="44"/>
        <v>0</v>
      </c>
      <c r="AD298" s="15">
        <f t="shared" si="45"/>
        <v>0</v>
      </c>
      <c r="AE298" s="15">
        <f t="shared" si="46"/>
        <v>0</v>
      </c>
      <c r="AF298" s="15"/>
      <c r="AG298" s="15"/>
      <c r="AH298" s="15"/>
      <c r="AI298" s="15"/>
      <c r="AJ298" s="15"/>
      <c r="AK298" s="15"/>
    </row>
    <row r="299" spans="1:37" x14ac:dyDescent="0.3">
      <c r="A299" s="1">
        <f>'Overall View'!W299</f>
        <v>40087</v>
      </c>
      <c r="B299">
        <f>'Overall View'!X299</f>
        <v>7.3298502360725255</v>
      </c>
      <c r="C299">
        <f>'Overall View'!Y299</f>
        <v>6.9433058036875268</v>
      </c>
      <c r="D299">
        <f t="shared" si="39"/>
        <v>1525.1533419312043</v>
      </c>
      <c r="E299">
        <f t="shared" si="40"/>
        <v>1036.19</v>
      </c>
      <c r="F299" s="2">
        <f t="shared" si="41"/>
        <v>-0.32059946268226458</v>
      </c>
      <c r="I299">
        <f>F299-F298</f>
        <v>-1.7881530950358271E-2</v>
      </c>
      <c r="J299">
        <f>F299-F297</f>
        <v>2.1039822622866966E-3</v>
      </c>
      <c r="K299">
        <f>F300-F296</f>
        <v>5.4801746401167861E-2</v>
      </c>
      <c r="L299">
        <f>F300-F295</f>
        <v>9.660115866220198E-2</v>
      </c>
      <c r="M299">
        <f>F300-F294</f>
        <v>9.2994888067778669E-2</v>
      </c>
      <c r="N299">
        <f>F300-F293</f>
        <v>0.12073964387339275</v>
      </c>
      <c r="O299">
        <f>F300-F292</f>
        <v>0.16840811496371932</v>
      </c>
      <c r="P299">
        <f>F300-F291</f>
        <v>0.20830750908808648</v>
      </c>
      <c r="Q299">
        <f>F300-F290</f>
        <v>0.14241176344364226</v>
      </c>
      <c r="R299">
        <f>F300-F289</f>
        <v>8.5083793479573178E-2</v>
      </c>
      <c r="S299">
        <f>F300-F288</f>
        <v>8.6197249961374678E-2</v>
      </c>
      <c r="T299">
        <f>F300-F287</f>
        <v>3.1302619613895355E-2</v>
      </c>
      <c r="V299">
        <f t="shared" si="47"/>
        <v>-1.7881530950358271E-2</v>
      </c>
      <c r="Y299" s="17" t="str">
        <f t="shared" si="42"/>
        <v>-</v>
      </c>
      <c r="Z299" s="15"/>
      <c r="AA299" s="15"/>
      <c r="AB299" s="15">
        <f t="shared" si="43"/>
        <v>0</v>
      </c>
      <c r="AC299" s="15">
        <f t="shared" si="44"/>
        <v>0</v>
      </c>
      <c r="AD299" s="15">
        <f t="shared" si="45"/>
        <v>0</v>
      </c>
      <c r="AE299" s="15">
        <f t="shared" si="46"/>
        <v>0</v>
      </c>
      <c r="AF299" s="15"/>
      <c r="AG299" s="15"/>
      <c r="AH299" s="15"/>
      <c r="AI299" s="15"/>
      <c r="AJ299" s="15"/>
      <c r="AK299" s="15"/>
    </row>
    <row r="300" spans="1:37" x14ac:dyDescent="0.3">
      <c r="A300" s="1">
        <f>'Overall View'!W300</f>
        <v>40118</v>
      </c>
      <c r="B300">
        <f>'Overall View'!X300</f>
        <v>7.3358695421995561</v>
      </c>
      <c r="C300">
        <f>'Overall View'!Y300</f>
        <v>6.9990848192703341</v>
      </c>
      <c r="D300">
        <f t="shared" si="39"/>
        <v>1534.3613920209223</v>
      </c>
      <c r="E300">
        <f t="shared" si="40"/>
        <v>1095.6300000000003</v>
      </c>
      <c r="F300" s="2">
        <f t="shared" si="41"/>
        <v>-0.28593745534946269</v>
      </c>
      <c r="I300">
        <f>F300-F299</f>
        <v>3.4662007332801892E-2</v>
      </c>
      <c r="J300">
        <f>F300-F298</f>
        <v>1.6780476382443621E-2</v>
      </c>
      <c r="K300">
        <f>F301-F297</f>
        <v>4.5093905371742071E-2</v>
      </c>
      <c r="L300">
        <f>F301-F296</f>
        <v>6.3129662177821344E-2</v>
      </c>
      <c r="M300">
        <f>F301-F295</f>
        <v>0.10492907443885546</v>
      </c>
      <c r="N300">
        <f>F301-F294</f>
        <v>0.10132280384443215</v>
      </c>
      <c r="O300">
        <f>F301-F293</f>
        <v>0.12906755965004624</v>
      </c>
      <c r="P300">
        <f>F301-F292</f>
        <v>0.17673603074037281</v>
      </c>
      <c r="Q300">
        <f>F301-F291</f>
        <v>0.21663542486473997</v>
      </c>
      <c r="R300">
        <f>F301-F290</f>
        <v>0.15073967922029574</v>
      </c>
      <c r="S300">
        <f>F301-F289</f>
        <v>9.341170925622666E-2</v>
      </c>
      <c r="T300">
        <f>F301-F288</f>
        <v>9.4525165738028161E-2</v>
      </c>
      <c r="V300">
        <f t="shared" si="47"/>
        <v>1.6780476382443621E-2</v>
      </c>
      <c r="Y300" s="17" t="str">
        <f t="shared" si="42"/>
        <v>-</v>
      </c>
      <c r="Z300" s="15"/>
      <c r="AA300" s="15"/>
      <c r="AB300" s="15">
        <f t="shared" si="43"/>
        <v>0</v>
      </c>
      <c r="AC300" s="15">
        <f t="shared" si="44"/>
        <v>0</v>
      </c>
      <c r="AD300" s="15">
        <f t="shared" si="45"/>
        <v>0</v>
      </c>
      <c r="AE300" s="15">
        <f t="shared" si="46"/>
        <v>0</v>
      </c>
      <c r="AF300" s="15"/>
      <c r="AG300" s="15"/>
      <c r="AH300" s="15"/>
      <c r="AI300" s="15"/>
      <c r="AJ300" s="15"/>
      <c r="AK300" s="15"/>
    </row>
    <row r="301" spans="1:37" x14ac:dyDescent="0.3">
      <c r="A301" s="1">
        <f>'Overall View'!W301</f>
        <v>40148</v>
      </c>
      <c r="B301">
        <f>'Overall View'!X301</f>
        <v>7.3418888483265867</v>
      </c>
      <c r="C301">
        <f>'Overall View'!Y301</f>
        <v>7.0166993659713164</v>
      </c>
      <c r="D301">
        <f t="shared" si="39"/>
        <v>1543.625035331416</v>
      </c>
      <c r="E301">
        <f t="shared" si="40"/>
        <v>1115.1000000000004</v>
      </c>
      <c r="F301" s="2">
        <f t="shared" si="41"/>
        <v>-0.27760953957280921</v>
      </c>
      <c r="I301">
        <f>F301-F300</f>
        <v>8.3279157766534828E-3</v>
      </c>
      <c r="J301">
        <f>F301-F299</f>
        <v>4.2989923109455375E-2</v>
      </c>
      <c r="K301">
        <f>F302-F298</f>
        <v>-5.7763990957159228E-3</v>
      </c>
      <c r="L301">
        <f>F302-F297</f>
        <v>1.4209114116929045E-2</v>
      </c>
      <c r="M301">
        <f>F302-F296</f>
        <v>3.2244870923008317E-2</v>
      </c>
      <c r="N301">
        <f>F302-F295</f>
        <v>7.4044283184042436E-2</v>
      </c>
      <c r="O301">
        <f>F302-F294</f>
        <v>7.0438012589619126E-2</v>
      </c>
      <c r="P301">
        <f>F302-F293</f>
        <v>9.8182768395233211E-2</v>
      </c>
      <c r="Q301">
        <f>F302-F292</f>
        <v>0.14585123948555978</v>
      </c>
      <c r="R301">
        <f>F302-F291</f>
        <v>0.18575063360992694</v>
      </c>
      <c r="S301">
        <f>F302-F290</f>
        <v>0.11985488796548271</v>
      </c>
      <c r="T301">
        <f>F302-F289</f>
        <v>6.2526918001413634E-2</v>
      </c>
      <c r="V301">
        <f t="shared" si="47"/>
        <v>-5.7763990957159228E-3</v>
      </c>
      <c r="Y301" s="17" t="str">
        <f t="shared" si="42"/>
        <v>-</v>
      </c>
      <c r="Z301" s="15"/>
      <c r="AA301" s="15"/>
      <c r="AB301" s="15">
        <f t="shared" si="43"/>
        <v>0</v>
      </c>
      <c r="AC301" s="15">
        <f t="shared" si="44"/>
        <v>0</v>
      </c>
      <c r="AD301" s="15">
        <f t="shared" si="45"/>
        <v>0</v>
      </c>
      <c r="AE301" s="15">
        <f t="shared" si="46"/>
        <v>0</v>
      </c>
      <c r="AF301" s="15"/>
      <c r="AG301" s="15"/>
      <c r="AH301" s="15"/>
      <c r="AI301" s="15"/>
      <c r="AJ301" s="15"/>
      <c r="AK301" s="15"/>
    </row>
    <row r="302" spans="1:37" x14ac:dyDescent="0.3">
      <c r="A302" s="1">
        <f>'Overall View'!W302</f>
        <v>40179</v>
      </c>
      <c r="B302">
        <f>'Overall View'!X302</f>
        <v>7.3479081544536164</v>
      </c>
      <c r="C302">
        <f>'Overall View'!Y302</f>
        <v>6.9790242249119956</v>
      </c>
      <c r="D302">
        <f t="shared" si="39"/>
        <v>1552.9446075044502</v>
      </c>
      <c r="E302">
        <f t="shared" si="40"/>
        <v>1073.8700000000003</v>
      </c>
      <c r="F302" s="2">
        <f t="shared" si="41"/>
        <v>-0.30849433082762223</v>
      </c>
      <c r="I302">
        <f>F302-F301</f>
        <v>-3.0884791254813027E-2</v>
      </c>
      <c r="J302">
        <f>F302-F300</f>
        <v>-2.2556875478159544E-2</v>
      </c>
      <c r="K302">
        <f>F303-F299</f>
        <v>2.7554301992356312E-2</v>
      </c>
      <c r="L302">
        <f>F303-F298</f>
        <v>9.6727710419980406E-3</v>
      </c>
      <c r="M302">
        <f>F303-F297</f>
        <v>2.9658284254643008E-2</v>
      </c>
      <c r="N302">
        <f>F303-F296</f>
        <v>4.7694041060722281E-2</v>
      </c>
      <c r="O302">
        <f>F303-F295</f>
        <v>8.94934533217564E-2</v>
      </c>
      <c r="P302">
        <f>F303-F294</f>
        <v>8.5887182727333089E-2</v>
      </c>
      <c r="Q302">
        <f>F303-F293</f>
        <v>0.11363193853294717</v>
      </c>
      <c r="R302">
        <f>F303-F292</f>
        <v>0.16130040962327374</v>
      </c>
      <c r="S302">
        <f>F303-F291</f>
        <v>0.2011998037476409</v>
      </c>
      <c r="T302">
        <f>F303-F290</f>
        <v>0.13530405810319668</v>
      </c>
      <c r="V302">
        <f t="shared" si="47"/>
        <v>-3.0884791254813027E-2</v>
      </c>
      <c r="Y302" s="17" t="str">
        <f t="shared" si="42"/>
        <v>-</v>
      </c>
      <c r="Z302" s="15"/>
      <c r="AA302" s="15"/>
      <c r="AB302" s="15">
        <f t="shared" si="43"/>
        <v>0</v>
      </c>
      <c r="AC302" s="15">
        <f t="shared" si="44"/>
        <v>0</v>
      </c>
      <c r="AD302" s="15">
        <f t="shared" si="45"/>
        <v>0</v>
      </c>
      <c r="AE302" s="15">
        <f t="shared" si="46"/>
        <v>0</v>
      </c>
      <c r="AF302" s="15"/>
      <c r="AG302" s="15"/>
      <c r="AH302" s="15"/>
      <c r="AI302" s="15"/>
      <c r="AJ302" s="15"/>
      <c r="AK302" s="15"/>
    </row>
    <row r="303" spans="1:37" x14ac:dyDescent="0.3">
      <c r="A303" s="1">
        <f>'Overall View'!W303</f>
        <v>40210</v>
      </c>
      <c r="B303">
        <f>'Overall View'!X303</f>
        <v>7.3539274605806462</v>
      </c>
      <c r="C303">
        <f>'Overall View'!Y303</f>
        <v>7.0071389689486558</v>
      </c>
      <c r="D303">
        <f t="shared" si="39"/>
        <v>1562.320446208216</v>
      </c>
      <c r="E303">
        <f t="shared" si="40"/>
        <v>1104.4900000000002</v>
      </c>
      <c r="F303" s="2">
        <f t="shared" si="41"/>
        <v>-0.29304516068990827</v>
      </c>
      <c r="I303">
        <f>F303-F302</f>
        <v>1.5449170137713963E-2</v>
      </c>
      <c r="J303">
        <f>F303-F301</f>
        <v>-1.5435621117099063E-2</v>
      </c>
      <c r="K303">
        <f>F304-F300</f>
        <v>2.9966625955722748E-2</v>
      </c>
      <c r="L303">
        <f>F304-F299</f>
        <v>6.462863328852464E-2</v>
      </c>
      <c r="M303">
        <f>F304-F298</f>
        <v>4.6747102338166369E-2</v>
      </c>
      <c r="N303">
        <f>F304-F297</f>
        <v>6.6732615550811336E-2</v>
      </c>
      <c r="O303">
        <f>F304-F296</f>
        <v>8.4768372356890609E-2</v>
      </c>
      <c r="P303">
        <f>F304-F295</f>
        <v>0.12656778461792473</v>
      </c>
      <c r="Q303">
        <f>F304-F294</f>
        <v>0.12296151402350142</v>
      </c>
      <c r="R303">
        <f>F304-F293</f>
        <v>0.1507062698291155</v>
      </c>
      <c r="S303">
        <f>F304-F292</f>
        <v>0.19837474091944207</v>
      </c>
      <c r="T303">
        <f>F304-F291</f>
        <v>0.23827413504380923</v>
      </c>
      <c r="V303">
        <f t="shared" si="47"/>
        <v>-1.5435621117099063E-2</v>
      </c>
      <c r="Y303" s="17" t="str">
        <f t="shared" si="42"/>
        <v>-</v>
      </c>
      <c r="Z303" s="15"/>
      <c r="AA303" s="15"/>
      <c r="AB303" s="15">
        <f t="shared" si="43"/>
        <v>0</v>
      </c>
      <c r="AC303" s="15">
        <f t="shared" si="44"/>
        <v>0</v>
      </c>
      <c r="AD303" s="15">
        <f t="shared" si="45"/>
        <v>0</v>
      </c>
      <c r="AE303" s="15">
        <f t="shared" si="46"/>
        <v>0</v>
      </c>
      <c r="AF303" s="15"/>
      <c r="AG303" s="15"/>
      <c r="AH303" s="15"/>
      <c r="AI303" s="15"/>
      <c r="AJ303" s="15"/>
      <c r="AK303" s="15"/>
    </row>
    <row r="304" spans="1:37" x14ac:dyDescent="0.3">
      <c r="A304" s="1">
        <f>'Overall View'!W304</f>
        <v>40238</v>
      </c>
      <c r="B304">
        <f>'Overall View'!X304</f>
        <v>7.3599467667076768</v>
      </c>
      <c r="C304">
        <f>'Overall View'!Y304</f>
        <v>7.0642717295941386</v>
      </c>
      <c r="D304">
        <f t="shared" si="39"/>
        <v>1571.7528911495619</v>
      </c>
      <c r="E304">
        <f t="shared" si="40"/>
        <v>1169.4299999999998</v>
      </c>
      <c r="F304" s="2">
        <f t="shared" si="41"/>
        <v>-0.25597082939373994</v>
      </c>
      <c r="I304">
        <f>F304-F303</f>
        <v>3.7074331296168328E-2</v>
      </c>
      <c r="J304">
        <f>F304-F302</f>
        <v>5.2523501433882291E-2</v>
      </c>
      <c r="K304">
        <f>F305-F301</f>
        <v>2.8089090962818752E-2</v>
      </c>
      <c r="L304">
        <f>F305-F300</f>
        <v>3.6417006739472235E-2</v>
      </c>
      <c r="M304">
        <f>F305-F299</f>
        <v>7.1079014072274127E-2</v>
      </c>
      <c r="N304">
        <f>F305-F298</f>
        <v>5.3197483121915856E-2</v>
      </c>
      <c r="O304">
        <f>F305-F297</f>
        <v>7.3182996334560824E-2</v>
      </c>
      <c r="P304">
        <f>F305-F296</f>
        <v>9.1218753140640096E-2</v>
      </c>
      <c r="Q304">
        <f>F305-F295</f>
        <v>0.13301816540167422</v>
      </c>
      <c r="R304">
        <f>F305-F294</f>
        <v>0.1294118948072509</v>
      </c>
      <c r="S304">
        <f>F305-F293</f>
        <v>0.15715665061286499</v>
      </c>
      <c r="T304">
        <f>F305-F292</f>
        <v>0.20482512170319156</v>
      </c>
      <c r="V304">
        <f t="shared" si="47"/>
        <v>2.8089090962818752E-2</v>
      </c>
      <c r="Y304" s="17" t="str">
        <f t="shared" si="42"/>
        <v>-</v>
      </c>
      <c r="Z304" s="15"/>
      <c r="AA304" s="15"/>
      <c r="AB304" s="15">
        <f t="shared" si="43"/>
        <v>0</v>
      </c>
      <c r="AC304" s="15">
        <f t="shared" si="44"/>
        <v>0</v>
      </c>
      <c r="AD304" s="15">
        <f t="shared" si="45"/>
        <v>0</v>
      </c>
      <c r="AE304" s="15">
        <f t="shared" si="46"/>
        <v>0</v>
      </c>
      <c r="AF304" s="15"/>
      <c r="AG304" s="15"/>
      <c r="AH304" s="15"/>
      <c r="AI304" s="15"/>
      <c r="AJ304" s="15"/>
      <c r="AK304" s="15"/>
    </row>
    <row r="305" spans="1:37" x14ac:dyDescent="0.3">
      <c r="A305" s="1">
        <f>'Overall View'!W305</f>
        <v>40269</v>
      </c>
      <c r="B305">
        <f>'Overall View'!X305</f>
        <v>7.3659660728347074</v>
      </c>
      <c r="C305">
        <f>'Overall View'!Y305</f>
        <v>7.0789231979060023</v>
      </c>
      <c r="D305">
        <f t="shared" si="39"/>
        <v>1581.2422840862998</v>
      </c>
      <c r="E305">
        <f t="shared" si="40"/>
        <v>1186.6900000000003</v>
      </c>
      <c r="F305" s="2">
        <f t="shared" si="41"/>
        <v>-0.24952044860999045</v>
      </c>
      <c r="I305">
        <f>F305-F304</f>
        <v>6.4503807837494875E-3</v>
      </c>
      <c r="J305">
        <f>F305-F303</f>
        <v>4.3524712079917816E-2</v>
      </c>
      <c r="K305">
        <f>F306-F302</f>
        <v>-6.6819613523041443E-3</v>
      </c>
      <c r="L305">
        <f>F306-F301</f>
        <v>-3.7566752607117171E-2</v>
      </c>
      <c r="M305">
        <f>F306-F300</f>
        <v>-2.9238836830463688E-2</v>
      </c>
      <c r="N305">
        <f>F306-F299</f>
        <v>5.4231705023382037E-3</v>
      </c>
      <c r="O305">
        <f>F306-F298</f>
        <v>-1.2458360448020067E-2</v>
      </c>
      <c r="P305">
        <f>F306-F297</f>
        <v>7.5271527646249003E-3</v>
      </c>
      <c r="Q305">
        <f>F306-F296</f>
        <v>2.5562909570704173E-2</v>
      </c>
      <c r="R305">
        <f>F306-F295</f>
        <v>6.7362321831738292E-2</v>
      </c>
      <c r="S305">
        <f>F306-F294</f>
        <v>6.3756051237314981E-2</v>
      </c>
      <c r="T305">
        <f>F306-F293</f>
        <v>9.1500807042929067E-2</v>
      </c>
      <c r="V305">
        <f t="shared" si="47"/>
        <v>-3.7566752607117171E-2</v>
      </c>
      <c r="Y305" s="17" t="str">
        <f t="shared" si="42"/>
        <v>-</v>
      </c>
      <c r="Z305" s="15"/>
      <c r="AA305" s="15"/>
      <c r="AB305" s="15">
        <f t="shared" si="43"/>
        <v>0</v>
      </c>
      <c r="AC305" s="15">
        <f t="shared" si="44"/>
        <v>0</v>
      </c>
      <c r="AD305" s="15">
        <f t="shared" si="45"/>
        <v>0</v>
      </c>
      <c r="AE305" s="15">
        <f t="shared" si="46"/>
        <v>0</v>
      </c>
      <c r="AF305" s="15"/>
      <c r="AG305" s="15"/>
      <c r="AH305" s="15"/>
      <c r="AI305" s="15"/>
      <c r="AJ305" s="15"/>
      <c r="AK305" s="15"/>
    </row>
    <row r="306" spans="1:37" x14ac:dyDescent="0.3">
      <c r="A306" s="1">
        <f>'Overall View'!W306</f>
        <v>40299</v>
      </c>
      <c r="B306">
        <f>'Overall View'!X306</f>
        <v>7.3719853789617371</v>
      </c>
      <c r="C306">
        <f>'Overall View'!Y306</f>
        <v>6.9933915442722316</v>
      </c>
      <c r="D306">
        <f t="shared" si="39"/>
        <v>1590.7889688395901</v>
      </c>
      <c r="E306">
        <f t="shared" si="40"/>
        <v>1089.4099999999996</v>
      </c>
      <c r="F306" s="2">
        <f t="shared" si="41"/>
        <v>-0.31517629217992638</v>
      </c>
      <c r="I306">
        <f>F306-F305</f>
        <v>-6.5655843569935923E-2</v>
      </c>
      <c r="J306">
        <f>F306-F304</f>
        <v>-5.9205462786186436E-2</v>
      </c>
      <c r="K306">
        <f>F307-F303</f>
        <v>-6.2919397772699504E-2</v>
      </c>
      <c r="L306">
        <f>F307-F302</f>
        <v>-4.747022763498554E-2</v>
      </c>
      <c r="M306">
        <f>F307-F301</f>
        <v>-7.8355018889798567E-2</v>
      </c>
      <c r="N306">
        <f>F307-F300</f>
        <v>-7.0027103113145084E-2</v>
      </c>
      <c r="O306">
        <f>F307-F299</f>
        <v>-3.5365095780343192E-2</v>
      </c>
      <c r="P306">
        <f>F307-F298</f>
        <v>-5.3246626730701463E-2</v>
      </c>
      <c r="Q306">
        <f>F307-F297</f>
        <v>-3.3261113518056495E-2</v>
      </c>
      <c r="R306">
        <f>F307-F296</f>
        <v>-1.5225356711977223E-2</v>
      </c>
      <c r="S306">
        <f>F307-F295</f>
        <v>2.6574055549056896E-2</v>
      </c>
      <c r="T306">
        <f>F307-F294</f>
        <v>2.2967784954633585E-2</v>
      </c>
      <c r="V306">
        <f t="shared" si="47"/>
        <v>-7.8355018889798567E-2</v>
      </c>
      <c r="Y306" s="17" t="str">
        <f t="shared" si="42"/>
        <v>-</v>
      </c>
      <c r="Z306" s="15"/>
      <c r="AA306" s="15"/>
      <c r="AB306" s="15">
        <f t="shared" si="43"/>
        <v>0</v>
      </c>
      <c r="AC306" s="15">
        <f t="shared" si="44"/>
        <v>0</v>
      </c>
      <c r="AD306" s="15">
        <f t="shared" si="45"/>
        <v>0</v>
      </c>
      <c r="AE306" s="15">
        <f t="shared" si="46"/>
        <v>0</v>
      </c>
      <c r="AF306" s="15"/>
      <c r="AG306" s="15"/>
      <c r="AH306" s="15"/>
      <c r="AI306" s="15"/>
      <c r="AJ306" s="15"/>
      <c r="AK306" s="15"/>
    </row>
    <row r="307" spans="1:37" x14ac:dyDescent="0.3">
      <c r="A307" s="1">
        <f>'Overall View'!W307</f>
        <v>40330</v>
      </c>
      <c r="B307">
        <f>'Overall View'!X307</f>
        <v>7.3780046850887677</v>
      </c>
      <c r="C307">
        <f>'Overall View'!Y307</f>
        <v>6.9380031641398556</v>
      </c>
      <c r="D307">
        <f t="shared" si="39"/>
        <v>1600.3932913064039</v>
      </c>
      <c r="E307">
        <f t="shared" si="40"/>
        <v>1030.7100000000003</v>
      </c>
      <c r="F307" s="2">
        <f t="shared" si="41"/>
        <v>-0.35596455846260777</v>
      </c>
      <c r="I307">
        <f>F307-F306</f>
        <v>-4.0788266282681396E-2</v>
      </c>
      <c r="J307">
        <f>F307-F305</f>
        <v>-0.10644410985261732</v>
      </c>
      <c r="K307">
        <f>F308-F304</f>
        <v>-5.9829196169832732E-2</v>
      </c>
      <c r="L307">
        <f>F308-F303</f>
        <v>-2.2754864873664404E-2</v>
      </c>
      <c r="M307">
        <f>F308-F302</f>
        <v>-7.3056947359504409E-3</v>
      </c>
      <c r="N307">
        <f>F308-F301</f>
        <v>-3.8190485990763468E-2</v>
      </c>
      <c r="O307">
        <f>F308-F300</f>
        <v>-2.9862570214109985E-2</v>
      </c>
      <c r="P307">
        <f>F308-F299</f>
        <v>4.7994371186919071E-3</v>
      </c>
      <c r="Q307">
        <f>F308-F298</f>
        <v>-1.3082093831666364E-2</v>
      </c>
      <c r="R307">
        <f>F308-F297</f>
        <v>6.9034193809786037E-3</v>
      </c>
      <c r="S307">
        <f>F308-F296</f>
        <v>2.4939176187057877E-2</v>
      </c>
      <c r="T307">
        <f>F308-F295</f>
        <v>6.6738588448091996E-2</v>
      </c>
      <c r="V307">
        <f t="shared" si="47"/>
        <v>-0.10644410985261732</v>
      </c>
      <c r="Y307" s="17" t="str">
        <f t="shared" si="42"/>
        <v>-</v>
      </c>
      <c r="Z307" s="15"/>
      <c r="AA307" s="15"/>
      <c r="AB307" s="15">
        <f t="shared" si="43"/>
        <v>0</v>
      </c>
      <c r="AC307" s="15">
        <f t="shared" si="44"/>
        <v>0</v>
      </c>
      <c r="AD307" s="15">
        <f t="shared" si="45"/>
        <v>0</v>
      </c>
      <c r="AE307" s="15">
        <f t="shared" si="46"/>
        <v>0</v>
      </c>
      <c r="AF307" s="15"/>
      <c r="AG307" s="15"/>
      <c r="AH307" s="15"/>
      <c r="AI307" s="15"/>
      <c r="AJ307" s="15"/>
      <c r="AK307" s="15"/>
    </row>
    <row r="308" spans="1:37" x14ac:dyDescent="0.3">
      <c r="A308" s="1">
        <f>'Overall View'!W308</f>
        <v>40360</v>
      </c>
      <c r="B308">
        <f>'Overall View'!X308</f>
        <v>7.3840239912157974</v>
      </c>
      <c r="C308">
        <f>'Overall View'!Y308</f>
        <v>7.0045189474144447</v>
      </c>
      <c r="D308">
        <f t="shared" si="39"/>
        <v>1610.0555994720444</v>
      </c>
      <c r="E308">
        <f t="shared" si="40"/>
        <v>1101.5999999999995</v>
      </c>
      <c r="F308" s="2">
        <f t="shared" si="41"/>
        <v>-0.31580002556357267</v>
      </c>
      <c r="I308">
        <f>F308-F307</f>
        <v>4.0164532899035099E-2</v>
      </c>
      <c r="J308">
        <f>F308-F306</f>
        <v>-6.237333836462966E-4</v>
      </c>
      <c r="K308">
        <f>F309-F305</f>
        <v>-0.1026555051608532</v>
      </c>
      <c r="L308">
        <f>F309-F304</f>
        <v>-9.6205124377103712E-2</v>
      </c>
      <c r="M308">
        <f>F309-F303</f>
        <v>-5.9130793080935384E-2</v>
      </c>
      <c r="N308">
        <f>F309-F302</f>
        <v>-4.3681622943221421E-2</v>
      </c>
      <c r="O308">
        <f>F309-F301</f>
        <v>-7.4566414198034447E-2</v>
      </c>
      <c r="P308">
        <f>F309-F300</f>
        <v>-6.6238498421380965E-2</v>
      </c>
      <c r="Q308">
        <f>F309-F299</f>
        <v>-3.1576491088579073E-2</v>
      </c>
      <c r="R308">
        <f>F309-F298</f>
        <v>-4.9458022038937344E-2</v>
      </c>
      <c r="S308">
        <f>F309-F297</f>
        <v>-2.9472508826292376E-2</v>
      </c>
      <c r="T308">
        <f>F309-F296</f>
        <v>-1.1436752020213103E-2</v>
      </c>
      <c r="V308">
        <f t="shared" si="47"/>
        <v>-0.1026555051608532</v>
      </c>
      <c r="Y308" s="17" t="str">
        <f t="shared" si="42"/>
        <v>-</v>
      </c>
      <c r="Z308" s="15"/>
      <c r="AA308" s="15"/>
      <c r="AB308" s="15">
        <f t="shared" si="43"/>
        <v>0</v>
      </c>
      <c r="AC308" s="15">
        <f t="shared" si="44"/>
        <v>0</v>
      </c>
      <c r="AD308" s="15">
        <f t="shared" si="45"/>
        <v>0</v>
      </c>
      <c r="AE308" s="15">
        <f t="shared" si="46"/>
        <v>0</v>
      </c>
      <c r="AF308" s="15"/>
      <c r="AG308" s="15"/>
      <c r="AH308" s="15"/>
      <c r="AI308" s="15"/>
      <c r="AJ308" s="15"/>
      <c r="AK308" s="15"/>
    </row>
    <row r="309" spans="1:37" x14ac:dyDescent="0.3">
      <c r="A309" s="1">
        <f>'Overall View'!W309</f>
        <v>40391</v>
      </c>
      <c r="B309">
        <f>'Overall View'!X309</f>
        <v>7.3900432973428281</v>
      </c>
      <c r="C309">
        <f>'Overall View'!Y309</f>
        <v>6.9559071442440628</v>
      </c>
      <c r="D309">
        <f t="shared" si="39"/>
        <v>1619.7762434227679</v>
      </c>
      <c r="E309">
        <f t="shared" si="40"/>
        <v>1049.3300000000004</v>
      </c>
      <c r="F309" s="2">
        <f t="shared" si="41"/>
        <v>-0.35217595377084365</v>
      </c>
      <c r="I309">
        <f>F309-F308</f>
        <v>-3.637592820727098E-2</v>
      </c>
      <c r="J309">
        <f>F309-F307</f>
        <v>3.7886046917641192E-3</v>
      </c>
      <c r="K309">
        <f>F310-F306</f>
        <v>1.5489934289965146E-2</v>
      </c>
      <c r="L309">
        <f>F310-F305</f>
        <v>-5.0165909279970777E-2</v>
      </c>
      <c r="M309">
        <f>F310-F304</f>
        <v>-4.371552849622129E-2</v>
      </c>
      <c r="N309">
        <f>F310-F303</f>
        <v>-6.6411972000529618E-3</v>
      </c>
      <c r="O309">
        <f>F310-F302</f>
        <v>8.8079729376610016E-3</v>
      </c>
      <c r="P309">
        <f>F310-F301</f>
        <v>-2.2076818317152025E-2</v>
      </c>
      <c r="Q309">
        <f>F310-F300</f>
        <v>-1.3748902540498542E-2</v>
      </c>
      <c r="R309">
        <f>F310-F299</f>
        <v>2.091310479230335E-2</v>
      </c>
      <c r="S309">
        <f>F310-F298</f>
        <v>3.0315738419450788E-3</v>
      </c>
      <c r="T309">
        <f>F310-F297</f>
        <v>2.3017087054590046E-2</v>
      </c>
      <c r="V309">
        <f t="shared" si="47"/>
        <v>-5.0165909279970777E-2</v>
      </c>
      <c r="Y309" s="17" t="str">
        <f t="shared" si="42"/>
        <v>-</v>
      </c>
      <c r="Z309" s="15"/>
      <c r="AA309" s="15"/>
      <c r="AB309" s="15">
        <f t="shared" si="43"/>
        <v>0</v>
      </c>
      <c r="AC309" s="15">
        <f t="shared" si="44"/>
        <v>0</v>
      </c>
      <c r="AD309" s="15">
        <f t="shared" si="45"/>
        <v>0</v>
      </c>
      <c r="AE309" s="15">
        <f t="shared" si="46"/>
        <v>0</v>
      </c>
      <c r="AF309" s="15"/>
      <c r="AG309" s="15"/>
      <c r="AH309" s="15"/>
      <c r="AI309" s="15"/>
      <c r="AJ309" s="15"/>
      <c r="AK309" s="15"/>
    </row>
    <row r="310" spans="1:37" x14ac:dyDescent="0.3">
      <c r="A310" s="1">
        <f>'Overall View'!W310</f>
        <v>40422</v>
      </c>
      <c r="B310">
        <f>'Overall View'!X310</f>
        <v>7.3960626034698578</v>
      </c>
      <c r="C310">
        <f>'Overall View'!Y310</f>
        <v>7.0398356193393452</v>
      </c>
      <c r="D310">
        <f t="shared" si="39"/>
        <v>1629.5555753584563</v>
      </c>
      <c r="E310">
        <f t="shared" si="40"/>
        <v>1141.2000000000003</v>
      </c>
      <c r="F310" s="2">
        <f t="shared" si="41"/>
        <v>-0.29968635788996123</v>
      </c>
      <c r="I310">
        <f>F310-F309</f>
        <v>5.2489595880882423E-2</v>
      </c>
      <c r="J310">
        <f>F310-F308</f>
        <v>1.6113667673611443E-2</v>
      </c>
      <c r="K310">
        <f>F311-F307</f>
        <v>7.7731282247831435E-2</v>
      </c>
      <c r="L310">
        <f>F311-F306</f>
        <v>3.6943015965150039E-2</v>
      </c>
      <c r="M310">
        <f>F311-F305</f>
        <v>-2.8712827604785884E-2</v>
      </c>
      <c r="N310">
        <f>F311-F304</f>
        <v>-2.2262446821036397E-2</v>
      </c>
      <c r="O310">
        <f>F311-F303</f>
        <v>1.4811884475131931E-2</v>
      </c>
      <c r="P310">
        <f>F311-F302</f>
        <v>3.0261054612845895E-2</v>
      </c>
      <c r="Q310">
        <f>F311-F301</f>
        <v>-6.2373664196713197E-4</v>
      </c>
      <c r="R310">
        <f>F311-F300</f>
        <v>7.7041791346863508E-3</v>
      </c>
      <c r="S310">
        <f>F311-F299</f>
        <v>4.2366186467488243E-2</v>
      </c>
      <c r="T310">
        <f>F311-F298</f>
        <v>2.4484655517129972E-2</v>
      </c>
      <c r="V310">
        <f t="shared" si="47"/>
        <v>-2.8712827604785884E-2</v>
      </c>
      <c r="Y310" s="17" t="str">
        <f t="shared" si="42"/>
        <v>-</v>
      </c>
      <c r="Z310" s="15"/>
      <c r="AA310" s="15"/>
      <c r="AB310" s="15">
        <f t="shared" si="43"/>
        <v>0</v>
      </c>
      <c r="AC310" s="15">
        <f t="shared" si="44"/>
        <v>0</v>
      </c>
      <c r="AD310" s="15">
        <f t="shared" si="45"/>
        <v>0</v>
      </c>
      <c r="AE310" s="15">
        <f t="shared" si="46"/>
        <v>0</v>
      </c>
      <c r="AF310" s="15"/>
      <c r="AG310" s="15"/>
      <c r="AH310" s="15"/>
      <c r="AI310" s="15"/>
      <c r="AJ310" s="15"/>
      <c r="AK310" s="15"/>
    </row>
    <row r="311" spans="1:37" x14ac:dyDescent="0.3">
      <c r="A311" s="1">
        <f>'Overall View'!W311</f>
        <v>40452</v>
      </c>
      <c r="B311">
        <f>'Overall View'!X311</f>
        <v>7.4020819095968884</v>
      </c>
      <c r="C311">
        <f>'Overall View'!Y311</f>
        <v>7.0760286200500326</v>
      </c>
      <c r="D311">
        <f t="shared" si="39"/>
        <v>1639.3939496053895</v>
      </c>
      <c r="E311">
        <f t="shared" si="40"/>
        <v>1183.26</v>
      </c>
      <c r="F311" s="2">
        <f t="shared" si="41"/>
        <v>-0.27823327621477634</v>
      </c>
      <c r="I311">
        <f>F311-F310</f>
        <v>2.1453081675184893E-2</v>
      </c>
      <c r="J311">
        <f>F311-F309</f>
        <v>7.3942677556067316E-2</v>
      </c>
      <c r="K311">
        <f>F312-F308</f>
        <v>3.1592134262287352E-2</v>
      </c>
      <c r="L311">
        <f>F312-F307</f>
        <v>7.1756667161322452E-2</v>
      </c>
      <c r="M311">
        <f>F312-F306</f>
        <v>3.0968400878641056E-2</v>
      </c>
      <c r="N311">
        <f>F312-F305</f>
        <v>-3.4687442691294867E-2</v>
      </c>
      <c r="O311">
        <f>F312-F304</f>
        <v>-2.823706190754538E-2</v>
      </c>
      <c r="P311">
        <f>F312-F303</f>
        <v>8.8372693886229481E-3</v>
      </c>
      <c r="Q311">
        <f>F312-F302</f>
        <v>2.4286439526336911E-2</v>
      </c>
      <c r="R311">
        <f>F312-F301</f>
        <v>-6.5983517284761151E-3</v>
      </c>
      <c r="S311">
        <f>F312-F300</f>
        <v>1.7295640481773678E-3</v>
      </c>
      <c r="T311">
        <f>F312-F299</f>
        <v>3.639157138097926E-2</v>
      </c>
      <c r="V311">
        <f t="shared" si="47"/>
        <v>-3.4687442691294867E-2</v>
      </c>
      <c r="Y311" s="17" t="str">
        <f t="shared" si="42"/>
        <v>-</v>
      </c>
      <c r="Z311" s="15"/>
      <c r="AA311" s="15"/>
      <c r="AB311" s="15">
        <f t="shared" si="43"/>
        <v>0</v>
      </c>
      <c r="AC311" s="15">
        <f t="shared" si="44"/>
        <v>0</v>
      </c>
      <c r="AD311" s="15">
        <f t="shared" si="45"/>
        <v>0</v>
      </c>
      <c r="AE311" s="15">
        <f t="shared" si="46"/>
        <v>0</v>
      </c>
      <c r="AF311" s="15"/>
      <c r="AG311" s="15"/>
      <c r="AH311" s="15"/>
      <c r="AI311" s="15"/>
      <c r="AJ311" s="15"/>
      <c r="AK311" s="15"/>
    </row>
    <row r="312" spans="1:37" x14ac:dyDescent="0.3">
      <c r="A312" s="1">
        <f>'Overall View'!W312</f>
        <v>40483</v>
      </c>
      <c r="B312">
        <f>'Overall View'!X312</f>
        <v>7.408101215723919</v>
      </c>
      <c r="C312">
        <f>'Overall View'!Y312</f>
        <v>7.0737357105629721</v>
      </c>
      <c r="D312">
        <f t="shared" si="39"/>
        <v>1649.2917226290726</v>
      </c>
      <c r="E312">
        <f t="shared" si="40"/>
        <v>1180.5499999999995</v>
      </c>
      <c r="F312" s="2">
        <f t="shared" si="41"/>
        <v>-0.28420789130128532</v>
      </c>
      <c r="I312">
        <f>F312-F311</f>
        <v>-5.9746150865089831E-3</v>
      </c>
      <c r="J312">
        <f>F312-F310</f>
        <v>1.547846658867591E-2</v>
      </c>
      <c r="K312">
        <f>F313-F309</f>
        <v>0.11013320322591225</v>
      </c>
      <c r="L312">
        <f>F313-F308</f>
        <v>7.3757275018641266E-2</v>
      </c>
      <c r="M312">
        <f>F313-F307</f>
        <v>0.11392180791767637</v>
      </c>
      <c r="N312">
        <f>F313-F306</f>
        <v>7.313354163499497E-2</v>
      </c>
      <c r="O312">
        <f>F313-F305</f>
        <v>7.4776980650590463E-3</v>
      </c>
      <c r="P312">
        <f>F313-F304</f>
        <v>1.3928078848808534E-2</v>
      </c>
      <c r="Q312">
        <f>F313-F303</f>
        <v>5.1002410144976862E-2</v>
      </c>
      <c r="R312">
        <f>F313-F302</f>
        <v>6.6451580282690825E-2</v>
      </c>
      <c r="S312">
        <f>F313-F301</f>
        <v>3.5566789027877799E-2</v>
      </c>
      <c r="T312">
        <f>F313-F300</f>
        <v>4.3894704804531282E-2</v>
      </c>
      <c r="V312">
        <f t="shared" si="47"/>
        <v>-5.9746150865089831E-3</v>
      </c>
      <c r="Y312" s="17" t="str">
        <f t="shared" si="42"/>
        <v>-</v>
      </c>
      <c r="Z312" s="15"/>
      <c r="AA312" s="15"/>
      <c r="AB312" s="15">
        <f t="shared" si="43"/>
        <v>0</v>
      </c>
      <c r="AC312" s="15">
        <f t="shared" si="44"/>
        <v>0</v>
      </c>
      <c r="AD312" s="15">
        <f t="shared" si="45"/>
        <v>0</v>
      </c>
      <c r="AE312" s="15">
        <f t="shared" si="46"/>
        <v>0</v>
      </c>
      <c r="AF312" s="15"/>
      <c r="AG312" s="15"/>
      <c r="AH312" s="15"/>
      <c r="AI312" s="15"/>
      <c r="AJ312" s="15"/>
      <c r="AK312" s="15"/>
    </row>
    <row r="313" spans="1:37" x14ac:dyDescent="0.3">
      <c r="A313" s="1">
        <f>'Overall View'!W313</f>
        <v>40513</v>
      </c>
      <c r="B313">
        <f>'Overall View'!X313</f>
        <v>7.4141205218509487</v>
      </c>
      <c r="C313">
        <f>'Overall View'!Y313</f>
        <v>7.1369922277848987</v>
      </c>
      <c r="D313">
        <f t="shared" si="39"/>
        <v>1659.2492530471573</v>
      </c>
      <c r="E313">
        <f t="shared" si="40"/>
        <v>1257.6400000000003</v>
      </c>
      <c r="F313" s="2">
        <f t="shared" si="41"/>
        <v>-0.24204275054493141</v>
      </c>
      <c r="I313">
        <f>F313-F312</f>
        <v>4.2165140756353914E-2</v>
      </c>
      <c r="J313">
        <f>F313-F311</f>
        <v>3.6190525669844931E-2</v>
      </c>
      <c r="K313">
        <f>F314-F310</f>
        <v>7.0156316130043805E-2</v>
      </c>
      <c r="L313">
        <f>F314-F309</f>
        <v>0.12264591201092623</v>
      </c>
      <c r="M313">
        <f>F314-F308</f>
        <v>8.6269983803655248E-2</v>
      </c>
      <c r="N313">
        <f>F314-F307</f>
        <v>0.12643451670269035</v>
      </c>
      <c r="O313">
        <f>F314-F306</f>
        <v>8.5646250420008951E-2</v>
      </c>
      <c r="P313">
        <f>F314-F305</f>
        <v>1.9990406850073028E-2</v>
      </c>
      <c r="Q313">
        <f>F314-F304</f>
        <v>2.6440787633822516E-2</v>
      </c>
      <c r="R313">
        <f>F314-F303</f>
        <v>6.3515118929990844E-2</v>
      </c>
      <c r="S313">
        <f>F314-F302</f>
        <v>7.8964289067704807E-2</v>
      </c>
      <c r="T313">
        <f>F314-F301</f>
        <v>4.807949781289178E-2</v>
      </c>
      <c r="V313">
        <f t="shared" si="47"/>
        <v>1.9990406850073028E-2</v>
      </c>
      <c r="Y313" s="17" t="str">
        <f t="shared" si="42"/>
        <v>-</v>
      </c>
      <c r="Z313" s="15"/>
      <c r="AA313" s="15"/>
      <c r="AB313" s="15">
        <f t="shared" si="43"/>
        <v>0</v>
      </c>
      <c r="AC313" s="15">
        <f t="shared" si="44"/>
        <v>0</v>
      </c>
      <c r="AD313" s="15">
        <f t="shared" si="45"/>
        <v>0</v>
      </c>
      <c r="AE313" s="15">
        <f t="shared" si="46"/>
        <v>0</v>
      </c>
      <c r="AF313" s="15"/>
      <c r="AG313" s="15"/>
      <c r="AH313" s="15"/>
      <c r="AI313" s="15"/>
      <c r="AJ313" s="15"/>
      <c r="AK313" s="15"/>
    </row>
    <row r="314" spans="1:37" x14ac:dyDescent="0.3">
      <c r="A314" s="1">
        <f>'Overall View'!W314</f>
        <v>40544</v>
      </c>
      <c r="B314">
        <f>'Overall View'!X314</f>
        <v>7.4201398279779784</v>
      </c>
      <c r="C314">
        <f>'Overall View'!Y314</f>
        <v>7.159385213041416</v>
      </c>
      <c r="D314">
        <f t="shared" si="39"/>
        <v>1669.2669016424368</v>
      </c>
      <c r="E314">
        <f t="shared" si="40"/>
        <v>1286.1200000000003</v>
      </c>
      <c r="F314" s="2">
        <f t="shared" si="41"/>
        <v>-0.22953004175991742</v>
      </c>
      <c r="I314">
        <f>F314-F313</f>
        <v>1.2512708785013982E-2</v>
      </c>
      <c r="J314">
        <f>F314-F312</f>
        <v>5.4677849541367896E-2</v>
      </c>
      <c r="K314">
        <f>F315-F311</f>
        <v>6.8553296938919206E-2</v>
      </c>
      <c r="L314">
        <f>F315-F310</f>
        <v>9.0006378614104099E-2</v>
      </c>
      <c r="M314">
        <f>F315-F309</f>
        <v>0.14249597449498652</v>
      </c>
      <c r="N314">
        <f>F315-F308</f>
        <v>0.10612004628771554</v>
      </c>
      <c r="O314">
        <f>F315-F307</f>
        <v>0.14628457918675064</v>
      </c>
      <c r="P314">
        <f>F315-F306</f>
        <v>0.10549631290406924</v>
      </c>
      <c r="Q314">
        <f>F315-F305</f>
        <v>3.9840469334133322E-2</v>
      </c>
      <c r="R314">
        <f>F315-F304</f>
        <v>4.6290850117882809E-2</v>
      </c>
      <c r="S314">
        <f>F315-F303</f>
        <v>8.3365181414051137E-2</v>
      </c>
      <c r="T314">
        <f>F315-F302</f>
        <v>9.8814351551765101E-2</v>
      </c>
      <c r="V314">
        <f t="shared" si="47"/>
        <v>1.2512708785013982E-2</v>
      </c>
      <c r="Y314" s="17" t="str">
        <f t="shared" si="42"/>
        <v>-</v>
      </c>
      <c r="Z314" s="15"/>
      <c r="AA314" s="15"/>
      <c r="AB314" s="15">
        <f t="shared" si="43"/>
        <v>0</v>
      </c>
      <c r="AC314" s="15">
        <f t="shared" si="44"/>
        <v>0</v>
      </c>
      <c r="AD314" s="15">
        <f t="shared" si="45"/>
        <v>0</v>
      </c>
      <c r="AE314" s="15">
        <f t="shared" si="46"/>
        <v>0</v>
      </c>
      <c r="AF314" s="15"/>
      <c r="AG314" s="15"/>
      <c r="AH314" s="15"/>
      <c r="AI314" s="15"/>
      <c r="AJ314" s="15"/>
      <c r="AK314" s="15"/>
    </row>
    <row r="315" spans="1:37" x14ac:dyDescent="0.3">
      <c r="A315" s="1">
        <f>'Overall View'!W315</f>
        <v>40575</v>
      </c>
      <c r="B315">
        <f>'Overall View'!X315</f>
        <v>7.4261591341050091</v>
      </c>
      <c r="C315">
        <f>'Overall View'!Y315</f>
        <v>7.1908418080815606</v>
      </c>
      <c r="D315">
        <f t="shared" si="39"/>
        <v>1679.3450313759161</v>
      </c>
      <c r="E315">
        <f t="shared" si="40"/>
        <v>1327.2200000000003</v>
      </c>
      <c r="F315" s="2">
        <f t="shared" si="41"/>
        <v>-0.20967997927585713</v>
      </c>
      <c r="I315">
        <f>F315-F314</f>
        <v>1.9850062484060293E-2</v>
      </c>
      <c r="J315">
        <f>F315-F313</f>
        <v>3.2362771269074275E-2</v>
      </c>
      <c r="K315">
        <f>F316-F312</f>
        <v>6.8962286248411164E-2</v>
      </c>
      <c r="L315">
        <f>F316-F311</f>
        <v>6.2987671161902181E-2</v>
      </c>
      <c r="M315">
        <f>F316-F310</f>
        <v>8.4440752837087074E-2</v>
      </c>
      <c r="N315">
        <f>F316-F309</f>
        <v>0.1369303487179695</v>
      </c>
      <c r="O315">
        <f>F316-F308</f>
        <v>0.10055442051069852</v>
      </c>
      <c r="P315">
        <f>F316-F307</f>
        <v>0.14071895340973362</v>
      </c>
      <c r="Q315">
        <f>F316-F306</f>
        <v>9.993068712705222E-2</v>
      </c>
      <c r="R315">
        <f>F316-F305</f>
        <v>3.4274843557116297E-2</v>
      </c>
      <c r="S315">
        <f>F316-F304</f>
        <v>4.0725224340865784E-2</v>
      </c>
      <c r="T315">
        <f>F316-F303</f>
        <v>7.7799555637034112E-2</v>
      </c>
      <c r="V315">
        <f t="shared" si="47"/>
        <v>1.9850062484060293E-2</v>
      </c>
      <c r="Y315" s="17">
        <f t="shared" si="42"/>
        <v>-2.2626442431496585E-2</v>
      </c>
      <c r="Z315" s="15"/>
      <c r="AA315" s="15"/>
      <c r="AB315" s="15">
        <f t="shared" si="43"/>
        <v>0</v>
      </c>
      <c r="AC315" s="15">
        <f t="shared" si="44"/>
        <v>0</v>
      </c>
      <c r="AD315" s="15">
        <f t="shared" si="45"/>
        <v>1</v>
      </c>
      <c r="AE315" s="15">
        <f t="shared" si="46"/>
        <v>0</v>
      </c>
      <c r="AF315" s="15"/>
      <c r="AG315" s="15"/>
      <c r="AH315" s="15"/>
      <c r="AI315" s="15"/>
      <c r="AJ315" s="15"/>
      <c r="AK315" s="15"/>
    </row>
    <row r="316" spans="1:37" x14ac:dyDescent="0.3">
      <c r="A316" s="1">
        <f>'Overall View'!W316</f>
        <v>40603</v>
      </c>
      <c r="B316">
        <f>'Overall View'!X316</f>
        <v>7.4321784402320397</v>
      </c>
      <c r="C316">
        <f>'Overall View'!Y316</f>
        <v>7.1897939573986225</v>
      </c>
      <c r="D316">
        <f t="shared" si="39"/>
        <v>1689.4840073999583</v>
      </c>
      <c r="E316">
        <f t="shared" si="40"/>
        <v>1325.8299999999997</v>
      </c>
      <c r="F316" s="2">
        <f t="shared" si="41"/>
        <v>-0.21524560505287416</v>
      </c>
      <c r="I316">
        <f>F316-F315</f>
        <v>-5.5656257770170248E-3</v>
      </c>
      <c r="J316">
        <f>F316-F314</f>
        <v>1.4284436707043269E-2</v>
      </c>
      <c r="K316">
        <f>F317-F313</f>
        <v>4.4315315265742172E-2</v>
      </c>
      <c r="L316">
        <f>F317-F312</f>
        <v>8.6480456022096086E-2</v>
      </c>
      <c r="M316">
        <f>F317-F311</f>
        <v>8.0505840935587103E-2</v>
      </c>
      <c r="N316">
        <f>F317-F310</f>
        <v>0.101958922610772</v>
      </c>
      <c r="O316">
        <f>F317-F309</f>
        <v>0.15444851849165442</v>
      </c>
      <c r="P316">
        <f>F317-F308</f>
        <v>0.11807259028438344</v>
      </c>
      <c r="Q316">
        <f>F317-F307</f>
        <v>0.15823712318341854</v>
      </c>
      <c r="R316">
        <f>F317-F306</f>
        <v>0.11744885690073714</v>
      </c>
      <c r="S316">
        <f>F317-F305</f>
        <v>5.1793013330801219E-2</v>
      </c>
      <c r="T316">
        <f>F317-F304</f>
        <v>5.8243394114550706E-2</v>
      </c>
      <c r="V316">
        <f t="shared" si="47"/>
        <v>-5.5656257770170248E-3</v>
      </c>
      <c r="Y316" s="17" t="str">
        <f t="shared" si="42"/>
        <v>-</v>
      </c>
      <c r="Z316" s="15"/>
      <c r="AA316" s="15"/>
      <c r="AB316" s="15">
        <f t="shared" si="43"/>
        <v>0</v>
      </c>
      <c r="AC316" s="15">
        <f t="shared" si="44"/>
        <v>0</v>
      </c>
      <c r="AD316" s="15">
        <f t="shared" si="45"/>
        <v>0</v>
      </c>
      <c r="AE316" s="15">
        <f t="shared" si="46"/>
        <v>0</v>
      </c>
      <c r="AF316" s="15"/>
      <c r="AG316" s="15"/>
      <c r="AH316" s="15"/>
      <c r="AI316" s="15"/>
      <c r="AJ316" s="15"/>
      <c r="AK316" s="15"/>
    </row>
    <row r="317" spans="1:37" x14ac:dyDescent="0.3">
      <c r="A317" s="1">
        <f>'Overall View'!W317</f>
        <v>40634</v>
      </c>
      <c r="B317">
        <f>'Overall View'!X317</f>
        <v>7.4381977463590694</v>
      </c>
      <c r="C317">
        <f>'Overall View'!Y317</f>
        <v>7.2178908737657519</v>
      </c>
      <c r="D317">
        <f t="shared" si="39"/>
        <v>1699.6841970715195</v>
      </c>
      <c r="E317">
        <f t="shared" si="40"/>
        <v>1363.61</v>
      </c>
      <c r="F317" s="2">
        <f t="shared" si="41"/>
        <v>-0.19772743527918923</v>
      </c>
      <c r="I317">
        <f>F317-F316</f>
        <v>1.7518169773684922E-2</v>
      </c>
      <c r="J317">
        <f>F317-F315</f>
        <v>1.1952543996667897E-2</v>
      </c>
      <c r="K317">
        <f>F318-F314</f>
        <v>1.622156513429085E-2</v>
      </c>
      <c r="L317">
        <f>F318-F313</f>
        <v>2.8734273919304831E-2</v>
      </c>
      <c r="M317">
        <f>F318-F312</f>
        <v>7.0899414675658745E-2</v>
      </c>
      <c r="N317">
        <f>F318-F311</f>
        <v>6.4924799589149762E-2</v>
      </c>
      <c r="O317">
        <f>F318-F310</f>
        <v>8.6377881264334655E-2</v>
      </c>
      <c r="P317">
        <f>F318-F309</f>
        <v>0.13886747714521708</v>
      </c>
      <c r="Q317">
        <f>F318-F308</f>
        <v>0.1024915489379461</v>
      </c>
      <c r="R317">
        <f>F318-F307</f>
        <v>0.1426560818369812</v>
      </c>
      <c r="S317">
        <f>F318-F306</f>
        <v>0.1018678155542998</v>
      </c>
      <c r="T317">
        <f>F318-F305</f>
        <v>3.6211971984363878E-2</v>
      </c>
      <c r="V317">
        <f t="shared" si="47"/>
        <v>1.1952543996667897E-2</v>
      </c>
      <c r="Y317" s="17" t="str">
        <f t="shared" si="42"/>
        <v>-</v>
      </c>
      <c r="Z317" s="15"/>
      <c r="AA317" s="15"/>
      <c r="AB317" s="15">
        <f t="shared" si="43"/>
        <v>0</v>
      </c>
      <c r="AC317" s="15">
        <f t="shared" si="44"/>
        <v>0</v>
      </c>
      <c r="AD317" s="15">
        <f t="shared" si="45"/>
        <v>0</v>
      </c>
      <c r="AE317" s="15">
        <f t="shared" si="46"/>
        <v>0</v>
      </c>
      <c r="AF317" s="15"/>
      <c r="AG317" s="15"/>
      <c r="AH317" s="15"/>
      <c r="AI317" s="15"/>
      <c r="AJ317" s="15"/>
      <c r="AK317" s="15"/>
    </row>
    <row r="318" spans="1:37" x14ac:dyDescent="0.3">
      <c r="A318" s="1">
        <f>'Overall View'!W318</f>
        <v>40664</v>
      </c>
      <c r="B318">
        <f>'Overall View'!X318</f>
        <v>7.4442170524861</v>
      </c>
      <c r="C318">
        <f>'Overall View'!Y318</f>
        <v>7.2042979798661149</v>
      </c>
      <c r="D318">
        <f t="shared" si="39"/>
        <v>1709.9459699654628</v>
      </c>
      <c r="E318">
        <f t="shared" si="40"/>
        <v>1345.2000000000005</v>
      </c>
      <c r="F318" s="2">
        <f t="shared" si="41"/>
        <v>-0.21330847662562658</v>
      </c>
      <c r="I318">
        <f>F318-F317</f>
        <v>-1.5581041346437341E-2</v>
      </c>
      <c r="J318">
        <f>F318-F316</f>
        <v>1.9371284272475808E-3</v>
      </c>
      <c r="K318">
        <f>F319-F315</f>
        <v>-2.2626442431496585E-2</v>
      </c>
      <c r="L318">
        <f>F319-F314</f>
        <v>-2.7763799474362916E-3</v>
      </c>
      <c r="M318">
        <f>F319-F313</f>
        <v>9.7363288375776902E-3</v>
      </c>
      <c r="N318">
        <f>F319-F312</f>
        <v>5.1901469593931604E-2</v>
      </c>
      <c r="O318">
        <f>F319-F311</f>
        <v>4.5926854507422621E-2</v>
      </c>
      <c r="P318">
        <f>F319-F310</f>
        <v>6.7379936182607514E-2</v>
      </c>
      <c r="Q318">
        <f>F319-F309</f>
        <v>0.11986953206348994</v>
      </c>
      <c r="R318">
        <f>F319-F308</f>
        <v>8.3493603856218956E-2</v>
      </c>
      <c r="S318">
        <f>F319-F307</f>
        <v>0.12365813675525406</v>
      </c>
      <c r="T318">
        <f>F319-F306</f>
        <v>8.286987047257266E-2</v>
      </c>
      <c r="V318">
        <f t="shared" si="47"/>
        <v>-2.2626442431496585E-2</v>
      </c>
      <c r="Y318" s="17" t="str">
        <f t="shared" si="42"/>
        <v>-</v>
      </c>
      <c r="Z318" s="15"/>
      <c r="AA318" s="15"/>
      <c r="AB318" s="15">
        <f t="shared" si="43"/>
        <v>0</v>
      </c>
      <c r="AC318" s="15">
        <f t="shared" si="44"/>
        <v>0</v>
      </c>
      <c r="AD318" s="15">
        <f t="shared" si="45"/>
        <v>0</v>
      </c>
      <c r="AE318" s="15">
        <f t="shared" si="46"/>
        <v>0</v>
      </c>
      <c r="AF318" s="15"/>
      <c r="AG318" s="15"/>
      <c r="AH318" s="15"/>
      <c r="AI318" s="15"/>
      <c r="AJ318" s="15"/>
      <c r="AK318" s="15"/>
    </row>
    <row r="319" spans="1:37" x14ac:dyDescent="0.3">
      <c r="A319" s="1">
        <f>'Overall View'!W319</f>
        <v>40695</v>
      </c>
      <c r="B319">
        <f>'Overall View'!X319</f>
        <v>7.4502363586131297</v>
      </c>
      <c r="C319">
        <f>'Overall View'!Y319</f>
        <v>7.1858717465642172</v>
      </c>
      <c r="D319">
        <f t="shared" si="39"/>
        <v>1720.2696978879376</v>
      </c>
      <c r="E319">
        <f t="shared" si="40"/>
        <v>1320.6400000000003</v>
      </c>
      <c r="F319" s="2">
        <f t="shared" si="41"/>
        <v>-0.23230642170735372</v>
      </c>
      <c r="I319">
        <f>F319-F318</f>
        <v>-1.8997945081727141E-2</v>
      </c>
      <c r="J319">
        <f>F319-F317</f>
        <v>-3.4578986428164482E-2</v>
      </c>
      <c r="K319">
        <f>F320-F316</f>
        <v>-3.8054771784783781E-2</v>
      </c>
      <c r="L319">
        <f>F320-F315</f>
        <v>-4.3620397561800806E-2</v>
      </c>
      <c r="M319">
        <f>F320-F314</f>
        <v>-2.3770335077740512E-2</v>
      </c>
      <c r="N319">
        <f>F320-F313</f>
        <v>-1.125762629272653E-2</v>
      </c>
      <c r="O319">
        <f>F320-F312</f>
        <v>3.0907514463627384E-2</v>
      </c>
      <c r="P319">
        <f>F320-F311</f>
        <v>2.49328993771184E-2</v>
      </c>
      <c r="Q319">
        <f>F320-F310</f>
        <v>4.6385981052303293E-2</v>
      </c>
      <c r="R319">
        <f>F320-F309</f>
        <v>9.8875576933185716E-2</v>
      </c>
      <c r="S319">
        <f>F320-F308</f>
        <v>6.2499648725914736E-2</v>
      </c>
      <c r="T319">
        <f>F320-F307</f>
        <v>0.10266418162494984</v>
      </c>
      <c r="V319">
        <f t="shared" si="47"/>
        <v>-4.3620397561800806E-2</v>
      </c>
      <c r="Y319" s="17" t="str">
        <f t="shared" si="42"/>
        <v>-</v>
      </c>
      <c r="Z319" s="15"/>
      <c r="AA319" s="15"/>
      <c r="AB319" s="15">
        <f t="shared" si="43"/>
        <v>0</v>
      </c>
      <c r="AC319" s="15">
        <f t="shared" si="44"/>
        <v>0</v>
      </c>
      <c r="AD319" s="15">
        <f t="shared" si="45"/>
        <v>0</v>
      </c>
      <c r="AE319" s="15">
        <f t="shared" si="46"/>
        <v>0</v>
      </c>
      <c r="AF319" s="15"/>
      <c r="AG319" s="15"/>
      <c r="AH319" s="15"/>
      <c r="AI319" s="15"/>
      <c r="AJ319" s="15"/>
      <c r="AK319" s="15"/>
    </row>
    <row r="320" spans="1:37" x14ac:dyDescent="0.3">
      <c r="A320" s="1">
        <f>'Overall View'!W320</f>
        <v>40725</v>
      </c>
      <c r="B320">
        <f>'Overall View'!X320</f>
        <v>7.4562556647401603</v>
      </c>
      <c r="C320">
        <f>'Overall View'!Y320</f>
        <v>7.16416337912879</v>
      </c>
      <c r="D320">
        <f t="shared" si="39"/>
        <v>1730.6557548898641</v>
      </c>
      <c r="E320">
        <f t="shared" si="40"/>
        <v>1292.2800000000002</v>
      </c>
      <c r="F320" s="2">
        <f t="shared" si="41"/>
        <v>-0.25330037683765794</v>
      </c>
      <c r="I320">
        <f>F320-F319</f>
        <v>-2.099395513030422E-2</v>
      </c>
      <c r="J320">
        <f>F320-F318</f>
        <v>-3.9991900212031362E-2</v>
      </c>
      <c r="K320">
        <f>F321-F317</f>
        <v>-0.10220545909762202</v>
      </c>
      <c r="L320">
        <f>F321-F316</f>
        <v>-8.4687289323937098E-2</v>
      </c>
      <c r="M320">
        <f>F321-F315</f>
        <v>-9.0252915100954123E-2</v>
      </c>
      <c r="N320">
        <f>F321-F314</f>
        <v>-7.040285261689383E-2</v>
      </c>
      <c r="O320">
        <f>F321-F313</f>
        <v>-5.7890143831879848E-2</v>
      </c>
      <c r="P320">
        <f>F321-F312</f>
        <v>-1.5725003075525934E-2</v>
      </c>
      <c r="Q320">
        <f>F321-F311</f>
        <v>-2.1699618162034917E-2</v>
      </c>
      <c r="R320">
        <f>F321-F310</f>
        <v>-2.4653648685002416E-4</v>
      </c>
      <c r="S320">
        <f>F321-F309</f>
        <v>5.2243059394032398E-2</v>
      </c>
      <c r="T320">
        <f>F321-F308</f>
        <v>1.5867131186761418E-2</v>
      </c>
      <c r="V320">
        <f t="shared" si="47"/>
        <v>-0.10220545909762202</v>
      </c>
      <c r="Y320" s="17" t="str">
        <f t="shared" si="42"/>
        <v>-</v>
      </c>
      <c r="Z320" s="15"/>
      <c r="AA320" s="15"/>
      <c r="AB320" s="15">
        <f t="shared" si="43"/>
        <v>0</v>
      </c>
      <c r="AC320" s="15">
        <f t="shared" si="44"/>
        <v>0</v>
      </c>
      <c r="AD320" s="15">
        <f t="shared" si="45"/>
        <v>0</v>
      </c>
      <c r="AE320" s="15">
        <f t="shared" si="46"/>
        <v>0</v>
      </c>
      <c r="AF320" s="15"/>
      <c r="AG320" s="15"/>
      <c r="AH320" s="15"/>
      <c r="AI320" s="15"/>
      <c r="AJ320" s="15"/>
      <c r="AK320" s="15"/>
    </row>
    <row r="321" spans="1:37" x14ac:dyDescent="0.3">
      <c r="A321" s="1">
        <f>'Overall View'!W321</f>
        <v>40756</v>
      </c>
      <c r="B321">
        <f>'Overall View'!X321</f>
        <v>7.46227497086719</v>
      </c>
      <c r="C321">
        <f>'Overall View'!Y321</f>
        <v>7.1056958875096692</v>
      </c>
      <c r="D321">
        <f t="shared" si="39"/>
        <v>1741.1045172804729</v>
      </c>
      <c r="E321">
        <f t="shared" si="40"/>
        <v>1218.8899999999999</v>
      </c>
      <c r="F321" s="2">
        <f t="shared" si="41"/>
        <v>-0.29993289437681125</v>
      </c>
      <c r="I321">
        <f>F321-F320</f>
        <v>-4.6632517539153318E-2</v>
      </c>
      <c r="J321">
        <f>F321-F319</f>
        <v>-6.7626472669457538E-2</v>
      </c>
      <c r="K321">
        <f>F322-F318</f>
        <v>-0.1407624127052981</v>
      </c>
      <c r="L321">
        <f>F322-F317</f>
        <v>-0.15634345405173544</v>
      </c>
      <c r="M321">
        <f>F322-F316</f>
        <v>-0.13882528427805052</v>
      </c>
      <c r="N321">
        <f>F322-F315</f>
        <v>-0.14439091005506755</v>
      </c>
      <c r="O321">
        <f>F322-F314</f>
        <v>-0.12454084757100725</v>
      </c>
      <c r="P321">
        <f>F322-F313</f>
        <v>-0.11202813878599327</v>
      </c>
      <c r="Q321">
        <f>F322-F312</f>
        <v>-6.9862998029639356E-2</v>
      </c>
      <c r="R321">
        <f>F322-F311</f>
        <v>-7.5837613116148339E-2</v>
      </c>
      <c r="S321">
        <f>F322-F310</f>
        <v>-5.4384531440963446E-2</v>
      </c>
      <c r="T321">
        <f>F322-F309</f>
        <v>-1.8949355600810236E-3</v>
      </c>
      <c r="V321">
        <f t="shared" si="47"/>
        <v>-0.15634345405173544</v>
      </c>
      <c r="Y321" s="17" t="str">
        <f t="shared" si="42"/>
        <v>-</v>
      </c>
      <c r="Z321" s="15"/>
      <c r="AA321" s="15"/>
      <c r="AB321" s="15">
        <f t="shared" si="43"/>
        <v>0</v>
      </c>
      <c r="AC321" s="15">
        <f t="shared" si="44"/>
        <v>0</v>
      </c>
      <c r="AD321" s="15">
        <f t="shared" si="45"/>
        <v>0</v>
      </c>
      <c r="AE321" s="15">
        <f t="shared" si="46"/>
        <v>0</v>
      </c>
      <c r="AF321" s="15"/>
      <c r="AG321" s="15"/>
      <c r="AH321" s="15"/>
      <c r="AI321" s="15"/>
      <c r="AJ321" s="15"/>
      <c r="AK321" s="15"/>
    </row>
    <row r="322" spans="1:37" x14ac:dyDescent="0.3">
      <c r="A322" s="1">
        <f>'Overall View'!W322</f>
        <v>40787</v>
      </c>
      <c r="B322">
        <f>'Overall View'!X322</f>
        <v>7.4682942769942207</v>
      </c>
      <c r="C322">
        <f>'Overall View'!Y322</f>
        <v>7.0312287599668863</v>
      </c>
      <c r="D322">
        <f t="shared" si="39"/>
        <v>1751.6163636409526</v>
      </c>
      <c r="E322">
        <f t="shared" si="40"/>
        <v>1131.42</v>
      </c>
      <c r="F322" s="2">
        <f t="shared" si="41"/>
        <v>-0.35407088933092468</v>
      </c>
      <c r="I322">
        <f>F322-F321</f>
        <v>-5.4137994954113422E-2</v>
      </c>
      <c r="J322">
        <f>F322-F320</f>
        <v>-0.10077051249326674</v>
      </c>
      <c r="K322">
        <f>F323-F319</f>
        <v>-5.647696213475395E-2</v>
      </c>
      <c r="L322">
        <f>F323-F318</f>
        <v>-7.5474907216481091E-2</v>
      </c>
      <c r="M322">
        <f>F323-F317</f>
        <v>-9.1055948562918432E-2</v>
      </c>
      <c r="N322">
        <f>F323-F316</f>
        <v>-7.353777878923351E-2</v>
      </c>
      <c r="O322">
        <f>F323-F315</f>
        <v>-7.9103404566250535E-2</v>
      </c>
      <c r="P322">
        <f>F323-F314</f>
        <v>-5.9253342082190241E-2</v>
      </c>
      <c r="Q322">
        <f>F323-F313</f>
        <v>-4.6740633297176259E-2</v>
      </c>
      <c r="R322">
        <f>F323-F312</f>
        <v>-4.5754925408223457E-3</v>
      </c>
      <c r="S322">
        <f>F323-F311</f>
        <v>-1.0550107627331329E-2</v>
      </c>
      <c r="T322">
        <f>F323-F310</f>
        <v>1.0902974047853564E-2</v>
      </c>
      <c r="V322">
        <f t="shared" si="47"/>
        <v>-0.10077051249326674</v>
      </c>
      <c r="Y322" s="17" t="str">
        <f t="shared" si="42"/>
        <v>-</v>
      </c>
      <c r="Z322" s="15"/>
      <c r="AA322" s="15"/>
      <c r="AB322" s="15">
        <f t="shared" si="43"/>
        <v>0</v>
      </c>
      <c r="AC322" s="15">
        <f t="shared" si="44"/>
        <v>0</v>
      </c>
      <c r="AD322" s="15">
        <f t="shared" si="45"/>
        <v>0</v>
      </c>
      <c r="AE322" s="15">
        <f t="shared" si="46"/>
        <v>0</v>
      </c>
      <c r="AF322" s="15"/>
      <c r="AG322" s="15"/>
      <c r="AH322" s="15"/>
      <c r="AI322" s="15"/>
      <c r="AJ322" s="15"/>
      <c r="AK322" s="15"/>
    </row>
    <row r="323" spans="1:37" x14ac:dyDescent="0.3">
      <c r="A323" s="1">
        <f>'Overall View'!W323</f>
        <v>40817</v>
      </c>
      <c r="B323">
        <f>'Overall View'!X323</f>
        <v>7.4743135831212504</v>
      </c>
      <c r="C323">
        <f>'Overall View'!Y323</f>
        <v>7.1335353516174766</v>
      </c>
      <c r="D323">
        <f t="shared" ref="D323:D386" si="48">EXP(B323)</f>
        <v>1762.1916748381532</v>
      </c>
      <c r="E323">
        <f t="shared" ref="E323:E386" si="49">EXP(C323)</f>
        <v>1253.3000000000002</v>
      </c>
      <c r="F323" s="2">
        <f t="shared" ref="F323:F386" si="50">E323/D323-1</f>
        <v>-0.28878338384210767</v>
      </c>
      <c r="I323">
        <f>F323-F322</f>
        <v>6.528750548881701E-2</v>
      </c>
      <c r="J323">
        <f>F323-F321</f>
        <v>1.1149510534703588E-2</v>
      </c>
      <c r="K323">
        <f>F324-F320</f>
        <v>-4.33273802735481E-2</v>
      </c>
      <c r="L323">
        <f>F324-F319</f>
        <v>-6.432133540385232E-2</v>
      </c>
      <c r="M323">
        <f>F324-F318</f>
        <v>-8.3319280485579461E-2</v>
      </c>
      <c r="N323">
        <f>F324-F317</f>
        <v>-9.8900321832016802E-2</v>
      </c>
      <c r="O323">
        <f>F324-F316</f>
        <v>-8.138215205833188E-2</v>
      </c>
      <c r="P323">
        <f>F324-F315</f>
        <v>-8.6947777835348905E-2</v>
      </c>
      <c r="Q323">
        <f>F324-F314</f>
        <v>-6.7097715351288612E-2</v>
      </c>
      <c r="R323">
        <f>F324-F313</f>
        <v>-5.458500656627463E-2</v>
      </c>
      <c r="S323">
        <f>F324-F312</f>
        <v>-1.2419865809920716E-2</v>
      </c>
      <c r="T323">
        <f>F324-F311</f>
        <v>-1.8394480896429699E-2</v>
      </c>
      <c r="V323">
        <f t="shared" si="47"/>
        <v>-9.8900321832016802E-2</v>
      </c>
      <c r="Y323" s="17" t="str">
        <f t="shared" si="42"/>
        <v>-</v>
      </c>
      <c r="Z323" s="15"/>
      <c r="AA323" s="15"/>
      <c r="AB323" s="15">
        <f t="shared" si="43"/>
        <v>0</v>
      </c>
      <c r="AC323" s="15">
        <f t="shared" si="44"/>
        <v>0</v>
      </c>
      <c r="AD323" s="15">
        <f t="shared" si="45"/>
        <v>0</v>
      </c>
      <c r="AE323" s="15">
        <f t="shared" si="46"/>
        <v>0</v>
      </c>
      <c r="AF323" s="15"/>
      <c r="AG323" s="15"/>
      <c r="AH323" s="15"/>
      <c r="AI323" s="15"/>
      <c r="AJ323" s="15"/>
      <c r="AK323" s="15"/>
    </row>
    <row r="324" spans="1:37" x14ac:dyDescent="0.3">
      <c r="A324" s="1">
        <f>'Overall View'!W324</f>
        <v>40848</v>
      </c>
      <c r="B324">
        <f>'Overall View'!X324</f>
        <v>7.480332889248281</v>
      </c>
      <c r="C324">
        <f>'Overall View'!Y324</f>
        <v>7.1284638681807957</v>
      </c>
      <c r="D324">
        <f t="shared" si="48"/>
        <v>1772.8308340383994</v>
      </c>
      <c r="E324">
        <f t="shared" si="49"/>
        <v>1246.9600000000003</v>
      </c>
      <c r="F324" s="2">
        <f t="shared" si="50"/>
        <v>-0.29662775711120604</v>
      </c>
      <c r="I324">
        <f>F324-F323</f>
        <v>-7.8443732690983703E-3</v>
      </c>
      <c r="J324">
        <f>F324-F322</f>
        <v>5.744313221971864E-2</v>
      </c>
      <c r="K324">
        <f>F325-F321</f>
        <v>5.0497242970445333E-3</v>
      </c>
      <c r="L324">
        <f>F325-F320</f>
        <v>-4.1582793242108784E-2</v>
      </c>
      <c r="M324">
        <f>F325-F319</f>
        <v>-6.2576748372413005E-2</v>
      </c>
      <c r="N324">
        <f>F325-F318</f>
        <v>-8.1574693454140146E-2</v>
      </c>
      <c r="O324">
        <f>F325-F317</f>
        <v>-9.7155734800577487E-2</v>
      </c>
      <c r="P324">
        <f>F325-F316</f>
        <v>-7.9637565026892565E-2</v>
      </c>
      <c r="Q324">
        <f>F325-F315</f>
        <v>-8.520319080390959E-2</v>
      </c>
      <c r="R324">
        <f>F325-F314</f>
        <v>-6.5353128319849296E-2</v>
      </c>
      <c r="S324">
        <f>F325-F313</f>
        <v>-5.2840419534835315E-2</v>
      </c>
      <c r="T324">
        <f>F325-F312</f>
        <v>-1.0675278778481401E-2</v>
      </c>
      <c r="V324">
        <f t="shared" si="47"/>
        <v>-9.7155734800577487E-2</v>
      </c>
      <c r="Y324" s="17" t="str">
        <f t="shared" si="42"/>
        <v>-</v>
      </c>
      <c r="Z324" s="15"/>
      <c r="AA324" s="15"/>
      <c r="AB324" s="15">
        <f t="shared" si="43"/>
        <v>0</v>
      </c>
      <c r="AC324" s="15">
        <f t="shared" si="44"/>
        <v>0</v>
      </c>
      <c r="AD324" s="15">
        <f t="shared" si="45"/>
        <v>0</v>
      </c>
      <c r="AE324" s="15">
        <f t="shared" si="46"/>
        <v>0</v>
      </c>
      <c r="AF324" s="15"/>
      <c r="AG324" s="15"/>
      <c r="AH324" s="15"/>
      <c r="AI324" s="15"/>
      <c r="AJ324" s="15"/>
      <c r="AK324" s="15"/>
    </row>
    <row r="325" spans="1:37" x14ac:dyDescent="0.3">
      <c r="A325" s="1">
        <f>'Overall View'!W325</f>
        <v>40878</v>
      </c>
      <c r="B325">
        <f>'Overall View'!X325</f>
        <v>7.4863521953753107</v>
      </c>
      <c r="C325">
        <f>'Overall View'!Y325</f>
        <v>7.1369604216749423</v>
      </c>
      <c r="D325">
        <f t="shared" si="48"/>
        <v>1783.5342267213603</v>
      </c>
      <c r="E325">
        <f t="shared" si="49"/>
        <v>1257.6000000000001</v>
      </c>
      <c r="F325" s="2">
        <f t="shared" si="50"/>
        <v>-0.29488317007976672</v>
      </c>
      <c r="I325">
        <f>F325-F324</f>
        <v>1.7445870314393153E-3</v>
      </c>
      <c r="J325">
        <f>F325-F323</f>
        <v>-6.099786237659055E-3</v>
      </c>
      <c r="K325">
        <f>F326-F322</f>
        <v>8.5502846687432021E-2</v>
      </c>
      <c r="L325">
        <f>F326-F321</f>
        <v>3.1364851733318599E-2</v>
      </c>
      <c r="M325">
        <f>F326-F320</f>
        <v>-1.5267665805834718E-2</v>
      </c>
      <c r="N325">
        <f>F326-F319</f>
        <v>-3.6261620936138939E-2</v>
      </c>
      <c r="O325">
        <f>F326-F318</f>
        <v>-5.525956601786608E-2</v>
      </c>
      <c r="P325">
        <f>F326-F317</f>
        <v>-7.0840607364303421E-2</v>
      </c>
      <c r="Q325">
        <f>F326-F316</f>
        <v>-5.3322437590618499E-2</v>
      </c>
      <c r="R325">
        <f>F326-F315</f>
        <v>-5.8888063367635524E-2</v>
      </c>
      <c r="S325">
        <f>F326-F314</f>
        <v>-3.903800088357523E-2</v>
      </c>
      <c r="T325">
        <f>F326-F313</f>
        <v>-2.6525292098561248E-2</v>
      </c>
      <c r="V325">
        <f t="shared" si="47"/>
        <v>-7.0840607364303421E-2</v>
      </c>
      <c r="Y325" s="17" t="str">
        <f t="shared" si="42"/>
        <v>-</v>
      </c>
      <c r="Z325" s="15"/>
      <c r="AA325" s="15"/>
      <c r="AB325" s="15">
        <f t="shared" si="43"/>
        <v>0</v>
      </c>
      <c r="AC325" s="15">
        <f t="shared" si="44"/>
        <v>0</v>
      </c>
      <c r="AD325" s="15">
        <f t="shared" si="45"/>
        <v>0</v>
      </c>
      <c r="AE325" s="15">
        <f t="shared" si="46"/>
        <v>0</v>
      </c>
      <c r="AF325" s="15"/>
      <c r="AG325" s="15"/>
      <c r="AH325" s="15"/>
      <c r="AI325" s="15"/>
      <c r="AJ325" s="15"/>
      <c r="AK325" s="15"/>
    </row>
    <row r="326" spans="1:37" x14ac:dyDescent="0.3">
      <c r="A326" s="1">
        <f>'Overall View'!W326</f>
        <v>40909</v>
      </c>
      <c r="B326">
        <f>'Overall View'!X326</f>
        <v>7.4923715015023413</v>
      </c>
      <c r="C326">
        <f>'Overall View'!Y326</f>
        <v>7.1796204206860796</v>
      </c>
      <c r="D326">
        <f t="shared" si="48"/>
        <v>1794.3022406940283</v>
      </c>
      <c r="E326">
        <f t="shared" si="49"/>
        <v>1312.41</v>
      </c>
      <c r="F326" s="2">
        <f t="shared" si="50"/>
        <v>-0.26856804264349265</v>
      </c>
      <c r="I326">
        <f>F326-F325</f>
        <v>2.6315127436274066E-2</v>
      </c>
      <c r="J326">
        <f>F326-F324</f>
        <v>2.8059714467713381E-2</v>
      </c>
      <c r="K326">
        <f>F327-F323</f>
        <v>4.5336106313124236E-2</v>
      </c>
      <c r="L326">
        <f>F327-F322</f>
        <v>0.11062361180194125</v>
      </c>
      <c r="M326">
        <f>F327-F321</f>
        <v>5.6485616847827824E-2</v>
      </c>
      <c r="N326">
        <f>F327-F320</f>
        <v>9.8530993086745067E-3</v>
      </c>
      <c r="O326">
        <f>F327-F319</f>
        <v>-1.1140855821629714E-2</v>
      </c>
      <c r="P326">
        <f>F327-F318</f>
        <v>-3.0138800903356855E-2</v>
      </c>
      <c r="Q326">
        <f>F327-F317</f>
        <v>-4.5719842249794196E-2</v>
      </c>
      <c r="R326">
        <f>F327-F316</f>
        <v>-2.8201672476109274E-2</v>
      </c>
      <c r="S326">
        <f>F327-F315</f>
        <v>-3.3767298253126299E-2</v>
      </c>
      <c r="T326">
        <f>F327-F314</f>
        <v>-1.3917235769066005E-2</v>
      </c>
      <c r="V326">
        <f t="shared" si="47"/>
        <v>-4.5719842249794196E-2</v>
      </c>
      <c r="Y326" s="17" t="str">
        <f t="shared" si="42"/>
        <v>-</v>
      </c>
      <c r="Z326" s="15"/>
      <c r="AA326" s="15"/>
      <c r="AB326" s="15">
        <f t="shared" si="43"/>
        <v>0</v>
      </c>
      <c r="AC326" s="15">
        <f t="shared" si="44"/>
        <v>0</v>
      </c>
      <c r="AD326" s="15">
        <f t="shared" si="45"/>
        <v>0</v>
      </c>
      <c r="AE326" s="15">
        <f t="shared" si="46"/>
        <v>0</v>
      </c>
      <c r="AF326" s="15"/>
      <c r="AG326" s="15"/>
      <c r="AH326" s="15"/>
      <c r="AI326" s="15"/>
      <c r="AJ326" s="15"/>
      <c r="AK326" s="15"/>
    </row>
    <row r="327" spans="1:37" x14ac:dyDescent="0.3">
      <c r="A327" s="1">
        <f>'Overall View'!W327</f>
        <v>40940</v>
      </c>
      <c r="B327">
        <f>'Overall View'!X327</f>
        <v>7.4983908076293719</v>
      </c>
      <c r="C327">
        <f>'Overall View'!Y327</f>
        <v>7.2194077520724971</v>
      </c>
      <c r="D327">
        <f t="shared" si="48"/>
        <v>1805.1352661047606</v>
      </c>
      <c r="E327">
        <f t="shared" si="49"/>
        <v>1365.6799999999996</v>
      </c>
      <c r="F327" s="2">
        <f t="shared" si="50"/>
        <v>-0.24344727752898343</v>
      </c>
      <c r="I327">
        <f>F327-F326</f>
        <v>2.5120765114509225E-2</v>
      </c>
      <c r="J327">
        <f>F327-F325</f>
        <v>5.1435892550783291E-2</v>
      </c>
      <c r="K327">
        <f>F328-F324</f>
        <v>7.2202573549420612E-2</v>
      </c>
      <c r="L327">
        <f>F328-F323</f>
        <v>6.4358200280322242E-2</v>
      </c>
      <c r="M327">
        <f>F328-F322</f>
        <v>0.12964570576913925</v>
      </c>
      <c r="N327">
        <f>F328-F321</f>
        <v>7.550771081502583E-2</v>
      </c>
      <c r="O327">
        <f>F328-F320</f>
        <v>2.8875193275872513E-2</v>
      </c>
      <c r="P327">
        <f>F328-F319</f>
        <v>7.8812381455682923E-3</v>
      </c>
      <c r="Q327">
        <f>F328-F318</f>
        <v>-1.1116706936158849E-2</v>
      </c>
      <c r="R327">
        <f>F328-F317</f>
        <v>-2.669774828259619E-2</v>
      </c>
      <c r="S327">
        <f>F328-F316</f>
        <v>-9.179578508911268E-3</v>
      </c>
      <c r="T327">
        <f>F328-F315</f>
        <v>-1.4745204285928293E-2</v>
      </c>
      <c r="V327">
        <f t="shared" si="47"/>
        <v>-2.669774828259619E-2</v>
      </c>
      <c r="Y327" s="17" t="str">
        <f t="shared" si="42"/>
        <v>-</v>
      </c>
      <c r="Z327" s="15"/>
      <c r="AA327" s="15"/>
      <c r="AB327" s="15">
        <f t="shared" si="43"/>
        <v>0</v>
      </c>
      <c r="AC327" s="15">
        <f t="shared" si="44"/>
        <v>0</v>
      </c>
      <c r="AD327" s="15">
        <f t="shared" si="45"/>
        <v>0</v>
      </c>
      <c r="AE327" s="15">
        <f t="shared" si="46"/>
        <v>0</v>
      </c>
      <c r="AF327" s="15"/>
      <c r="AG327" s="15"/>
      <c r="AH327" s="15"/>
      <c r="AI327" s="15"/>
      <c r="AJ327" s="15"/>
      <c r="AK327" s="15"/>
    </row>
    <row r="328" spans="1:37" x14ac:dyDescent="0.3">
      <c r="A328" s="1">
        <f>'Overall View'!W328</f>
        <v>40969</v>
      </c>
      <c r="B328">
        <f>'Overall View'!X328</f>
        <v>7.5044101137564017</v>
      </c>
      <c r="C328">
        <f>'Overall View'!Y328</f>
        <v>7.2502592878350685</v>
      </c>
      <c r="D328">
        <f t="shared" si="48"/>
        <v>1816.0336954574179</v>
      </c>
      <c r="E328">
        <f t="shared" si="49"/>
        <v>1408.4699999999993</v>
      </c>
      <c r="F328" s="2">
        <f t="shared" si="50"/>
        <v>-0.22442518356178542</v>
      </c>
      <c r="I328">
        <f>F328-F327</f>
        <v>1.9022093967198006E-2</v>
      </c>
      <c r="J328">
        <f>F328-F326</f>
        <v>4.4142859081707231E-2</v>
      </c>
      <c r="K328">
        <f>F329-F325</f>
        <v>6.0023612727842623E-2</v>
      </c>
      <c r="L328">
        <f>F329-F324</f>
        <v>6.1768199759281939E-2</v>
      </c>
      <c r="M328">
        <f>F329-F323</f>
        <v>5.3923826490183568E-2</v>
      </c>
      <c r="N328">
        <f>F329-F322</f>
        <v>0.11921133197900058</v>
      </c>
      <c r="O328">
        <f>F329-F321</f>
        <v>6.5073337024887157E-2</v>
      </c>
      <c r="P328">
        <f>F329-F320</f>
        <v>1.8440819485733839E-2</v>
      </c>
      <c r="Q328">
        <f>F329-F319</f>
        <v>-2.5531356445703812E-3</v>
      </c>
      <c r="R328">
        <f>F329-F318</f>
        <v>-2.1551080726297522E-2</v>
      </c>
      <c r="S328">
        <f>F329-F317</f>
        <v>-3.7132122072734863E-2</v>
      </c>
      <c r="T328">
        <f>F329-F316</f>
        <v>-1.9613952299049942E-2</v>
      </c>
      <c r="V328">
        <f t="shared" si="47"/>
        <v>-3.7132122072734863E-2</v>
      </c>
      <c r="Y328" s="17" t="str">
        <f t="shared" si="42"/>
        <v>-</v>
      </c>
      <c r="Z328" s="15"/>
      <c r="AA328" s="15"/>
      <c r="AB328" s="15">
        <f t="shared" si="43"/>
        <v>0</v>
      </c>
      <c r="AC328" s="15">
        <f t="shared" si="44"/>
        <v>0</v>
      </c>
      <c r="AD328" s="15">
        <f t="shared" si="45"/>
        <v>0</v>
      </c>
      <c r="AE328" s="15">
        <f t="shared" si="46"/>
        <v>0</v>
      </c>
      <c r="AF328" s="15"/>
      <c r="AG328" s="15"/>
      <c r="AH328" s="15"/>
      <c r="AI328" s="15"/>
      <c r="AJ328" s="15"/>
      <c r="AK328" s="15"/>
    </row>
    <row r="329" spans="1:37" x14ac:dyDescent="0.3">
      <c r="A329" s="1">
        <f>'Overall View'!W329</f>
        <v>41000</v>
      </c>
      <c r="B329">
        <f>'Overall View'!X329</f>
        <v>7.5104294198834314</v>
      </c>
      <c r="C329">
        <f>'Overall View'!Y329</f>
        <v>7.2427335430390203</v>
      </c>
      <c r="D329">
        <f t="shared" si="48"/>
        <v>1826.9979236255908</v>
      </c>
      <c r="E329">
        <f t="shared" si="49"/>
        <v>1397.91</v>
      </c>
      <c r="F329" s="2">
        <f t="shared" si="50"/>
        <v>-0.2348595573519241</v>
      </c>
      <c r="I329">
        <f>F329-F328</f>
        <v>-1.0434373790138673E-2</v>
      </c>
      <c r="J329">
        <f>F329-F327</f>
        <v>8.5877201770593325E-3</v>
      </c>
      <c r="K329">
        <f>F330-F326</f>
        <v>-1.8532179983277608E-2</v>
      </c>
      <c r="L329">
        <f>F330-F325</f>
        <v>7.7829474529964582E-3</v>
      </c>
      <c r="M329">
        <f>F330-F324</f>
        <v>9.5275344844357734E-3</v>
      </c>
      <c r="N329">
        <f>F330-F323</f>
        <v>1.6831612153374031E-3</v>
      </c>
      <c r="O329">
        <f>F330-F322</f>
        <v>6.6970666704154413E-2</v>
      </c>
      <c r="P329">
        <f>F330-F321</f>
        <v>1.2832671750040991E-2</v>
      </c>
      <c r="Q329">
        <f>F330-F320</f>
        <v>-3.3799845789112326E-2</v>
      </c>
      <c r="R329">
        <f>F330-F319</f>
        <v>-5.4793800919416547E-2</v>
      </c>
      <c r="S329">
        <f>F330-F318</f>
        <v>-7.3791746001143688E-2</v>
      </c>
      <c r="T329">
        <f>F330-F317</f>
        <v>-8.9372787347581029E-2</v>
      </c>
      <c r="V329">
        <f t="shared" si="47"/>
        <v>-8.9372787347581029E-2</v>
      </c>
      <c r="Y329" s="17" t="str">
        <f t="shared" si="42"/>
        <v>-</v>
      </c>
      <c r="Z329" s="15"/>
      <c r="AA329" s="15"/>
      <c r="AB329" s="15">
        <f t="shared" si="43"/>
        <v>0</v>
      </c>
      <c r="AC329" s="15">
        <f t="shared" si="44"/>
        <v>0</v>
      </c>
      <c r="AD329" s="15">
        <f t="shared" si="45"/>
        <v>0</v>
      </c>
      <c r="AE329" s="15">
        <f t="shared" si="46"/>
        <v>0</v>
      </c>
      <c r="AF329" s="15"/>
      <c r="AG329" s="15"/>
      <c r="AH329" s="15"/>
      <c r="AI329" s="15"/>
      <c r="AJ329" s="15"/>
      <c r="AK329" s="15"/>
    </row>
    <row r="330" spans="1:37" x14ac:dyDescent="0.3">
      <c r="A330" s="1">
        <f>'Overall View'!W330</f>
        <v>41030</v>
      </c>
      <c r="B330">
        <f>'Overall View'!X330</f>
        <v>7.516448726010462</v>
      </c>
      <c r="C330">
        <f>'Overall View'!Y330</f>
        <v>7.178034292868551</v>
      </c>
      <c r="D330">
        <f t="shared" si="48"/>
        <v>1838.0283478669023</v>
      </c>
      <c r="E330">
        <f t="shared" si="49"/>
        <v>1310.33</v>
      </c>
      <c r="F330" s="2">
        <f t="shared" si="50"/>
        <v>-0.28710022262677026</v>
      </c>
      <c r="I330">
        <f>F330-F329</f>
        <v>-5.2240665274846165E-2</v>
      </c>
      <c r="J330">
        <f>F330-F328</f>
        <v>-6.2675039064984839E-2</v>
      </c>
      <c r="K330">
        <f>F331-F327</f>
        <v>-1.9901750237001803E-2</v>
      </c>
      <c r="L330">
        <f>F331-F326</f>
        <v>5.2190148775074219E-3</v>
      </c>
      <c r="M330">
        <f>F331-F325</f>
        <v>3.1534142313781488E-2</v>
      </c>
      <c r="N330">
        <f>F331-F324</f>
        <v>3.3278729345220803E-2</v>
      </c>
      <c r="O330">
        <f>F331-F323</f>
        <v>2.5434356076122433E-2</v>
      </c>
      <c r="P330">
        <f>F331-F322</f>
        <v>9.0721861564939443E-2</v>
      </c>
      <c r="Q330">
        <f>F331-F321</f>
        <v>3.6583866610826021E-2</v>
      </c>
      <c r="R330">
        <f>F331-F320</f>
        <v>-1.0048650928327296E-2</v>
      </c>
      <c r="S330">
        <f>F331-F319</f>
        <v>-3.1042606058631517E-2</v>
      </c>
      <c r="T330">
        <f>F331-F318</f>
        <v>-5.0040551140358658E-2</v>
      </c>
      <c r="V330">
        <f t="shared" si="47"/>
        <v>-6.2675039064984839E-2</v>
      </c>
      <c r="Y330" s="17" t="str">
        <f t="shared" si="42"/>
        <v>-</v>
      </c>
      <c r="Z330" s="15"/>
      <c r="AA330" s="15"/>
      <c r="AB330" s="15">
        <f t="shared" si="43"/>
        <v>0</v>
      </c>
      <c r="AC330" s="15">
        <f t="shared" si="44"/>
        <v>0</v>
      </c>
      <c r="AD330" s="15">
        <f t="shared" si="45"/>
        <v>0</v>
      </c>
      <c r="AE330" s="15">
        <f t="shared" si="46"/>
        <v>0</v>
      </c>
      <c r="AF330" s="15"/>
      <c r="AG330" s="15"/>
      <c r="AH330" s="15"/>
      <c r="AI330" s="15"/>
      <c r="AJ330" s="15"/>
      <c r="AK330" s="15"/>
    </row>
    <row r="331" spans="1:37" x14ac:dyDescent="0.3">
      <c r="A331" s="1">
        <f>'Overall View'!W331</f>
        <v>41061</v>
      </c>
      <c r="B331">
        <f>'Overall View'!X331</f>
        <v>7.5224680321374926</v>
      </c>
      <c r="C331">
        <f>'Overall View'!Y331</f>
        <v>7.2168269541123884</v>
      </c>
      <c r="D331">
        <f t="shared" si="48"/>
        <v>1849.1253678373987</v>
      </c>
      <c r="E331">
        <f t="shared" si="49"/>
        <v>1362.1599999999999</v>
      </c>
      <c r="F331" s="2">
        <f t="shared" si="50"/>
        <v>-0.26334902776598523</v>
      </c>
      <c r="I331">
        <f>F331-F330</f>
        <v>2.375119486078503E-2</v>
      </c>
      <c r="J331">
        <f>F331-F329</f>
        <v>-2.8489470414061135E-2</v>
      </c>
      <c r="K331">
        <f>F332-F328</f>
        <v>-3.4120282174635919E-2</v>
      </c>
      <c r="L331">
        <f>F332-F327</f>
        <v>-1.5098188207437913E-2</v>
      </c>
      <c r="M331">
        <f>F332-F326</f>
        <v>1.0022576907071312E-2</v>
      </c>
      <c r="N331">
        <f>F332-F325</f>
        <v>3.6337704343345378E-2</v>
      </c>
      <c r="O331">
        <f>F332-F324</f>
        <v>3.8082291374784694E-2</v>
      </c>
      <c r="P331">
        <f>F332-F323</f>
        <v>3.0237918105686323E-2</v>
      </c>
      <c r="Q331">
        <f>F332-F322</f>
        <v>9.5525423594503334E-2</v>
      </c>
      <c r="R331">
        <f>F332-F321</f>
        <v>4.1387428640389912E-2</v>
      </c>
      <c r="S331">
        <f>F332-F320</f>
        <v>-5.2450888987634059E-3</v>
      </c>
      <c r="T331">
        <f>F332-F319</f>
        <v>-2.6239044029067626E-2</v>
      </c>
      <c r="V331">
        <f t="shared" si="47"/>
        <v>-3.4120282174635919E-2</v>
      </c>
      <c r="Y331" s="17" t="str">
        <f t="shared" si="42"/>
        <v>-</v>
      </c>
      <c r="Z331" s="15"/>
      <c r="AA331" s="15"/>
      <c r="AB331" s="15">
        <f t="shared" si="43"/>
        <v>0</v>
      </c>
      <c r="AC331" s="15">
        <f t="shared" si="44"/>
        <v>0</v>
      </c>
      <c r="AD331" s="15">
        <f t="shared" si="45"/>
        <v>0</v>
      </c>
      <c r="AE331" s="15">
        <f t="shared" si="46"/>
        <v>0</v>
      </c>
      <c r="AF331" s="15"/>
      <c r="AG331" s="15"/>
      <c r="AH331" s="15"/>
      <c r="AI331" s="15"/>
      <c r="AJ331" s="15"/>
      <c r="AK331" s="15"/>
    </row>
    <row r="332" spans="1:37" x14ac:dyDescent="0.3">
      <c r="A332" s="1">
        <f>'Overall View'!W332</f>
        <v>41091</v>
      </c>
      <c r="B332">
        <f>'Overall View'!X332</f>
        <v>7.5284873382645223</v>
      </c>
      <c r="C332">
        <f>'Overall View'!Y332</f>
        <v>7.2293459030850995</v>
      </c>
      <c r="D332">
        <f t="shared" si="48"/>
        <v>1860.2893856060332</v>
      </c>
      <c r="E332">
        <f t="shared" si="49"/>
        <v>1379.3200000000002</v>
      </c>
      <c r="F332" s="2">
        <f t="shared" si="50"/>
        <v>-0.25854546573642134</v>
      </c>
      <c r="I332">
        <f>F332-F331</f>
        <v>4.8035620295638903E-3</v>
      </c>
      <c r="J332">
        <f>F332-F330</f>
        <v>2.855475689034892E-2</v>
      </c>
      <c r="K332">
        <f>F333-F329</f>
        <v>-1.3569850571745756E-2</v>
      </c>
      <c r="L332">
        <f>F333-F328</f>
        <v>-2.400422436188443E-2</v>
      </c>
      <c r="M332">
        <f>F333-F327</f>
        <v>-4.9821303946864237E-3</v>
      </c>
      <c r="N332">
        <f>F333-F326</f>
        <v>2.0138634719822801E-2</v>
      </c>
      <c r="O332">
        <f>F333-F325</f>
        <v>4.6453762156096867E-2</v>
      </c>
      <c r="P332">
        <f>F333-F324</f>
        <v>4.8198349187536182E-2</v>
      </c>
      <c r="Q332">
        <f>F333-F323</f>
        <v>4.0353975918437812E-2</v>
      </c>
      <c r="R332">
        <f>F333-F322</f>
        <v>0.10564148140725482</v>
      </c>
      <c r="S332">
        <f>F333-F321</f>
        <v>5.1503486453141401E-2</v>
      </c>
      <c r="T332">
        <f>F333-F320</f>
        <v>4.870968913988083E-3</v>
      </c>
      <c r="V332">
        <f t="shared" si="47"/>
        <v>-2.400422436188443E-2</v>
      </c>
      <c r="Y332" s="17" t="str">
        <f t="shared" ref="Y332:Y395" si="51">IF(AND(F334&gt;$Y$9,F334&lt;$Z$9),V335,"-")</f>
        <v>-</v>
      </c>
      <c r="Z332" s="15"/>
      <c r="AA332" s="15"/>
      <c r="AB332" s="15">
        <f t="shared" ref="AB332:AB395" si="52">IF(Y332&lt;-0.2,1,0)</f>
        <v>0</v>
      </c>
      <c r="AC332" s="15">
        <f t="shared" ref="AC332:AC395" si="53">IF(AND(Y332&gt;-0.2,Y332&lt;=-0.08),1,0)</f>
        <v>0</v>
      </c>
      <c r="AD332" s="15">
        <f t="shared" ref="AD332:AD395" si="54">IF(AND(Y332&gt;-0.08,Y332&lt;=0),1,0)</f>
        <v>0</v>
      </c>
      <c r="AE332" s="15">
        <f t="shared" ref="AE332:AE395" si="55">IF(AND(Y332&lt;&gt;"-",Y332&gt;0),1,0)</f>
        <v>0</v>
      </c>
      <c r="AF332" s="15"/>
      <c r="AG332" s="15"/>
      <c r="AH332" s="15"/>
      <c r="AI332" s="15"/>
      <c r="AJ332" s="15"/>
      <c r="AK332" s="15"/>
    </row>
    <row r="333" spans="1:37" x14ac:dyDescent="0.3">
      <c r="A333" s="1">
        <f>'Overall View'!W333</f>
        <v>41122</v>
      </c>
      <c r="B333">
        <f>'Overall View'!X333</f>
        <v>7.5345066443915529</v>
      </c>
      <c r="C333">
        <f>'Overall View'!Y333</f>
        <v>7.2489165050894817</v>
      </c>
      <c r="D333">
        <f t="shared" si="48"/>
        <v>1871.5208056692388</v>
      </c>
      <c r="E333">
        <f t="shared" si="49"/>
        <v>1406.5800000000002</v>
      </c>
      <c r="F333" s="2">
        <f t="shared" si="50"/>
        <v>-0.24842940792366985</v>
      </c>
      <c r="I333">
        <f>F333-F332</f>
        <v>1.0116057812751489E-2</v>
      </c>
      <c r="J333">
        <f>F333-F331</f>
        <v>1.4919619842315379E-2</v>
      </c>
      <c r="K333">
        <f>F334-F330</f>
        <v>5.2266289083219397E-2</v>
      </c>
      <c r="L333">
        <f>F334-F329</f>
        <v>2.562380837323186E-5</v>
      </c>
      <c r="M333">
        <f>F334-F328</f>
        <v>-1.0408749981765442E-2</v>
      </c>
      <c r="N333">
        <f>F334-F327</f>
        <v>8.6133439854325644E-3</v>
      </c>
      <c r="O333">
        <f>F334-F326</f>
        <v>3.3734109099941789E-2</v>
      </c>
      <c r="P333">
        <f>F334-F325</f>
        <v>6.0049236536215855E-2</v>
      </c>
      <c r="Q333">
        <f>F334-F324</f>
        <v>6.1793823567655171E-2</v>
      </c>
      <c r="R333">
        <f>F334-F323</f>
        <v>5.39494502985568E-2</v>
      </c>
      <c r="S333">
        <f>F334-F322</f>
        <v>0.11923695578737381</v>
      </c>
      <c r="T333">
        <f>F334-F321</f>
        <v>6.5098960833260389E-2</v>
      </c>
      <c r="V333">
        <f t="shared" si="47"/>
        <v>-1.0408749981765442E-2</v>
      </c>
      <c r="Y333" s="17" t="str">
        <f t="shared" si="51"/>
        <v>-</v>
      </c>
      <c r="Z333" s="15"/>
      <c r="AA333" s="15"/>
      <c r="AB333" s="15">
        <f t="shared" si="52"/>
        <v>0</v>
      </c>
      <c r="AC333" s="15">
        <f t="shared" si="53"/>
        <v>0</v>
      </c>
      <c r="AD333" s="15">
        <f t="shared" si="54"/>
        <v>0</v>
      </c>
      <c r="AE333" s="15">
        <f t="shared" si="55"/>
        <v>0</v>
      </c>
      <c r="AF333" s="15"/>
      <c r="AG333" s="15"/>
      <c r="AH333" s="15"/>
      <c r="AI333" s="15"/>
      <c r="AJ333" s="15"/>
      <c r="AK333" s="15"/>
    </row>
    <row r="334" spans="1:37" x14ac:dyDescent="0.3">
      <c r="A334" s="1">
        <f>'Overall View'!W334</f>
        <v>41153</v>
      </c>
      <c r="B334">
        <f>'Overall View'!X334</f>
        <v>7.5405259505185827</v>
      </c>
      <c r="C334">
        <f>'Overall View'!Y334</f>
        <v>7.2728635621396824</v>
      </c>
      <c r="D334">
        <f t="shared" si="48"/>
        <v>1882.8200349655717</v>
      </c>
      <c r="E334">
        <f t="shared" si="49"/>
        <v>1440.6700000000005</v>
      </c>
      <c r="F334" s="2">
        <f t="shared" si="50"/>
        <v>-0.23483393354355087</v>
      </c>
      <c r="I334">
        <f>F334-F333</f>
        <v>1.3595474380118988E-2</v>
      </c>
      <c r="J334">
        <f>F334-F332</f>
        <v>2.3711532192870477E-2</v>
      </c>
      <c r="K334">
        <f>F335-F331</f>
        <v>8.8718510110679105E-3</v>
      </c>
      <c r="L334">
        <f>F335-F330</f>
        <v>3.262304587185294E-2</v>
      </c>
      <c r="M334">
        <f>F335-F329</f>
        <v>-1.9617619402993225E-2</v>
      </c>
      <c r="N334">
        <f>F335-F328</f>
        <v>-3.0051993193131898E-2</v>
      </c>
      <c r="O334">
        <f>F335-F327</f>
        <v>-1.1029899225933892E-2</v>
      </c>
      <c r="P334">
        <f>F335-F326</f>
        <v>1.4090865888575332E-2</v>
      </c>
      <c r="Q334">
        <f>F335-F325</f>
        <v>4.0405993324849399E-2</v>
      </c>
      <c r="R334">
        <f>F335-F324</f>
        <v>4.2150580356288714E-2</v>
      </c>
      <c r="S334">
        <f>F335-F323</f>
        <v>3.4306207087190344E-2</v>
      </c>
      <c r="T334">
        <f>F335-F322</f>
        <v>9.9593712576007354E-2</v>
      </c>
      <c r="V334">
        <f t="shared" si="47"/>
        <v>-3.0051993193131898E-2</v>
      </c>
      <c r="Y334" s="17" t="str">
        <f t="shared" si="51"/>
        <v>-</v>
      </c>
      <c r="Z334" s="15"/>
      <c r="AA334" s="15"/>
      <c r="AB334" s="15">
        <f t="shared" si="52"/>
        <v>0</v>
      </c>
      <c r="AC334" s="15">
        <f t="shared" si="53"/>
        <v>0</v>
      </c>
      <c r="AD334" s="15">
        <f t="shared" si="54"/>
        <v>0</v>
      </c>
      <c r="AE334" s="15">
        <f t="shared" si="55"/>
        <v>0</v>
      </c>
      <c r="AF334" s="15"/>
      <c r="AG334" s="15"/>
      <c r="AH334" s="15"/>
      <c r="AI334" s="15"/>
      <c r="AJ334" s="15"/>
      <c r="AK334" s="15"/>
    </row>
    <row r="335" spans="1:37" x14ac:dyDescent="0.3">
      <c r="A335" s="1">
        <f>'Overall View'!W335</f>
        <v>41183</v>
      </c>
      <c r="B335">
        <f>'Overall View'!X335</f>
        <v>7.5465452566456133</v>
      </c>
      <c r="C335">
        <f>'Overall View'!Y335</f>
        <v>7.2528757260811823</v>
      </c>
      <c r="D335">
        <f t="shared" si="48"/>
        <v>1894.1874828904699</v>
      </c>
      <c r="E335">
        <f t="shared" si="49"/>
        <v>1412.1599999999999</v>
      </c>
      <c r="F335" s="2">
        <f t="shared" si="50"/>
        <v>-0.25447717675491732</v>
      </c>
      <c r="I335">
        <f>F335-F334</f>
        <v>-1.9643243211366457E-2</v>
      </c>
      <c r="J335">
        <f>F335-F333</f>
        <v>-6.0477688312474687E-3</v>
      </c>
      <c r="K335">
        <f>F336-F332</f>
        <v>1.7037834398743179E-3</v>
      </c>
      <c r="L335">
        <f>F336-F331</f>
        <v>6.5073454694382082E-3</v>
      </c>
      <c r="M335">
        <f>F336-F330</f>
        <v>3.0258540330223238E-2</v>
      </c>
      <c r="N335">
        <f>F336-F329</f>
        <v>-2.1982124944622927E-2</v>
      </c>
      <c r="O335">
        <f>F336-F328</f>
        <v>-3.2416498734761601E-2</v>
      </c>
      <c r="P335">
        <f>F336-F327</f>
        <v>-1.3394404767563595E-2</v>
      </c>
      <c r="Q335">
        <f>F336-F326</f>
        <v>1.172636034694563E-2</v>
      </c>
      <c r="R335">
        <f>F336-F325</f>
        <v>3.8041487783219696E-2</v>
      </c>
      <c r="S335">
        <f>F336-F324</f>
        <v>3.9786074814659012E-2</v>
      </c>
      <c r="T335">
        <f>F336-F323</f>
        <v>3.1941701545560641E-2</v>
      </c>
      <c r="V335">
        <f t="shared" ref="V335:V398" si="56">MIN(I335:T335)</f>
        <v>-3.2416498734761601E-2</v>
      </c>
      <c r="Y335" s="17" t="str">
        <f t="shared" si="51"/>
        <v>-</v>
      </c>
      <c r="Z335" s="15"/>
      <c r="AA335" s="15"/>
      <c r="AB335" s="15">
        <f t="shared" si="52"/>
        <v>0</v>
      </c>
      <c r="AC335" s="15">
        <f t="shared" si="53"/>
        <v>0</v>
      </c>
      <c r="AD335" s="15">
        <f t="shared" si="54"/>
        <v>0</v>
      </c>
      <c r="AE335" s="15">
        <f t="shared" si="55"/>
        <v>0</v>
      </c>
      <c r="AF335" s="15"/>
      <c r="AG335" s="15"/>
      <c r="AH335" s="15"/>
      <c r="AI335" s="15"/>
      <c r="AJ335" s="15"/>
      <c r="AK335" s="15"/>
    </row>
    <row r="336" spans="1:37" x14ac:dyDescent="0.3">
      <c r="A336" s="1">
        <f>'Overall View'!W336</f>
        <v>41214</v>
      </c>
      <c r="B336">
        <f>'Overall View'!X336</f>
        <v>7.552564562772643</v>
      </c>
      <c r="C336">
        <f>'Overall View'!Y336</f>
        <v>7.2557183848188425</v>
      </c>
      <c r="D336">
        <f t="shared" si="48"/>
        <v>1905.6235613110728</v>
      </c>
      <c r="E336">
        <f t="shared" si="49"/>
        <v>1416.1799999999996</v>
      </c>
      <c r="F336" s="2">
        <f t="shared" si="50"/>
        <v>-0.25684168229654702</v>
      </c>
      <c r="I336">
        <f>F336-F335</f>
        <v>-2.3645055416297023E-3</v>
      </c>
      <c r="J336">
        <f>F336-F334</f>
        <v>-2.2007748752996159E-2</v>
      </c>
      <c r="K336">
        <f>F337-F333</f>
        <v>-7.650785612433153E-3</v>
      </c>
      <c r="L336">
        <f>F337-F332</f>
        <v>2.4652722003183358E-3</v>
      </c>
      <c r="M336">
        <f>F337-F331</f>
        <v>7.2688342298822262E-3</v>
      </c>
      <c r="N336">
        <f>F337-F330</f>
        <v>3.1020029090667256E-2</v>
      </c>
      <c r="O336">
        <f>F337-F329</f>
        <v>-2.1220636184178909E-2</v>
      </c>
      <c r="P336">
        <f>F337-F328</f>
        <v>-3.1655009974317583E-2</v>
      </c>
      <c r="Q336">
        <f>F337-F327</f>
        <v>-1.2632916007119577E-2</v>
      </c>
      <c r="R336">
        <f>F337-F326</f>
        <v>1.2487849107389648E-2</v>
      </c>
      <c r="S336">
        <f>F337-F325</f>
        <v>3.8802976543663714E-2</v>
      </c>
      <c r="T336">
        <f>F337-F324</f>
        <v>4.0547563575103029E-2</v>
      </c>
      <c r="V336">
        <f t="shared" si="56"/>
        <v>-3.1655009974317583E-2</v>
      </c>
      <c r="Y336" s="17" t="str">
        <f t="shared" si="51"/>
        <v>-</v>
      </c>
      <c r="Z336" s="15"/>
      <c r="AA336" s="15"/>
      <c r="AB336" s="15">
        <f t="shared" si="52"/>
        <v>0</v>
      </c>
      <c r="AC336" s="15">
        <f t="shared" si="53"/>
        <v>0</v>
      </c>
      <c r="AD336" s="15">
        <f t="shared" si="54"/>
        <v>0</v>
      </c>
      <c r="AE336" s="15">
        <f t="shared" si="55"/>
        <v>0</v>
      </c>
      <c r="AF336" s="15"/>
      <c r="AG336" s="15"/>
      <c r="AH336" s="15"/>
      <c r="AI336" s="15"/>
      <c r="AJ336" s="15"/>
      <c r="AK336" s="15"/>
    </row>
    <row r="337" spans="1:37" x14ac:dyDescent="0.3">
      <c r="A337" s="1">
        <f>'Overall View'!W337</f>
        <v>41244</v>
      </c>
      <c r="B337">
        <f>'Overall View'!X337</f>
        <v>7.5585838688996736</v>
      </c>
      <c r="C337">
        <f>'Overall View'!Y337</f>
        <v>7.2627618319303</v>
      </c>
      <c r="D337">
        <f t="shared" si="48"/>
        <v>1917.1286845811567</v>
      </c>
      <c r="E337">
        <f t="shared" si="49"/>
        <v>1426.1899999999996</v>
      </c>
      <c r="F337" s="2">
        <f t="shared" si="50"/>
        <v>-0.25608019353610301</v>
      </c>
      <c r="I337">
        <f>F337-F336</f>
        <v>7.6148876044401792E-4</v>
      </c>
      <c r="J337">
        <f>F337-F335</f>
        <v>-1.6030167811856844E-3</v>
      </c>
      <c r="K337">
        <f>F338-F334</f>
        <v>1.1578611507812253E-2</v>
      </c>
      <c r="L337">
        <f>F338-F333</f>
        <v>2.5174085887931241E-2</v>
      </c>
      <c r="M337">
        <f>F338-F332</f>
        <v>3.529014370068273E-2</v>
      </c>
      <c r="N337">
        <f>F338-F331</f>
        <v>4.009370573024662E-2</v>
      </c>
      <c r="O337">
        <f>F338-F330</f>
        <v>6.384490059103165E-2</v>
      </c>
      <c r="P337">
        <f>F338-F329</f>
        <v>1.1604235316185485E-2</v>
      </c>
      <c r="Q337">
        <f>F338-F328</f>
        <v>1.1698615260468115E-3</v>
      </c>
      <c r="R337">
        <f>F338-F327</f>
        <v>2.0191955493244818E-2</v>
      </c>
      <c r="S337">
        <f>F338-F326</f>
        <v>4.5312720607754042E-2</v>
      </c>
      <c r="T337">
        <f>F338-F325</f>
        <v>7.1627848044028108E-2</v>
      </c>
      <c r="V337">
        <f t="shared" si="56"/>
        <v>-1.6030167811856844E-3</v>
      </c>
      <c r="Y337" s="17" t="str">
        <f t="shared" si="51"/>
        <v>-</v>
      </c>
      <c r="Z337" s="15"/>
      <c r="AA337" s="15"/>
      <c r="AB337" s="15">
        <f t="shared" si="52"/>
        <v>0</v>
      </c>
      <c r="AC337" s="15">
        <f t="shared" si="53"/>
        <v>0</v>
      </c>
      <c r="AD337" s="15">
        <f t="shared" si="54"/>
        <v>0</v>
      </c>
      <c r="AE337" s="15">
        <f t="shared" si="55"/>
        <v>0</v>
      </c>
      <c r="AF337" s="15"/>
      <c r="AG337" s="15"/>
      <c r="AH337" s="15"/>
      <c r="AI337" s="15"/>
      <c r="AJ337" s="15"/>
      <c r="AK337" s="15"/>
    </row>
    <row r="338" spans="1:37" x14ac:dyDescent="0.3">
      <c r="A338" s="1">
        <f>'Overall View'!W338</f>
        <v>41275</v>
      </c>
      <c r="B338">
        <f>'Overall View'!X338</f>
        <v>7.5646031750267042</v>
      </c>
      <c r="C338">
        <f>'Overall View'!Y338</f>
        <v>7.3119595926228786</v>
      </c>
      <c r="D338">
        <f t="shared" si="48"/>
        <v>1928.7032695561372</v>
      </c>
      <c r="E338">
        <f t="shared" si="49"/>
        <v>1498.11</v>
      </c>
      <c r="F338" s="2">
        <f t="shared" si="50"/>
        <v>-0.22325532203573861</v>
      </c>
      <c r="I338">
        <f>F338-F337</f>
        <v>3.2824871500364394E-2</v>
      </c>
      <c r="J338">
        <f>F338-F336</f>
        <v>3.3586360260808412E-2</v>
      </c>
      <c r="K338">
        <f>F339-F335</f>
        <v>3.5100140465720298E-2</v>
      </c>
      <c r="L338">
        <f>F339-F334</f>
        <v>1.5456897254353841E-2</v>
      </c>
      <c r="M338">
        <f>F339-F333</f>
        <v>2.9052371634472829E-2</v>
      </c>
      <c r="N338">
        <f>F339-F332</f>
        <v>3.9168429447224318E-2</v>
      </c>
      <c r="O338">
        <f>F339-F331</f>
        <v>4.3971991476788208E-2</v>
      </c>
      <c r="P338">
        <f>F339-F330</f>
        <v>6.7723186337573238E-2</v>
      </c>
      <c r="Q338">
        <f>F339-F329</f>
        <v>1.5482521062727073E-2</v>
      </c>
      <c r="R338">
        <f>F339-F328</f>
        <v>5.0481472725883991E-3</v>
      </c>
      <c r="S338">
        <f>F339-F327</f>
        <v>2.4070241239786405E-2</v>
      </c>
      <c r="T338">
        <f>F339-F326</f>
        <v>4.919100635429563E-2</v>
      </c>
      <c r="V338">
        <f t="shared" si="56"/>
        <v>5.0481472725883991E-3</v>
      </c>
      <c r="Y338" s="17">
        <f t="shared" si="51"/>
        <v>9.6270589178477639E-3</v>
      </c>
      <c r="Z338" s="15"/>
      <c r="AA338" s="15"/>
      <c r="AB338" s="15">
        <f t="shared" si="52"/>
        <v>0</v>
      </c>
      <c r="AC338" s="15">
        <f t="shared" si="53"/>
        <v>0</v>
      </c>
      <c r="AD338" s="15">
        <f t="shared" si="54"/>
        <v>0</v>
      </c>
      <c r="AE338" s="15">
        <f t="shared" si="55"/>
        <v>1</v>
      </c>
      <c r="AF338" s="15"/>
      <c r="AG338" s="15"/>
      <c r="AH338" s="15"/>
      <c r="AI338" s="15"/>
      <c r="AJ338" s="15"/>
      <c r="AK338" s="15"/>
    </row>
    <row r="339" spans="1:37" x14ac:dyDescent="0.3">
      <c r="A339" s="1">
        <f>'Overall View'!W339</f>
        <v>41306</v>
      </c>
      <c r="B339">
        <f>'Overall View'!X339</f>
        <v>7.5706224811537339</v>
      </c>
      <c r="C339">
        <f>'Overall View'!Y339</f>
        <v>7.3229594745110349</v>
      </c>
      <c r="D339">
        <f t="shared" si="48"/>
        <v>1940.3477356081771</v>
      </c>
      <c r="E339">
        <f t="shared" si="49"/>
        <v>1514.6800000000007</v>
      </c>
      <c r="F339" s="2">
        <f t="shared" si="50"/>
        <v>-0.21937703628919702</v>
      </c>
      <c r="I339">
        <f>F339-F338</f>
        <v>3.8782857465415876E-3</v>
      </c>
      <c r="J339">
        <f>F339-F337</f>
        <v>3.6703157246905982E-2</v>
      </c>
      <c r="K339">
        <f>F340-F336</f>
        <v>6.070426162941378E-2</v>
      </c>
      <c r="L339">
        <f>F340-F335</f>
        <v>5.8339756087784078E-2</v>
      </c>
      <c r="M339">
        <f>F340-F334</f>
        <v>3.8696512876417621E-2</v>
      </c>
      <c r="N339">
        <f>F340-F333</f>
        <v>5.229198725653661E-2</v>
      </c>
      <c r="O339">
        <f>F340-F332</f>
        <v>6.2408045069288098E-2</v>
      </c>
      <c r="P339">
        <f>F340-F331</f>
        <v>6.7211607098851989E-2</v>
      </c>
      <c r="Q339">
        <f>F340-F330</f>
        <v>9.0962801959637019E-2</v>
      </c>
      <c r="R339">
        <f>F340-F329</f>
        <v>3.8722136684790853E-2</v>
      </c>
      <c r="S339">
        <f>F340-F328</f>
        <v>2.828776289465218E-2</v>
      </c>
      <c r="T339">
        <f>F340-F327</f>
        <v>4.7309856861850186E-2</v>
      </c>
      <c r="V339">
        <f t="shared" si="56"/>
        <v>3.8782857465415876E-3</v>
      </c>
      <c r="Y339" s="17">
        <f t="shared" si="51"/>
        <v>1.1907011159062231E-2</v>
      </c>
      <c r="Z339" s="15"/>
      <c r="AA339" s="15"/>
      <c r="AB339" s="15">
        <f t="shared" si="52"/>
        <v>0</v>
      </c>
      <c r="AC339" s="15">
        <f t="shared" si="53"/>
        <v>0</v>
      </c>
      <c r="AD339" s="15">
        <f t="shared" si="54"/>
        <v>0</v>
      </c>
      <c r="AE339" s="15">
        <f t="shared" si="55"/>
        <v>1</v>
      </c>
      <c r="AF339" s="15"/>
      <c r="AG339" s="15"/>
      <c r="AH339" s="15"/>
      <c r="AI339" s="15"/>
      <c r="AJ339" s="15"/>
      <c r="AK339" s="15"/>
    </row>
    <row r="340" spans="1:37" x14ac:dyDescent="0.3">
      <c r="A340" s="1">
        <f>'Overall View'!W340</f>
        <v>41334</v>
      </c>
      <c r="B340">
        <f>'Overall View'!X340</f>
        <v>7.5766417872807637</v>
      </c>
      <c r="C340">
        <f>'Overall View'!Y340</f>
        <v>7.3583148416411177</v>
      </c>
      <c r="D340">
        <f t="shared" si="48"/>
        <v>1952.0625046413845</v>
      </c>
      <c r="E340">
        <f t="shared" si="49"/>
        <v>1569.1899999999996</v>
      </c>
      <c r="F340" s="2">
        <f t="shared" si="50"/>
        <v>-0.19613742066713324</v>
      </c>
      <c r="I340">
        <f>F340-F339</f>
        <v>2.3239615622063781E-2</v>
      </c>
      <c r="J340">
        <f>F340-F338</f>
        <v>2.7117901368605368E-2</v>
      </c>
      <c r="K340">
        <f>F341-F337</f>
        <v>6.9569831786817526E-2</v>
      </c>
      <c r="L340">
        <f>F341-F336</f>
        <v>7.0331320547261544E-2</v>
      </c>
      <c r="M340">
        <f>F341-F335</f>
        <v>6.7966815005631842E-2</v>
      </c>
      <c r="N340">
        <f>F341-F334</f>
        <v>4.8323571794265385E-2</v>
      </c>
      <c r="O340">
        <f>F341-F333</f>
        <v>6.1919046174384373E-2</v>
      </c>
      <c r="P340">
        <f>F341-F332</f>
        <v>7.2035103987135862E-2</v>
      </c>
      <c r="Q340">
        <f>F341-F331</f>
        <v>7.6838666016699753E-2</v>
      </c>
      <c r="R340">
        <f>F341-F330</f>
        <v>0.10058986087748478</v>
      </c>
      <c r="S340">
        <f>F341-F329</f>
        <v>4.8349195602638617E-2</v>
      </c>
      <c r="T340">
        <f>F341-F328</f>
        <v>3.7914821812499944E-2</v>
      </c>
      <c r="V340">
        <f t="shared" si="56"/>
        <v>2.3239615622063781E-2</v>
      </c>
      <c r="Y340" s="17">
        <f t="shared" si="51"/>
        <v>-1.7259487597789502E-2</v>
      </c>
      <c r="Z340" s="15"/>
      <c r="AA340" s="15"/>
      <c r="AB340" s="15">
        <f t="shared" si="52"/>
        <v>0</v>
      </c>
      <c r="AC340" s="15">
        <f t="shared" si="53"/>
        <v>0</v>
      </c>
      <c r="AD340" s="15">
        <f t="shared" si="54"/>
        <v>1</v>
      </c>
      <c r="AE340" s="15">
        <f t="shared" si="55"/>
        <v>0</v>
      </c>
      <c r="AF340" s="15"/>
      <c r="AG340" s="15"/>
      <c r="AH340" s="15"/>
      <c r="AI340" s="15"/>
      <c r="AJ340" s="15"/>
      <c r="AK340" s="15"/>
    </row>
    <row r="341" spans="1:37" x14ac:dyDescent="0.3">
      <c r="A341" s="1">
        <f>'Overall View'!W341</f>
        <v>41365</v>
      </c>
      <c r="B341">
        <f>'Overall View'!X341</f>
        <v>7.5826610934077943</v>
      </c>
      <c r="C341">
        <f>'Overall View'!Y341</f>
        <v>7.3762390037580428</v>
      </c>
      <c r="D341">
        <f t="shared" si="48"/>
        <v>1963.8480011070958</v>
      </c>
      <c r="E341">
        <f t="shared" si="49"/>
        <v>1597.5700000000002</v>
      </c>
      <c r="F341" s="2">
        <f t="shared" si="50"/>
        <v>-0.18651036174928548</v>
      </c>
      <c r="I341">
        <f>F341-F340</f>
        <v>9.6270589178477639E-3</v>
      </c>
      <c r="J341">
        <f>F341-F339</f>
        <v>3.2866674539911545E-2</v>
      </c>
      <c r="K341">
        <f>F342-F338</f>
        <v>4.8651971445515363E-2</v>
      </c>
      <c r="L341">
        <f>F342-F337</f>
        <v>8.1476842945879757E-2</v>
      </c>
      <c r="M341">
        <f>F342-F336</f>
        <v>8.2238331706323775E-2</v>
      </c>
      <c r="N341">
        <f>F342-F335</f>
        <v>7.9873826164694073E-2</v>
      </c>
      <c r="O341">
        <f>F342-F334</f>
        <v>6.0230582953327616E-2</v>
      </c>
      <c r="P341">
        <f>F342-F333</f>
        <v>7.3826057333446604E-2</v>
      </c>
      <c r="Q341">
        <f>F342-F332</f>
        <v>8.3942115146198093E-2</v>
      </c>
      <c r="R341">
        <f>F342-F331</f>
        <v>8.8745677175761983E-2</v>
      </c>
      <c r="S341">
        <f>F342-F330</f>
        <v>0.11249687203654701</v>
      </c>
      <c r="T341">
        <f>F342-F329</f>
        <v>6.0256206761700848E-2</v>
      </c>
      <c r="V341">
        <f t="shared" si="56"/>
        <v>9.6270589178477639E-3</v>
      </c>
      <c r="Y341" s="17">
        <f t="shared" si="51"/>
        <v>-1.7556524681575647E-3</v>
      </c>
      <c r="Z341" s="15"/>
      <c r="AA341" s="15"/>
      <c r="AB341" s="15">
        <f t="shared" si="52"/>
        <v>0</v>
      </c>
      <c r="AC341" s="15">
        <f t="shared" si="53"/>
        <v>0</v>
      </c>
      <c r="AD341" s="15">
        <f t="shared" si="54"/>
        <v>1</v>
      </c>
      <c r="AE341" s="15">
        <f t="shared" si="55"/>
        <v>0</v>
      </c>
      <c r="AF341" s="15"/>
      <c r="AG341" s="15"/>
      <c r="AH341" s="15"/>
      <c r="AI341" s="15"/>
      <c r="AJ341" s="15"/>
      <c r="AK341" s="15"/>
    </row>
    <row r="342" spans="1:37" x14ac:dyDescent="0.3">
      <c r="A342" s="1">
        <f>'Overall View'!W342</f>
        <v>41395</v>
      </c>
      <c r="B342">
        <f>'Overall View'!X342</f>
        <v>7.5886803995348249</v>
      </c>
      <c r="C342">
        <f>'Overall View'!Y342</f>
        <v>7.3967891785096187</v>
      </c>
      <c r="D342">
        <f t="shared" si="48"/>
        <v>1975.7046520192521</v>
      </c>
      <c r="E342">
        <f t="shared" si="49"/>
        <v>1630.7399999999996</v>
      </c>
      <c r="F342" s="2">
        <f t="shared" si="50"/>
        <v>-0.17460335059022325</v>
      </c>
      <c r="I342">
        <f>F342-F341</f>
        <v>1.1907011159062231E-2</v>
      </c>
      <c r="J342">
        <f>F342-F340</f>
        <v>2.1534070076909995E-2</v>
      </c>
      <c r="K342">
        <f>F343-F339</f>
        <v>2.7514198101184273E-2</v>
      </c>
      <c r="L342">
        <f>F343-F338</f>
        <v>3.1392483847725861E-2</v>
      </c>
      <c r="M342">
        <f>F343-F337</f>
        <v>6.4217355348090255E-2</v>
      </c>
      <c r="N342">
        <f>F343-F336</f>
        <v>6.4978844108534273E-2</v>
      </c>
      <c r="O342">
        <f>F343-F335</f>
        <v>6.261433856690457E-2</v>
      </c>
      <c r="P342">
        <f>F343-F334</f>
        <v>4.2971095355538114E-2</v>
      </c>
      <c r="Q342">
        <f>F343-F333</f>
        <v>5.6566569735657102E-2</v>
      </c>
      <c r="R342">
        <f>F343-F332</f>
        <v>6.6682627548408591E-2</v>
      </c>
      <c r="S342">
        <f>F343-F331</f>
        <v>7.1486189577972481E-2</v>
      </c>
      <c r="T342">
        <f>F343-F330</f>
        <v>9.5237384438757511E-2</v>
      </c>
      <c r="V342">
        <f t="shared" si="56"/>
        <v>1.1907011159062231E-2</v>
      </c>
      <c r="Y342" s="17">
        <f t="shared" si="51"/>
        <v>-3.1285650091310679E-2</v>
      </c>
      <c r="Z342" s="15"/>
      <c r="AA342" s="15"/>
      <c r="AB342" s="15">
        <f t="shared" si="52"/>
        <v>0</v>
      </c>
      <c r="AC342" s="15">
        <f t="shared" si="53"/>
        <v>0</v>
      </c>
      <c r="AD342" s="15">
        <f t="shared" si="54"/>
        <v>1</v>
      </c>
      <c r="AE342" s="15">
        <f t="shared" si="55"/>
        <v>0</v>
      </c>
      <c r="AF342" s="15"/>
      <c r="AG342" s="15"/>
      <c r="AH342" s="15"/>
      <c r="AI342" s="15"/>
      <c r="AJ342" s="15"/>
      <c r="AK342" s="15"/>
    </row>
    <row r="343" spans="1:37" x14ac:dyDescent="0.3">
      <c r="A343" s="1">
        <f>'Overall View'!W343</f>
        <v>41426</v>
      </c>
      <c r="B343">
        <f>'Overall View'!X343</f>
        <v>7.5946997056618546</v>
      </c>
      <c r="C343">
        <f>'Overall View'!Y343</f>
        <v>7.3816762255119173</v>
      </c>
      <c r="D343">
        <f t="shared" si="48"/>
        <v>1987.6328869698725</v>
      </c>
      <c r="E343">
        <f t="shared" si="49"/>
        <v>1606.2799999999993</v>
      </c>
      <c r="F343" s="2">
        <f t="shared" si="50"/>
        <v>-0.19186283818801275</v>
      </c>
      <c r="I343">
        <f>F343-F342</f>
        <v>-1.7259487597789502E-2</v>
      </c>
      <c r="J343">
        <f>F343-F341</f>
        <v>-5.3524764387272716E-3</v>
      </c>
      <c r="K343">
        <f>F344-F340</f>
        <v>3.9157056541000879E-2</v>
      </c>
      <c r="L343">
        <f>F344-F339</f>
        <v>6.2396672163064659E-2</v>
      </c>
      <c r="M343">
        <f>F344-F338</f>
        <v>6.6274957909606247E-2</v>
      </c>
      <c r="N343">
        <f>F344-F337</f>
        <v>9.9099829409970641E-2</v>
      </c>
      <c r="O343">
        <f>F344-F336</f>
        <v>9.9861318170414659E-2</v>
      </c>
      <c r="P343">
        <f>F344-F335</f>
        <v>9.7496812628784957E-2</v>
      </c>
      <c r="Q343">
        <f>F344-F334</f>
        <v>7.78535694174185E-2</v>
      </c>
      <c r="R343">
        <f>F344-F333</f>
        <v>9.1449043797537488E-2</v>
      </c>
      <c r="S343">
        <f>F344-F332</f>
        <v>0.10156510161028898</v>
      </c>
      <c r="T343">
        <f>F344-F331</f>
        <v>0.10636866363985287</v>
      </c>
      <c r="V343">
        <f t="shared" si="56"/>
        <v>-1.7259487597789502E-2</v>
      </c>
      <c r="Y343" s="17">
        <f t="shared" si="51"/>
        <v>-1.215331126779251E-2</v>
      </c>
      <c r="Z343" s="15"/>
      <c r="AA343" s="15"/>
      <c r="AB343" s="15">
        <f t="shared" si="52"/>
        <v>0</v>
      </c>
      <c r="AC343" s="15">
        <f t="shared" si="53"/>
        <v>0</v>
      </c>
      <c r="AD343" s="15">
        <f t="shared" si="54"/>
        <v>1</v>
      </c>
      <c r="AE343" s="15">
        <f t="shared" si="55"/>
        <v>0</v>
      </c>
      <c r="AF343" s="15"/>
      <c r="AG343" s="15"/>
      <c r="AH343" s="15"/>
      <c r="AI343" s="15"/>
      <c r="AJ343" s="15"/>
      <c r="AK343" s="15"/>
    </row>
    <row r="344" spans="1:37" x14ac:dyDescent="0.3">
      <c r="A344" s="1">
        <f>'Overall View'!W344</f>
        <v>41456</v>
      </c>
      <c r="B344">
        <f>'Overall View'!X344</f>
        <v>7.6007190117888843</v>
      </c>
      <c r="C344">
        <f>'Overall View'!Y344</f>
        <v>7.4299539833888915</v>
      </c>
      <c r="D344">
        <f t="shared" si="48"/>
        <v>1999.6331381446244</v>
      </c>
      <c r="E344">
        <f t="shared" si="49"/>
        <v>1685.7300000000005</v>
      </c>
      <c r="F344" s="2">
        <f t="shared" si="50"/>
        <v>-0.15698036412613237</v>
      </c>
      <c r="I344">
        <f>F344-F343</f>
        <v>3.4882474061880386E-2</v>
      </c>
      <c r="J344">
        <f>F344-F342</f>
        <v>1.7622986464090884E-2</v>
      </c>
      <c r="K344">
        <f>F345-F341</f>
        <v>-1.7556524681575647E-3</v>
      </c>
      <c r="L344">
        <f>F345-F340</f>
        <v>7.8714064496901992E-3</v>
      </c>
      <c r="M344">
        <f>F345-F339</f>
        <v>3.111102207175398E-2</v>
      </c>
      <c r="N344">
        <f>F345-F338</f>
        <v>3.4989307818295567E-2</v>
      </c>
      <c r="O344">
        <f>F345-F337</f>
        <v>6.7814179318659962E-2</v>
      </c>
      <c r="P344">
        <f>F345-F336</f>
        <v>6.857566807910398E-2</v>
      </c>
      <c r="Q344">
        <f>F345-F335</f>
        <v>6.6211162537474277E-2</v>
      </c>
      <c r="R344">
        <f>F345-F334</f>
        <v>4.6567919326107821E-2</v>
      </c>
      <c r="S344">
        <f>F345-F333</f>
        <v>6.0163393706226809E-2</v>
      </c>
      <c r="T344">
        <f>F345-F332</f>
        <v>7.0279451518978298E-2</v>
      </c>
      <c r="V344">
        <f t="shared" si="56"/>
        <v>-1.7556524681575647E-3</v>
      </c>
      <c r="Y344" s="17">
        <f t="shared" si="51"/>
        <v>3.1844534038793615E-2</v>
      </c>
      <c r="Z344" s="15"/>
      <c r="AA344" s="15"/>
      <c r="AB344" s="15">
        <f t="shared" si="52"/>
        <v>0</v>
      </c>
      <c r="AC344" s="15">
        <f t="shared" si="53"/>
        <v>0</v>
      </c>
      <c r="AD344" s="15">
        <f t="shared" si="54"/>
        <v>0</v>
      </c>
      <c r="AE344" s="15">
        <f t="shared" si="55"/>
        <v>1</v>
      </c>
      <c r="AF344" s="15"/>
      <c r="AG344" s="15"/>
      <c r="AH344" s="15"/>
      <c r="AI344" s="15"/>
      <c r="AJ344" s="15"/>
      <c r="AK344" s="15"/>
    </row>
    <row r="345" spans="1:37" x14ac:dyDescent="0.3">
      <c r="A345" s="1">
        <f>'Overall View'!W345</f>
        <v>41487</v>
      </c>
      <c r="B345">
        <f>'Overall View'!X345</f>
        <v>7.6067383179159149</v>
      </c>
      <c r="C345">
        <f>'Overall View'!Y345</f>
        <v>7.3981557217055727</v>
      </c>
      <c r="D345">
        <f t="shared" si="48"/>
        <v>2011.7058403384776</v>
      </c>
      <c r="E345">
        <f t="shared" si="49"/>
        <v>1632.9700000000005</v>
      </c>
      <c r="F345" s="2">
        <f t="shared" si="50"/>
        <v>-0.18826601421744305</v>
      </c>
      <c r="I345">
        <f>F345-F344</f>
        <v>-3.1285650091310679E-2</v>
      </c>
      <c r="J345">
        <f>F345-F343</f>
        <v>3.5968239705697069E-3</v>
      </c>
      <c r="K345">
        <f>F346-F342</f>
        <v>5.4696751962983736E-3</v>
      </c>
      <c r="L345">
        <f>F346-F341</f>
        <v>1.7376686355360604E-2</v>
      </c>
      <c r="M345">
        <f>F346-F340</f>
        <v>2.7003745273208368E-2</v>
      </c>
      <c r="N345">
        <f>F346-F339</f>
        <v>5.0243360895272149E-2</v>
      </c>
      <c r="O345">
        <f>F346-F338</f>
        <v>5.4121646641813737E-2</v>
      </c>
      <c r="P345">
        <f>F346-F337</f>
        <v>8.6946518142178131E-2</v>
      </c>
      <c r="Q345">
        <f>F346-F336</f>
        <v>8.7708006902622149E-2</v>
      </c>
      <c r="R345">
        <f>F346-F335</f>
        <v>8.5343501360992446E-2</v>
      </c>
      <c r="S345">
        <f>F346-F334</f>
        <v>6.570025814962599E-2</v>
      </c>
      <c r="T345">
        <f>F346-F333</f>
        <v>7.9295732529744978E-2</v>
      </c>
      <c r="V345">
        <f t="shared" si="56"/>
        <v>-3.1285650091310679E-2</v>
      </c>
      <c r="Y345" s="17">
        <f t="shared" si="51"/>
        <v>1.8876030170781322E-2</v>
      </c>
      <c r="Z345" s="15"/>
      <c r="AA345" s="15"/>
      <c r="AB345" s="15">
        <f t="shared" si="52"/>
        <v>0</v>
      </c>
      <c r="AC345" s="15">
        <f t="shared" si="53"/>
        <v>0</v>
      </c>
      <c r="AD345" s="15">
        <f t="shared" si="54"/>
        <v>0</v>
      </c>
      <c r="AE345" s="15">
        <f t="shared" si="55"/>
        <v>1</v>
      </c>
      <c r="AF345" s="15"/>
      <c r="AG345" s="15"/>
      <c r="AH345" s="15"/>
      <c r="AI345" s="15"/>
      <c r="AJ345" s="15"/>
      <c r="AK345" s="15"/>
    </row>
    <row r="346" spans="1:37" x14ac:dyDescent="0.3">
      <c r="A346" s="1">
        <f>'Overall View'!W346</f>
        <v>41518</v>
      </c>
      <c r="B346">
        <f>'Overall View'!X346</f>
        <v>7.6127576240429455</v>
      </c>
      <c r="C346">
        <f>'Overall View'!Y346</f>
        <v>7.4274712660935744</v>
      </c>
      <c r="D346">
        <f t="shared" si="48"/>
        <v>2023.8514309714558</v>
      </c>
      <c r="E346">
        <f t="shared" si="49"/>
        <v>1681.5499999999993</v>
      </c>
      <c r="F346" s="2">
        <f t="shared" si="50"/>
        <v>-0.16913367539392488</v>
      </c>
      <c r="I346">
        <f>F346-F345</f>
        <v>1.9132338823518169E-2</v>
      </c>
      <c r="J346">
        <f>F346-F344</f>
        <v>-1.215331126779251E-2</v>
      </c>
      <c r="K346">
        <f>F347-F343</f>
        <v>5.4573696832881491E-2</v>
      </c>
      <c r="L346">
        <f>F347-F342</f>
        <v>3.7314209235091989E-2</v>
      </c>
      <c r="M346">
        <f>F347-F341</f>
        <v>4.9221220394154219E-2</v>
      </c>
      <c r="N346">
        <f>F347-F340</f>
        <v>5.8848279312001983E-2</v>
      </c>
      <c r="O346">
        <f>F347-F339</f>
        <v>8.2087894934065764E-2</v>
      </c>
      <c r="P346">
        <f>F347-F338</f>
        <v>8.5966180680607351E-2</v>
      </c>
      <c r="Q346">
        <f>F347-F337</f>
        <v>0.11879105218097175</v>
      </c>
      <c r="R346">
        <f>F347-F336</f>
        <v>0.11955254094141576</v>
      </c>
      <c r="S346">
        <f>F347-F335</f>
        <v>0.11718803539978606</v>
      </c>
      <c r="T346">
        <f>F347-F334</f>
        <v>9.7544792188419605E-2</v>
      </c>
      <c r="V346">
        <f t="shared" si="56"/>
        <v>-1.215331126779251E-2</v>
      </c>
      <c r="Y346" s="17">
        <f t="shared" si="51"/>
        <v>1.5357420805727884E-2</v>
      </c>
      <c r="Z346" s="15"/>
      <c r="AA346" s="15"/>
      <c r="AB346" s="15">
        <f t="shared" si="52"/>
        <v>0</v>
      </c>
      <c r="AC346" s="15">
        <f t="shared" si="53"/>
        <v>0</v>
      </c>
      <c r="AD346" s="15">
        <f t="shared" si="54"/>
        <v>0</v>
      </c>
      <c r="AE346" s="15">
        <f t="shared" si="55"/>
        <v>1</v>
      </c>
      <c r="AF346" s="15"/>
      <c r="AG346" s="15"/>
      <c r="AH346" s="15"/>
      <c r="AI346" s="15"/>
      <c r="AJ346" s="15"/>
      <c r="AK346" s="15"/>
    </row>
    <row r="347" spans="1:37" x14ac:dyDescent="0.3">
      <c r="A347" s="1">
        <f>'Overall View'!W347</f>
        <v>41548</v>
      </c>
      <c r="B347">
        <f>'Overall View'!X347</f>
        <v>7.6187769301699753</v>
      </c>
      <c r="C347">
        <f>'Overall View'!Y347</f>
        <v>7.4711012440056574</v>
      </c>
      <c r="D347">
        <f t="shared" si="48"/>
        <v>2036.070350104487</v>
      </c>
      <c r="E347">
        <f t="shared" si="49"/>
        <v>1756.5400000000004</v>
      </c>
      <c r="F347" s="2">
        <f t="shared" si="50"/>
        <v>-0.13728914135513126</v>
      </c>
      <c r="I347">
        <f>F347-F346</f>
        <v>3.1844534038793615E-2</v>
      </c>
      <c r="J347">
        <f>F347-F345</f>
        <v>5.0976872862311784E-2</v>
      </c>
      <c r="K347">
        <f>F348-F344</f>
        <v>3.8567252941782426E-2</v>
      </c>
      <c r="L347">
        <f>F348-F343</f>
        <v>7.3449727003662812E-2</v>
      </c>
      <c r="M347">
        <f>F348-F342</f>
        <v>5.619023940587331E-2</v>
      </c>
      <c r="N347">
        <f>F348-F341</f>
        <v>6.8097250564935541E-2</v>
      </c>
      <c r="O347">
        <f>F348-F340</f>
        <v>7.7724309482783305E-2</v>
      </c>
      <c r="P347">
        <f>F348-F339</f>
        <v>0.10096392510484709</v>
      </c>
      <c r="Q347">
        <f>F348-F338</f>
        <v>0.10484221085138867</v>
      </c>
      <c r="R347">
        <f>F348-F337</f>
        <v>0.13766708235175307</v>
      </c>
      <c r="S347">
        <f>F348-F336</f>
        <v>0.13842857111219709</v>
      </c>
      <c r="T347">
        <f>F348-F335</f>
        <v>0.13606406557056738</v>
      </c>
      <c r="V347">
        <f t="shared" si="56"/>
        <v>3.1844534038793615E-2</v>
      </c>
      <c r="Y347" s="17">
        <f t="shared" si="51"/>
        <v>-3.7107106761159581E-2</v>
      </c>
      <c r="Z347" s="15"/>
      <c r="AA347" s="15"/>
      <c r="AB347" s="15">
        <f t="shared" si="52"/>
        <v>0</v>
      </c>
      <c r="AC347" s="15">
        <f t="shared" si="53"/>
        <v>0</v>
      </c>
      <c r="AD347" s="15">
        <f t="shared" si="54"/>
        <v>1</v>
      </c>
      <c r="AE347" s="15">
        <f t="shared" si="55"/>
        <v>0</v>
      </c>
      <c r="AF347" s="15"/>
      <c r="AG347" s="15"/>
      <c r="AH347" s="15"/>
      <c r="AI347" s="15"/>
      <c r="AJ347" s="15"/>
      <c r="AK347" s="15"/>
    </row>
    <row r="348" spans="1:37" x14ac:dyDescent="0.3">
      <c r="A348" s="1">
        <f>'Overall View'!W348</f>
        <v>41579</v>
      </c>
      <c r="B348">
        <f>'Overall View'!X348</f>
        <v>7.624796236297005</v>
      </c>
      <c r="C348">
        <f>'Overall View'!Y348</f>
        <v>7.4987645235698634</v>
      </c>
      <c r="D348">
        <f t="shared" si="48"/>
        <v>2048.3630404553533</v>
      </c>
      <c r="E348">
        <f t="shared" si="49"/>
        <v>1805.8100000000004</v>
      </c>
      <c r="F348" s="2">
        <f t="shared" si="50"/>
        <v>-0.11841311118434994</v>
      </c>
      <c r="I348">
        <f>F348-F347</f>
        <v>1.8876030170781322E-2</v>
      </c>
      <c r="J348">
        <f>F348-F346</f>
        <v>5.0720564209574936E-2</v>
      </c>
      <c r="K348">
        <f>F349-F345</f>
        <v>8.5210323838820989E-2</v>
      </c>
      <c r="L348">
        <f>F349-F344</f>
        <v>5.392467374751031E-2</v>
      </c>
      <c r="M348">
        <f>F349-F343</f>
        <v>8.8807147809390696E-2</v>
      </c>
      <c r="N348">
        <f>F349-F342</f>
        <v>7.1547660211601194E-2</v>
      </c>
      <c r="O348">
        <f>F349-F341</f>
        <v>8.3454671370663425E-2</v>
      </c>
      <c r="P348">
        <f>F349-F340</f>
        <v>9.3081730288511189E-2</v>
      </c>
      <c r="Q348">
        <f>F349-F339</f>
        <v>0.11632134591057497</v>
      </c>
      <c r="R348">
        <f>F349-F338</f>
        <v>0.12019963165711656</v>
      </c>
      <c r="S348">
        <f>F349-F337</f>
        <v>0.15302450315748095</v>
      </c>
      <c r="T348">
        <f>F349-F336</f>
        <v>0.15378599191792497</v>
      </c>
      <c r="V348">
        <f t="shared" si="56"/>
        <v>1.8876030170781322E-2</v>
      </c>
      <c r="Y348" s="17">
        <f t="shared" si="51"/>
        <v>-5.4160387668726884E-3</v>
      </c>
      <c r="Z348" s="15"/>
      <c r="AA348" s="15"/>
      <c r="AB348" s="15">
        <f t="shared" si="52"/>
        <v>0</v>
      </c>
      <c r="AC348" s="15">
        <f t="shared" si="53"/>
        <v>0</v>
      </c>
      <c r="AD348" s="15">
        <f t="shared" si="54"/>
        <v>1</v>
      </c>
      <c r="AE348" s="15">
        <f t="shared" si="55"/>
        <v>0</v>
      </c>
      <c r="AF348" s="15"/>
      <c r="AG348" s="15"/>
      <c r="AH348" s="15"/>
      <c r="AI348" s="15"/>
      <c r="AJ348" s="15"/>
      <c r="AK348" s="15"/>
    </row>
    <row r="349" spans="1:37" x14ac:dyDescent="0.3">
      <c r="A349" s="1">
        <f>'Overall View'!W349</f>
        <v>41609</v>
      </c>
      <c r="B349">
        <f>'Overall View'!X349</f>
        <v>7.6308155424240356</v>
      </c>
      <c r="C349">
        <f>'Overall View'!Y349</f>
        <v>7.5220540384243666</v>
      </c>
      <c r="D349">
        <f t="shared" si="48"/>
        <v>2060.7299474147262</v>
      </c>
      <c r="E349">
        <f t="shared" si="49"/>
        <v>1848.3600000000001</v>
      </c>
      <c r="F349" s="2">
        <f t="shared" si="50"/>
        <v>-0.10305569037862206</v>
      </c>
      <c r="I349">
        <f>F349-F348</f>
        <v>1.5357420805727884E-2</v>
      </c>
      <c r="J349">
        <f>F349-F347</f>
        <v>3.4233450976509205E-2</v>
      </c>
      <c r="K349">
        <f>F350-F346</f>
        <v>2.897087825414324E-2</v>
      </c>
      <c r="L349">
        <f>F350-F345</f>
        <v>4.8103217077661409E-2</v>
      </c>
      <c r="M349">
        <f>F350-F344</f>
        <v>1.6817566986350729E-2</v>
      </c>
      <c r="N349">
        <f>F350-F343</f>
        <v>5.1700041048231116E-2</v>
      </c>
      <c r="O349">
        <f>F350-F342</f>
        <v>3.4440553450441613E-2</v>
      </c>
      <c r="P349">
        <f>F350-F341</f>
        <v>4.6347564609503844E-2</v>
      </c>
      <c r="Q349">
        <f>F350-F340</f>
        <v>5.5974623527351608E-2</v>
      </c>
      <c r="R349">
        <f>F350-F339</f>
        <v>7.9214239149415389E-2</v>
      </c>
      <c r="S349">
        <f>F350-F338</f>
        <v>8.3092524895956976E-2</v>
      </c>
      <c r="T349">
        <f>F350-F337</f>
        <v>0.11591739639632137</v>
      </c>
      <c r="V349">
        <f t="shared" si="56"/>
        <v>1.5357420805727884E-2</v>
      </c>
      <c r="Y349" s="17">
        <f t="shared" si="51"/>
        <v>-4.4783008163740146E-3</v>
      </c>
      <c r="Z349" s="15"/>
      <c r="AA349" s="15"/>
      <c r="AB349" s="15">
        <f t="shared" si="52"/>
        <v>0</v>
      </c>
      <c r="AC349" s="15">
        <f t="shared" si="53"/>
        <v>0</v>
      </c>
      <c r="AD349" s="15">
        <f t="shared" si="54"/>
        <v>1</v>
      </c>
      <c r="AE349" s="15">
        <f t="shared" si="55"/>
        <v>0</v>
      </c>
      <c r="AF349" s="15"/>
      <c r="AG349" s="15"/>
      <c r="AH349" s="15"/>
      <c r="AI349" s="15"/>
      <c r="AJ349" s="15"/>
      <c r="AK349" s="15"/>
    </row>
    <row r="350" spans="1:37" x14ac:dyDescent="0.3">
      <c r="A350" s="1">
        <f>'Overall View'!W350</f>
        <v>41640</v>
      </c>
      <c r="B350">
        <f>'Overall View'!X350</f>
        <v>7.6368348485510662</v>
      </c>
      <c r="C350">
        <f>'Overall View'!Y350</f>
        <v>7.4858226418974194</v>
      </c>
      <c r="D350">
        <f t="shared" si="48"/>
        <v>2073.1715190623017</v>
      </c>
      <c r="E350">
        <f t="shared" si="49"/>
        <v>1782.5899999999995</v>
      </c>
      <c r="F350" s="2">
        <f t="shared" si="50"/>
        <v>-0.14016279713978164</v>
      </c>
      <c r="I350">
        <f>F350-F349</f>
        <v>-3.7107106761159581E-2</v>
      </c>
      <c r="J350">
        <f>F350-F348</f>
        <v>-2.1749685955431697E-2</v>
      </c>
      <c r="K350">
        <f>F351-F347</f>
        <v>2.8817412209636517E-2</v>
      </c>
      <c r="L350">
        <f>F351-F346</f>
        <v>6.0661946248430132E-2</v>
      </c>
      <c r="M350">
        <f>F351-F345</f>
        <v>7.9794285071948301E-2</v>
      </c>
      <c r="N350">
        <f>F351-F344</f>
        <v>4.8508634980637622E-2</v>
      </c>
      <c r="O350">
        <f>F351-F343</f>
        <v>8.3391109042518008E-2</v>
      </c>
      <c r="P350">
        <f>F351-F342</f>
        <v>6.6131621444728506E-2</v>
      </c>
      <c r="Q350">
        <f>F351-F341</f>
        <v>7.8038632603790736E-2</v>
      </c>
      <c r="R350">
        <f>F351-F340</f>
        <v>8.76656915216385E-2</v>
      </c>
      <c r="S350">
        <f>F351-F339</f>
        <v>0.11090530714370228</v>
      </c>
      <c r="T350">
        <f>F351-F338</f>
        <v>0.11478359289024387</v>
      </c>
      <c r="V350">
        <f t="shared" si="56"/>
        <v>-3.7107106761159581E-2</v>
      </c>
      <c r="Y350" s="17">
        <f t="shared" si="51"/>
        <v>1.4487554601749775E-4</v>
      </c>
      <c r="Z350" s="15"/>
      <c r="AA350" s="15"/>
      <c r="AB350" s="15">
        <f t="shared" si="52"/>
        <v>0</v>
      </c>
      <c r="AC350" s="15">
        <f t="shared" si="53"/>
        <v>0</v>
      </c>
      <c r="AD350" s="15">
        <f t="shared" si="54"/>
        <v>0</v>
      </c>
      <c r="AE350" s="15">
        <f t="shared" si="55"/>
        <v>1</v>
      </c>
      <c r="AF350" s="15"/>
      <c r="AG350" s="15"/>
      <c r="AH350" s="15"/>
      <c r="AI350" s="15"/>
      <c r="AJ350" s="15"/>
      <c r="AK350" s="15"/>
    </row>
    <row r="351" spans="1:37" x14ac:dyDescent="0.3">
      <c r="A351" s="1">
        <f>'Overall View'!W351</f>
        <v>41671</v>
      </c>
      <c r="B351">
        <f>'Overall View'!X351</f>
        <v>7.6428541546780959</v>
      </c>
      <c r="C351">
        <f>'Overall View'!Y351</f>
        <v>7.528036024054968</v>
      </c>
      <c r="D351">
        <f t="shared" si="48"/>
        <v>2085.6882061830388</v>
      </c>
      <c r="E351">
        <f t="shared" si="49"/>
        <v>1859.4499999999994</v>
      </c>
      <c r="F351" s="2">
        <f t="shared" si="50"/>
        <v>-0.10847172914549474</v>
      </c>
      <c r="I351">
        <f>F351-F350</f>
        <v>3.1691067994286892E-2</v>
      </c>
      <c r="J351">
        <f>F351-F349</f>
        <v>-5.4160387668726884E-3</v>
      </c>
      <c r="K351">
        <f>F352-F348</f>
        <v>1.0734244443336372E-2</v>
      </c>
      <c r="L351">
        <f>F352-F347</f>
        <v>2.9610274614117693E-2</v>
      </c>
      <c r="M351">
        <f>F352-F346</f>
        <v>6.1454808652911308E-2</v>
      </c>
      <c r="N351">
        <f>F352-F345</f>
        <v>8.0587147476429477E-2</v>
      </c>
      <c r="O351">
        <f>F352-F344</f>
        <v>4.9301497385118798E-2</v>
      </c>
      <c r="P351">
        <f>F352-F343</f>
        <v>8.4183971446999184E-2</v>
      </c>
      <c r="Q351">
        <f>F352-F342</f>
        <v>6.6924483849209682E-2</v>
      </c>
      <c r="R351">
        <f>F352-F341</f>
        <v>7.8831495008271912E-2</v>
      </c>
      <c r="S351">
        <f>F352-F340</f>
        <v>8.8458553926119676E-2</v>
      </c>
      <c r="T351">
        <f>F352-F339</f>
        <v>0.11169816954818346</v>
      </c>
      <c r="V351">
        <f t="shared" si="56"/>
        <v>-5.4160387668726884E-3</v>
      </c>
      <c r="Y351" s="17">
        <f t="shared" si="51"/>
        <v>1.3300285486703922E-2</v>
      </c>
      <c r="Z351" s="15"/>
      <c r="AA351" s="15"/>
      <c r="AB351" s="15">
        <f t="shared" si="52"/>
        <v>0</v>
      </c>
      <c r="AC351" s="15">
        <f t="shared" si="53"/>
        <v>0</v>
      </c>
      <c r="AD351" s="15">
        <f t="shared" si="54"/>
        <v>0</v>
      </c>
      <c r="AE351" s="15">
        <f t="shared" si="55"/>
        <v>1</v>
      </c>
      <c r="AF351" s="15"/>
      <c r="AG351" s="15"/>
      <c r="AH351" s="15"/>
      <c r="AI351" s="15"/>
      <c r="AJ351" s="15"/>
      <c r="AK351" s="15"/>
    </row>
    <row r="352" spans="1:37" x14ac:dyDescent="0.3">
      <c r="A352" s="1">
        <f>'Overall View'!W352</f>
        <v>41699</v>
      </c>
      <c r="B352">
        <f>'Overall View'!X352</f>
        <v>7.6488734608051265</v>
      </c>
      <c r="C352">
        <f>'Overall View'!Y352</f>
        <v>7.5349442644775317</v>
      </c>
      <c r="D352">
        <f t="shared" si="48"/>
        <v>2098.2804622834969</v>
      </c>
      <c r="E352">
        <f t="shared" si="49"/>
        <v>1872.34</v>
      </c>
      <c r="F352" s="2">
        <f t="shared" si="50"/>
        <v>-0.10767886674101357</v>
      </c>
      <c r="I352">
        <f>F352-F351</f>
        <v>7.9286240448117606E-4</v>
      </c>
      <c r="J352">
        <f>F352-F350</f>
        <v>3.2483930398768068E-2</v>
      </c>
      <c r="K352">
        <f>F353-F349</f>
        <v>-4.4783008163740146E-3</v>
      </c>
      <c r="L352">
        <f>F353-F348</f>
        <v>1.0879119989353869E-2</v>
      </c>
      <c r="M352">
        <f>F353-F347</f>
        <v>2.9755150160135191E-2</v>
      </c>
      <c r="N352">
        <f>F353-F346</f>
        <v>6.1599684198928806E-2</v>
      </c>
      <c r="O352">
        <f>F353-F345</f>
        <v>8.0732023022446975E-2</v>
      </c>
      <c r="P352">
        <f>F353-F344</f>
        <v>4.9446372931136295E-2</v>
      </c>
      <c r="Q352">
        <f>F353-F343</f>
        <v>8.4328846993016682E-2</v>
      </c>
      <c r="R352">
        <f>F353-F342</f>
        <v>6.7069359395227179E-2</v>
      </c>
      <c r="S352">
        <f>F353-F341</f>
        <v>7.897637055428941E-2</v>
      </c>
      <c r="T352">
        <f>F353-F340</f>
        <v>8.8603429472137174E-2</v>
      </c>
      <c r="V352">
        <f t="shared" si="56"/>
        <v>-4.4783008163740146E-3</v>
      </c>
      <c r="Y352" s="17">
        <f t="shared" si="51"/>
        <v>1.2864137726769087E-3</v>
      </c>
      <c r="Z352" s="15"/>
      <c r="AA352" s="15"/>
      <c r="AB352" s="15">
        <f t="shared" si="52"/>
        <v>0</v>
      </c>
      <c r="AC352" s="15">
        <f t="shared" si="53"/>
        <v>0</v>
      </c>
      <c r="AD352" s="15">
        <f t="shared" si="54"/>
        <v>0</v>
      </c>
      <c r="AE352" s="15">
        <f t="shared" si="55"/>
        <v>1</v>
      </c>
      <c r="AF352" s="15"/>
      <c r="AG352" s="15"/>
      <c r="AH352" s="15"/>
      <c r="AI352" s="15"/>
      <c r="AJ352" s="15"/>
      <c r="AK352" s="15"/>
    </row>
    <row r="353" spans="1:37" x14ac:dyDescent="0.3">
      <c r="A353" s="1">
        <f>'Overall View'!W353</f>
        <v>41730</v>
      </c>
      <c r="B353">
        <f>'Overall View'!X353</f>
        <v>7.6548927669321571</v>
      </c>
      <c r="C353">
        <f>'Overall View'!Y353</f>
        <v>7.5411259155060035</v>
      </c>
      <c r="D353">
        <f t="shared" si="48"/>
        <v>2110.9487436082577</v>
      </c>
      <c r="E353">
        <f t="shared" si="49"/>
        <v>1883.9499999999994</v>
      </c>
      <c r="F353" s="2">
        <f t="shared" si="50"/>
        <v>-0.10753399119499607</v>
      </c>
      <c r="I353">
        <f>F353-F352</f>
        <v>1.4487554601749775E-4</v>
      </c>
      <c r="J353">
        <f>F353-F351</f>
        <v>9.3773795049867381E-4</v>
      </c>
      <c r="K353">
        <f>F354-F350</f>
        <v>4.5929091431489488E-2</v>
      </c>
      <c r="L353">
        <f>F354-F349</f>
        <v>8.8219846703299076E-3</v>
      </c>
      <c r="M353">
        <f>F354-F348</f>
        <v>2.4179405476057791E-2</v>
      </c>
      <c r="N353">
        <f>F354-F347</f>
        <v>4.3055435646839113E-2</v>
      </c>
      <c r="O353">
        <f>F354-F346</f>
        <v>7.4899969685632728E-2</v>
      </c>
      <c r="P353">
        <f>F354-F345</f>
        <v>9.4032308509150897E-2</v>
      </c>
      <c r="Q353">
        <f>F354-F344</f>
        <v>6.2746658417840218E-2</v>
      </c>
      <c r="R353">
        <f>F354-F343</f>
        <v>9.7629132479720604E-2</v>
      </c>
      <c r="S353">
        <f>F354-F342</f>
        <v>8.0369644881931102E-2</v>
      </c>
      <c r="T353">
        <f>F354-F341</f>
        <v>9.2276656040993332E-2</v>
      </c>
      <c r="V353">
        <f t="shared" si="56"/>
        <v>1.4487554601749775E-4</v>
      </c>
      <c r="Y353" s="17">
        <f t="shared" si="51"/>
        <v>-1.9258644811426584E-2</v>
      </c>
      <c r="Z353" s="15"/>
      <c r="AA353" s="15"/>
      <c r="AB353" s="15">
        <f t="shared" si="52"/>
        <v>0</v>
      </c>
      <c r="AC353" s="15">
        <f t="shared" si="53"/>
        <v>0</v>
      </c>
      <c r="AD353" s="15">
        <f t="shared" si="54"/>
        <v>1</v>
      </c>
      <c r="AE353" s="15">
        <f t="shared" si="55"/>
        <v>0</v>
      </c>
      <c r="AF353" s="15"/>
      <c r="AG353" s="15"/>
      <c r="AH353" s="15"/>
      <c r="AI353" s="15"/>
      <c r="AJ353" s="15"/>
      <c r="AK353" s="15"/>
    </row>
    <row r="354" spans="1:37" x14ac:dyDescent="0.3">
      <c r="A354" s="1">
        <f>'Overall View'!W354</f>
        <v>41760</v>
      </c>
      <c r="B354">
        <f>'Overall View'!X354</f>
        <v>7.6609120730591869</v>
      </c>
      <c r="C354">
        <f>'Overall View'!Y354</f>
        <v>7.5619381135239383</v>
      </c>
      <c r="D354">
        <f t="shared" si="48"/>
        <v>2123.6935091564592</v>
      </c>
      <c r="E354">
        <f t="shared" si="49"/>
        <v>1923.5699999999993</v>
      </c>
      <c r="F354" s="2">
        <f t="shared" si="50"/>
        <v>-9.4233705708292148E-2</v>
      </c>
      <c r="I354">
        <f>F354-F353</f>
        <v>1.3300285486703922E-2</v>
      </c>
      <c r="J354">
        <f>F354-F352</f>
        <v>1.344516103272142E-2</v>
      </c>
      <c r="K354">
        <f>F355-F351</f>
        <v>2.5961097350976181E-2</v>
      </c>
      <c r="L354">
        <f>F355-F350</f>
        <v>5.7652165345263073E-2</v>
      </c>
      <c r="M354">
        <f>F355-F349</f>
        <v>2.0545058584103493E-2</v>
      </c>
      <c r="N354">
        <f>F355-F348</f>
        <v>3.5902479389831377E-2</v>
      </c>
      <c r="O354">
        <f>F355-F347</f>
        <v>5.4778509560612698E-2</v>
      </c>
      <c r="P354">
        <f>F355-F346</f>
        <v>8.6623043599406313E-2</v>
      </c>
      <c r="Q354">
        <f>F355-F345</f>
        <v>0.10575538242292448</v>
      </c>
      <c r="R354">
        <f>F355-F344</f>
        <v>7.4469732331613803E-2</v>
      </c>
      <c r="S354">
        <f>F355-F343</f>
        <v>0.10935220639349419</v>
      </c>
      <c r="T354">
        <f>F355-F342</f>
        <v>9.2092718795704687E-2</v>
      </c>
      <c r="V354">
        <f t="shared" si="56"/>
        <v>1.3300285486703922E-2</v>
      </c>
      <c r="Y354" s="17">
        <f t="shared" si="51"/>
        <v>8.4750977941627781E-4</v>
      </c>
      <c r="Z354" s="15"/>
      <c r="AA354" s="15"/>
      <c r="AB354" s="15">
        <f t="shared" si="52"/>
        <v>0</v>
      </c>
      <c r="AC354" s="15">
        <f t="shared" si="53"/>
        <v>0</v>
      </c>
      <c r="AD354" s="15">
        <f t="shared" si="54"/>
        <v>0</v>
      </c>
      <c r="AE354" s="15">
        <f t="shared" si="55"/>
        <v>1</v>
      </c>
      <c r="AF354" s="15"/>
      <c r="AG354" s="15"/>
      <c r="AH354" s="15"/>
      <c r="AI354" s="15"/>
      <c r="AJ354" s="15"/>
      <c r="AK354" s="15"/>
    </row>
    <row r="355" spans="1:37" x14ac:dyDescent="0.3">
      <c r="A355" s="1">
        <f>'Overall View'!W355</f>
        <v>41791</v>
      </c>
      <c r="B355">
        <f>'Overall View'!X355</f>
        <v>7.6669313791862166</v>
      </c>
      <c r="C355">
        <f>'Overall View'!Y355</f>
        <v>7.5808170922787248</v>
      </c>
      <c r="D355">
        <f t="shared" si="48"/>
        <v>2136.5152206984326</v>
      </c>
      <c r="E355">
        <f t="shared" si="49"/>
        <v>1960.2299999999996</v>
      </c>
      <c r="F355" s="2">
        <f t="shared" si="50"/>
        <v>-8.2510631794518563E-2</v>
      </c>
      <c r="I355">
        <f>F355-F354</f>
        <v>1.1723073913773585E-2</v>
      </c>
      <c r="J355">
        <f>F355-F353</f>
        <v>2.5023359400477507E-2</v>
      </c>
      <c r="K355">
        <f>F356-F352</f>
        <v>5.909590135068421E-3</v>
      </c>
      <c r="L355">
        <f>F356-F351</f>
        <v>6.7024525395495971E-3</v>
      </c>
      <c r="M355">
        <f>F356-F350</f>
        <v>3.8393520533836489E-2</v>
      </c>
      <c r="N355">
        <f>F356-F349</f>
        <v>1.2864137726769087E-3</v>
      </c>
      <c r="O355">
        <f>F356-F348</f>
        <v>1.6643834578404793E-2</v>
      </c>
      <c r="P355">
        <f>F356-F347</f>
        <v>3.5519864749186114E-2</v>
      </c>
      <c r="Q355">
        <f>F356-F346</f>
        <v>6.7364398787979729E-2</v>
      </c>
      <c r="R355">
        <f>F356-F345</f>
        <v>8.6496737611497898E-2</v>
      </c>
      <c r="S355">
        <f>F356-F344</f>
        <v>5.5211087520187219E-2</v>
      </c>
      <c r="T355">
        <f>F356-F343</f>
        <v>9.0093561582067605E-2</v>
      </c>
      <c r="V355">
        <f t="shared" si="56"/>
        <v>1.2864137726769087E-3</v>
      </c>
      <c r="Y355" s="17">
        <f t="shared" si="51"/>
        <v>-1.9846619787479369E-2</v>
      </c>
      <c r="Z355" s="15"/>
      <c r="AA355" s="15"/>
      <c r="AB355" s="15">
        <f t="shared" si="52"/>
        <v>0</v>
      </c>
      <c r="AC355" s="15">
        <f t="shared" si="53"/>
        <v>0</v>
      </c>
      <c r="AD355" s="15">
        <f t="shared" si="54"/>
        <v>1</v>
      </c>
      <c r="AE355" s="15">
        <f t="shared" si="55"/>
        <v>0</v>
      </c>
      <c r="AF355" s="15"/>
      <c r="AG355" s="15"/>
      <c r="AH355" s="15"/>
      <c r="AI355" s="15"/>
      <c r="AJ355" s="15"/>
      <c r="AK355" s="15"/>
    </row>
    <row r="356" spans="1:37" x14ac:dyDescent="0.3">
      <c r="A356" s="1">
        <f>'Overall View'!W356</f>
        <v>41821</v>
      </c>
      <c r="B356">
        <f>'Overall View'!X356</f>
        <v>7.6729506853132472</v>
      </c>
      <c r="C356">
        <f>'Overall View'!Y356</f>
        <v>7.5656223719152891</v>
      </c>
      <c r="D356">
        <f t="shared" si="48"/>
        <v>2149.4143427924282</v>
      </c>
      <c r="E356">
        <f t="shared" si="49"/>
        <v>1930.6699999999998</v>
      </c>
      <c r="F356" s="2">
        <f t="shared" si="50"/>
        <v>-0.10176927660594515</v>
      </c>
      <c r="I356">
        <f>F356-F355</f>
        <v>-1.9258644811426584E-2</v>
      </c>
      <c r="J356">
        <f>F356-F354</f>
        <v>-7.5355708976529989E-3</v>
      </c>
      <c r="K356">
        <f>F357-F353</f>
        <v>3.3994415053599569E-2</v>
      </c>
      <c r="L356">
        <f>F357-F352</f>
        <v>3.4139290599617067E-2</v>
      </c>
      <c r="M356">
        <f>F357-F351</f>
        <v>3.4932153004098243E-2</v>
      </c>
      <c r="N356">
        <f>F357-F350</f>
        <v>6.6623220998385135E-2</v>
      </c>
      <c r="O356">
        <f>F357-F349</f>
        <v>2.9516114237225555E-2</v>
      </c>
      <c r="P356">
        <f>F357-F348</f>
        <v>4.4873535042953439E-2</v>
      </c>
      <c r="Q356">
        <f>F357-F347</f>
        <v>6.374956521373476E-2</v>
      </c>
      <c r="R356">
        <f>F357-F346</f>
        <v>9.5594099252528375E-2</v>
      </c>
      <c r="S356">
        <f>F357-F345</f>
        <v>0.11472643807604654</v>
      </c>
      <c r="T356">
        <f>F357-F344</f>
        <v>8.3440787984735865E-2</v>
      </c>
      <c r="V356">
        <f t="shared" si="56"/>
        <v>-1.9258644811426584E-2</v>
      </c>
      <c r="Y356" s="17">
        <f t="shared" si="51"/>
        <v>-4.3788883977308179E-3</v>
      </c>
      <c r="Z356" s="15"/>
      <c r="AA356" s="15"/>
      <c r="AB356" s="15">
        <f t="shared" si="52"/>
        <v>0</v>
      </c>
      <c r="AC356" s="15">
        <f t="shared" si="53"/>
        <v>0</v>
      </c>
      <c r="AD356" s="15">
        <f t="shared" si="54"/>
        <v>1</v>
      </c>
      <c r="AE356" s="15">
        <f t="shared" si="55"/>
        <v>0</v>
      </c>
      <c r="AF356" s="15"/>
      <c r="AG356" s="15"/>
      <c r="AH356" s="15"/>
      <c r="AI356" s="15"/>
      <c r="AJ356" s="15"/>
      <c r="AK356" s="15"/>
    </row>
    <row r="357" spans="1:37" x14ac:dyDescent="0.3">
      <c r="A357" s="1">
        <f>'Overall View'!W357</f>
        <v>41852</v>
      </c>
      <c r="B357">
        <f>'Overall View'!X357</f>
        <v>7.6789699914402778</v>
      </c>
      <c r="C357">
        <f>'Overall View'!Y357</f>
        <v>7.6025860415222679</v>
      </c>
      <c r="D357">
        <f t="shared" si="48"/>
        <v>2162.3913428014434</v>
      </c>
      <c r="E357">
        <f t="shared" si="49"/>
        <v>2003.3700000000001</v>
      </c>
      <c r="F357" s="2">
        <f t="shared" si="50"/>
        <v>-7.3539576141396501E-2</v>
      </c>
      <c r="I357">
        <f>F357-F356</f>
        <v>2.8229700464548646E-2</v>
      </c>
      <c r="J357">
        <f>F357-F355</f>
        <v>8.971055653122062E-3</v>
      </c>
      <c r="K357">
        <f>F358-F354</f>
        <v>8.4750977941627781E-4</v>
      </c>
      <c r="L357">
        <f>F358-F353</f>
        <v>1.41477952661202E-2</v>
      </c>
      <c r="M357">
        <f>F358-F352</f>
        <v>1.4292670812137698E-2</v>
      </c>
      <c r="N357">
        <f>F358-F351</f>
        <v>1.5085533216618874E-2</v>
      </c>
      <c r="O357">
        <f>F358-F350</f>
        <v>4.6776601210905766E-2</v>
      </c>
      <c r="P357">
        <f>F358-F349</f>
        <v>9.6694944497461854E-3</v>
      </c>
      <c r="Q357">
        <f>F358-F348</f>
        <v>2.5026915255474069E-2</v>
      </c>
      <c r="R357">
        <f>F358-F347</f>
        <v>4.3902945426255391E-2</v>
      </c>
      <c r="S357">
        <f>F358-F346</f>
        <v>7.5747479465049006E-2</v>
      </c>
      <c r="T357">
        <f>F358-F345</f>
        <v>9.4879818288567175E-2</v>
      </c>
      <c r="V357">
        <f t="shared" si="56"/>
        <v>8.4750977941627781E-4</v>
      </c>
      <c r="Y357" s="17">
        <f t="shared" si="51"/>
        <v>3.0287888498579107E-3</v>
      </c>
      <c r="Z357" s="15"/>
      <c r="AA357" s="15"/>
      <c r="AB357" s="15">
        <f t="shared" si="52"/>
        <v>0</v>
      </c>
      <c r="AC357" s="15">
        <f t="shared" si="53"/>
        <v>0</v>
      </c>
      <c r="AD357" s="15">
        <f t="shared" si="54"/>
        <v>0</v>
      </c>
      <c r="AE357" s="15">
        <f t="shared" si="55"/>
        <v>1</v>
      </c>
      <c r="AF357" s="15"/>
      <c r="AG357" s="15"/>
      <c r="AH357" s="15"/>
      <c r="AI357" s="15"/>
      <c r="AJ357" s="15"/>
      <c r="AK357" s="15"/>
    </row>
    <row r="358" spans="1:37" x14ac:dyDescent="0.3">
      <c r="A358" s="1">
        <f>'Overall View'!W358</f>
        <v>41883</v>
      </c>
      <c r="B358">
        <f>'Overall View'!X358</f>
        <v>7.6849892975673075</v>
      </c>
      <c r="C358">
        <f>'Overall View'!Y358</f>
        <v>7.5869505831740209</v>
      </c>
      <c r="D358">
        <f t="shared" si="48"/>
        <v>2175.4466909101602</v>
      </c>
      <c r="E358">
        <f t="shared" si="49"/>
        <v>1972.2899999999993</v>
      </c>
      <c r="F358" s="2">
        <f t="shared" si="50"/>
        <v>-9.338619592887587E-2</v>
      </c>
      <c r="I358">
        <f>F358-F357</f>
        <v>-1.9846619787479369E-2</v>
      </c>
      <c r="J358">
        <f>F358-F356</f>
        <v>8.3830806770692767E-3</v>
      </c>
      <c r="K358">
        <f>F359-F355</f>
        <v>4.592167255391244E-3</v>
      </c>
      <c r="L358">
        <f>F359-F354</f>
        <v>1.6315241169164829E-2</v>
      </c>
      <c r="M358">
        <f>F359-F353</f>
        <v>2.9615526655868751E-2</v>
      </c>
      <c r="N358">
        <f>F359-F352</f>
        <v>2.9760402201886249E-2</v>
      </c>
      <c r="O358">
        <f>F359-F351</f>
        <v>3.0553264606367425E-2</v>
      </c>
      <c r="P358">
        <f>F359-F350</f>
        <v>6.2244332600654317E-2</v>
      </c>
      <c r="Q358">
        <f>F359-F349</f>
        <v>2.5137225839494737E-2</v>
      </c>
      <c r="R358">
        <f>F359-F348</f>
        <v>4.0494646645222621E-2</v>
      </c>
      <c r="S358">
        <f>F359-F347</f>
        <v>5.9370676816003942E-2</v>
      </c>
      <c r="T358">
        <f>F359-F346</f>
        <v>9.1215210854797557E-2</v>
      </c>
      <c r="V358">
        <f t="shared" si="56"/>
        <v>-1.9846619787479369E-2</v>
      </c>
      <c r="Y358" s="17">
        <f t="shared" si="51"/>
        <v>-3.1228270661136315E-2</v>
      </c>
      <c r="Z358" s="15"/>
      <c r="AA358" s="15"/>
      <c r="AB358" s="15">
        <f t="shared" si="52"/>
        <v>0</v>
      </c>
      <c r="AC358" s="15">
        <f t="shared" si="53"/>
        <v>0</v>
      </c>
      <c r="AD358" s="15">
        <f t="shared" si="54"/>
        <v>1</v>
      </c>
      <c r="AE358" s="15">
        <f t="shared" si="55"/>
        <v>0</v>
      </c>
      <c r="AF358" s="15"/>
      <c r="AG358" s="15"/>
      <c r="AH358" s="15"/>
      <c r="AI358" s="15"/>
      <c r="AJ358" s="15"/>
      <c r="AK358" s="15"/>
    </row>
    <row r="359" spans="1:37" x14ac:dyDescent="0.3">
      <c r="A359" s="1">
        <f>'Overall View'!W359</f>
        <v>41913</v>
      </c>
      <c r="B359">
        <f>'Overall View'!X359</f>
        <v>7.6910086036943373</v>
      </c>
      <c r="C359">
        <f>'Overall View'!Y359</f>
        <v>7.6098869776135469</v>
      </c>
      <c r="D359">
        <f t="shared" si="48"/>
        <v>2188.5808601419862</v>
      </c>
      <c r="E359">
        <f t="shared" si="49"/>
        <v>2018.0500000000002</v>
      </c>
      <c r="F359" s="2">
        <f t="shared" si="50"/>
        <v>-7.7918464539127319E-2</v>
      </c>
      <c r="I359">
        <f>F359-F358</f>
        <v>1.5467731389748551E-2</v>
      </c>
      <c r="J359">
        <f>F359-F357</f>
        <v>-4.3788883977308179E-3</v>
      </c>
      <c r="K359">
        <f>F360-F356</f>
        <v>4.0803397655246432E-2</v>
      </c>
      <c r="L359">
        <f>F360-F355</f>
        <v>2.1544752843819848E-2</v>
      </c>
      <c r="M359">
        <f>F360-F354</f>
        <v>3.3267826757593433E-2</v>
      </c>
      <c r="N359">
        <f>F360-F353</f>
        <v>4.6568112244297355E-2</v>
      </c>
      <c r="O359">
        <f>F360-F352</f>
        <v>4.6712987790314853E-2</v>
      </c>
      <c r="P359">
        <f>F360-F351</f>
        <v>4.7505850194796029E-2</v>
      </c>
      <c r="Q359">
        <f>F360-F350</f>
        <v>7.9196918189082921E-2</v>
      </c>
      <c r="R359">
        <f>F360-F349</f>
        <v>4.208981142792334E-2</v>
      </c>
      <c r="S359">
        <f>F360-F348</f>
        <v>5.7447232233651224E-2</v>
      </c>
      <c r="T359">
        <f>F360-F347</f>
        <v>7.6323262404432546E-2</v>
      </c>
      <c r="V359">
        <f t="shared" si="56"/>
        <v>-4.3788883977308179E-3</v>
      </c>
      <c r="Y359" s="17">
        <f t="shared" si="51"/>
        <v>-4.38019678518341E-2</v>
      </c>
      <c r="Z359" s="15"/>
      <c r="AA359" s="15"/>
      <c r="AB359" s="15">
        <f t="shared" si="52"/>
        <v>0</v>
      </c>
      <c r="AC359" s="15">
        <f t="shared" si="53"/>
        <v>0</v>
      </c>
      <c r="AD359" s="15">
        <f t="shared" si="54"/>
        <v>1</v>
      </c>
      <c r="AE359" s="15">
        <f t="shared" si="55"/>
        <v>0</v>
      </c>
      <c r="AF359" s="15"/>
      <c r="AG359" s="15"/>
      <c r="AH359" s="15"/>
      <c r="AI359" s="15"/>
      <c r="AJ359" s="15"/>
      <c r="AK359" s="15"/>
    </row>
    <row r="360" spans="1:37" x14ac:dyDescent="0.3">
      <c r="A360" s="1">
        <f>'Overall View'!W360</f>
        <v>41944</v>
      </c>
      <c r="B360">
        <f>'Overall View'!X360</f>
        <v>7.6970279098213679</v>
      </c>
      <c r="C360">
        <f>'Overall View'!Y360</f>
        <v>7.6341244470329856</v>
      </c>
      <c r="D360">
        <f t="shared" si="48"/>
        <v>2201.7943263761863</v>
      </c>
      <c r="E360">
        <f t="shared" si="49"/>
        <v>2067.5600000000004</v>
      </c>
      <c r="F360" s="2">
        <f t="shared" si="50"/>
        <v>-6.0965878950698715E-2</v>
      </c>
      <c r="I360">
        <f>F360-F359</f>
        <v>1.6952585588428604E-2</v>
      </c>
      <c r="J360">
        <f>F360-F358</f>
        <v>3.2420316978177155E-2</v>
      </c>
      <c r="K360">
        <f>F361-F357</f>
        <v>3.0287888498579107E-3</v>
      </c>
      <c r="L360">
        <f>F361-F356</f>
        <v>3.1258489314406557E-2</v>
      </c>
      <c r="M360">
        <f>F361-F355</f>
        <v>1.1999844502979973E-2</v>
      </c>
      <c r="N360">
        <f>F361-F354</f>
        <v>2.3722918416753558E-2</v>
      </c>
      <c r="O360">
        <f>F361-F353</f>
        <v>3.702320390345748E-2</v>
      </c>
      <c r="P360">
        <f>F361-F352</f>
        <v>3.7168079449474978E-2</v>
      </c>
      <c r="Q360">
        <f>F361-F351</f>
        <v>3.7960941853956154E-2</v>
      </c>
      <c r="R360">
        <f>F361-F350</f>
        <v>6.9652009848243046E-2</v>
      </c>
      <c r="S360">
        <f>F361-F349</f>
        <v>3.2544903087083465E-2</v>
      </c>
      <c r="T360">
        <f>F361-F348</f>
        <v>4.7902323892811349E-2</v>
      </c>
      <c r="V360">
        <f t="shared" si="56"/>
        <v>3.0287888498579107E-3</v>
      </c>
      <c r="Y360" s="17">
        <f t="shared" si="51"/>
        <v>-2.2193009516991435E-2</v>
      </c>
      <c r="Z360" s="15"/>
      <c r="AA360" s="15"/>
      <c r="AB360" s="15">
        <f t="shared" si="52"/>
        <v>0</v>
      </c>
      <c r="AC360" s="15">
        <f t="shared" si="53"/>
        <v>0</v>
      </c>
      <c r="AD360" s="15">
        <f t="shared" si="54"/>
        <v>1</v>
      </c>
      <c r="AE360" s="15">
        <f t="shared" si="55"/>
        <v>0</v>
      </c>
      <c r="AF360" s="15"/>
      <c r="AG360" s="15"/>
      <c r="AH360" s="15"/>
      <c r="AI360" s="15"/>
      <c r="AJ360" s="15"/>
      <c r="AK360" s="15"/>
    </row>
    <row r="361" spans="1:37" x14ac:dyDescent="0.3">
      <c r="A361" s="1">
        <f>'Overall View'!W361</f>
        <v>41974</v>
      </c>
      <c r="B361">
        <f>'Overall View'!X361</f>
        <v>7.7030472159483985</v>
      </c>
      <c r="C361">
        <f>'Overall View'!Y361</f>
        <v>7.6299271385826986</v>
      </c>
      <c r="D361">
        <f t="shared" si="48"/>
        <v>2215.0875683651243</v>
      </c>
      <c r="E361">
        <f t="shared" si="49"/>
        <v>2058.8999999999996</v>
      </c>
      <c r="F361" s="2">
        <f t="shared" si="50"/>
        <v>-7.051078729153859E-2</v>
      </c>
      <c r="I361">
        <f>F361-F360</f>
        <v>-9.5449083408398749E-3</v>
      </c>
      <c r="J361">
        <f>F361-F359</f>
        <v>7.4076772475887287E-3</v>
      </c>
      <c r="K361">
        <f>F362-F358</f>
        <v>-1.1381650873656945E-2</v>
      </c>
      <c r="L361">
        <f>F362-F357</f>
        <v>-3.1228270661136315E-2</v>
      </c>
      <c r="M361">
        <f>F362-F356</f>
        <v>-2.9985701965876688E-3</v>
      </c>
      <c r="N361">
        <f>F362-F355</f>
        <v>-2.2257215008014253E-2</v>
      </c>
      <c r="O361">
        <f>F362-F354</f>
        <v>-1.0534141094240668E-2</v>
      </c>
      <c r="P361">
        <f>F362-F353</f>
        <v>2.7661443924632545E-3</v>
      </c>
      <c r="Q361">
        <f>F362-F352</f>
        <v>2.9110199384807522E-3</v>
      </c>
      <c r="R361">
        <f>F362-F351</f>
        <v>3.7038823429619283E-3</v>
      </c>
      <c r="S361">
        <f>F362-F350</f>
        <v>3.5394950337248821E-2</v>
      </c>
      <c r="T361">
        <f>F362-F349</f>
        <v>-1.7121564239107601E-3</v>
      </c>
      <c r="V361">
        <f t="shared" si="56"/>
        <v>-3.1228270661136315E-2</v>
      </c>
      <c r="Y361" s="17">
        <f t="shared" si="51"/>
        <v>-2.1865177447732531E-2</v>
      </c>
      <c r="Z361" s="15"/>
      <c r="AA361" s="15"/>
      <c r="AB361" s="15">
        <f t="shared" si="52"/>
        <v>0</v>
      </c>
      <c r="AC361" s="15">
        <f t="shared" si="53"/>
        <v>0</v>
      </c>
      <c r="AD361" s="15">
        <f t="shared" si="54"/>
        <v>1</v>
      </c>
      <c r="AE361" s="15">
        <f t="shared" si="55"/>
        <v>0</v>
      </c>
      <c r="AF361" s="15"/>
      <c r="AG361" s="15"/>
      <c r="AH361" s="15"/>
      <c r="AI361" s="15"/>
      <c r="AJ361" s="15"/>
      <c r="AK361" s="15"/>
    </row>
    <row r="362" spans="1:37" x14ac:dyDescent="0.3">
      <c r="A362" s="1">
        <f>'Overall View'!W362</f>
        <v>42005</v>
      </c>
      <c r="B362">
        <f>'Overall View'!X362</f>
        <v>7.7090665220754282</v>
      </c>
      <c r="C362">
        <f>'Overall View'!Y362</f>
        <v>7.5983943167800732</v>
      </c>
      <c r="D362">
        <f t="shared" si="48"/>
        <v>2228.4610677516102</v>
      </c>
      <c r="E362">
        <f t="shared" si="49"/>
        <v>1994.9900000000009</v>
      </c>
      <c r="F362" s="2">
        <f t="shared" si="50"/>
        <v>-0.10476784680253282</v>
      </c>
      <c r="I362">
        <f>F362-F361</f>
        <v>-3.4257059510994226E-2</v>
      </c>
      <c r="J362">
        <f>F362-F360</f>
        <v>-4.38019678518341E-2</v>
      </c>
      <c r="K362">
        <f>F363-F359</f>
        <v>1.6624753519169699E-2</v>
      </c>
      <c r="L362">
        <f>F363-F358</f>
        <v>3.2092484908918251E-2</v>
      </c>
      <c r="M362">
        <f>F363-F357</f>
        <v>1.2245865121438881E-2</v>
      </c>
      <c r="N362">
        <f>F363-F356</f>
        <v>4.0475565585987527E-2</v>
      </c>
      <c r="O362">
        <f>F363-F355</f>
        <v>2.1216920774560943E-2</v>
      </c>
      <c r="P362">
        <f>F363-F354</f>
        <v>3.2939994688334528E-2</v>
      </c>
      <c r="Q362">
        <f>F363-F353</f>
        <v>4.6240280175038451E-2</v>
      </c>
      <c r="R362">
        <f>F363-F352</f>
        <v>4.6385155721055948E-2</v>
      </c>
      <c r="S362">
        <f>F363-F351</f>
        <v>4.7178018125537124E-2</v>
      </c>
      <c r="T362">
        <f>F363-F350</f>
        <v>7.8869086119824017E-2</v>
      </c>
      <c r="V362">
        <f t="shared" si="56"/>
        <v>-4.38019678518341E-2</v>
      </c>
      <c r="Y362" s="17">
        <f t="shared" si="51"/>
        <v>-1.9602045669142698E-2</v>
      </c>
      <c r="Z362" s="15"/>
      <c r="AA362" s="15"/>
      <c r="AB362" s="15">
        <f t="shared" si="52"/>
        <v>0</v>
      </c>
      <c r="AC362" s="15">
        <f t="shared" si="53"/>
        <v>0</v>
      </c>
      <c r="AD362" s="15">
        <f t="shared" si="54"/>
        <v>1</v>
      </c>
      <c r="AE362" s="15">
        <f t="shared" si="55"/>
        <v>0</v>
      </c>
      <c r="AF362" s="15"/>
      <c r="AG362" s="15"/>
      <c r="AH362" s="15"/>
      <c r="AI362" s="15"/>
      <c r="AJ362" s="15"/>
      <c r="AK362" s="15"/>
    </row>
    <row r="363" spans="1:37" x14ac:dyDescent="0.3">
      <c r="A363" s="1">
        <f>'Overall View'!W363</f>
        <v>42036</v>
      </c>
      <c r="B363">
        <f>'Overall View'!X363</f>
        <v>7.7150858282024579</v>
      </c>
      <c r="C363">
        <f>'Overall View'!Y363</f>
        <v>7.6518331882106256</v>
      </c>
      <c r="D363">
        <f t="shared" si="48"/>
        <v>2241.9153090863588</v>
      </c>
      <c r="E363">
        <f t="shared" si="49"/>
        <v>2104.5000000000005</v>
      </c>
      <c r="F363" s="2">
        <f t="shared" si="50"/>
        <v>-6.129371101995762E-2</v>
      </c>
      <c r="I363">
        <f>F363-F362</f>
        <v>4.3474135782575196E-2</v>
      </c>
      <c r="J363">
        <f>F363-F361</f>
        <v>9.2170762715809706E-3</v>
      </c>
      <c r="K363">
        <f>F364-F360</f>
        <v>-2.2193009516991435E-2</v>
      </c>
      <c r="L363">
        <f>F364-F359</f>
        <v>-5.2404239285628318E-3</v>
      </c>
      <c r="M363">
        <f>F364-F358</f>
        <v>1.022730746118572E-2</v>
      </c>
      <c r="N363">
        <f>F364-F357</f>
        <v>-9.6193123262936497E-3</v>
      </c>
      <c r="O363">
        <f>F364-F356</f>
        <v>1.8610388138254996E-2</v>
      </c>
      <c r="P363">
        <f>F364-F355</f>
        <v>-6.4825667317158775E-4</v>
      </c>
      <c r="Q363">
        <f>F364-F354</f>
        <v>1.1074817240601997E-2</v>
      </c>
      <c r="R363">
        <f>F364-F353</f>
        <v>2.437510272730592E-2</v>
      </c>
      <c r="S363">
        <f>F364-F352</f>
        <v>2.4519978273323417E-2</v>
      </c>
      <c r="T363">
        <f>F364-F351</f>
        <v>2.5312840677804593E-2</v>
      </c>
      <c r="V363">
        <f t="shared" si="56"/>
        <v>-2.2193009516991435E-2</v>
      </c>
      <c r="Y363" s="17">
        <f t="shared" si="51"/>
        <v>-4.0682045005042244E-2</v>
      </c>
      <c r="Z363" s="15"/>
      <c r="AA363" s="15"/>
      <c r="AB363" s="15">
        <f t="shared" si="52"/>
        <v>0</v>
      </c>
      <c r="AC363" s="15">
        <f t="shared" si="53"/>
        <v>0</v>
      </c>
      <c r="AD363" s="15">
        <f t="shared" si="54"/>
        <v>1</v>
      </c>
      <c r="AE363" s="15">
        <f t="shared" si="55"/>
        <v>0</v>
      </c>
      <c r="AF363" s="15"/>
      <c r="AG363" s="15"/>
      <c r="AH363" s="15"/>
      <c r="AI363" s="15"/>
      <c r="AJ363" s="15"/>
      <c r="AK363" s="15"/>
    </row>
    <row r="364" spans="1:37" x14ac:dyDescent="0.3">
      <c r="A364" s="1">
        <f>'Overall View'!W364</f>
        <v>42064</v>
      </c>
      <c r="B364">
        <f>'Overall View'!X364</f>
        <v>7.7211051343294894</v>
      </c>
      <c r="C364">
        <f>'Overall View'!Y364</f>
        <v>7.6342840427242402</v>
      </c>
      <c r="D364">
        <f t="shared" si="48"/>
        <v>2255.4507798455388</v>
      </c>
      <c r="E364">
        <f t="shared" si="49"/>
        <v>2067.889999999999</v>
      </c>
      <c r="F364" s="2">
        <f t="shared" si="50"/>
        <v>-8.3158888467690151E-2</v>
      </c>
      <c r="I364">
        <f>F364-F363</f>
        <v>-2.1865177447732531E-2</v>
      </c>
      <c r="J364">
        <f>F364-F362</f>
        <v>2.1608958334842665E-2</v>
      </c>
      <c r="K364">
        <f>F365-F361</f>
        <v>-1.0384969397561727E-2</v>
      </c>
      <c r="L364">
        <f>F365-F360</f>
        <v>-1.9929877738401602E-2</v>
      </c>
      <c r="M364">
        <f>F365-F359</f>
        <v>-2.9772921499729987E-3</v>
      </c>
      <c r="N364">
        <f>F365-F358</f>
        <v>1.2490439239775553E-2</v>
      </c>
      <c r="O364">
        <f>F365-F357</f>
        <v>-7.3561805477038167E-3</v>
      </c>
      <c r="P364">
        <f>F365-F356</f>
        <v>2.0873519916844829E-2</v>
      </c>
      <c r="Q364">
        <f>F365-F355</f>
        <v>1.6148751054182453E-3</v>
      </c>
      <c r="R364">
        <f>F365-F354</f>
        <v>1.333794901919183E-2</v>
      </c>
      <c r="S364">
        <f>F365-F353</f>
        <v>2.6638234505895753E-2</v>
      </c>
      <c r="T364">
        <f>F365-F352</f>
        <v>2.678311005191325E-2</v>
      </c>
      <c r="V364">
        <f t="shared" si="56"/>
        <v>-2.1865177447732531E-2</v>
      </c>
      <c r="Y364" s="17">
        <f t="shared" si="51"/>
        <v>-2.8444390207813974E-2</v>
      </c>
      <c r="Z364" s="15"/>
      <c r="AA364" s="15"/>
      <c r="AB364" s="15">
        <f t="shared" si="52"/>
        <v>0</v>
      </c>
      <c r="AC364" s="15">
        <f t="shared" si="53"/>
        <v>0</v>
      </c>
      <c r="AD364" s="15">
        <f t="shared" si="54"/>
        <v>1</v>
      </c>
      <c r="AE364" s="15">
        <f t="shared" si="55"/>
        <v>0</v>
      </c>
      <c r="AF364" s="15"/>
      <c r="AG364" s="15"/>
      <c r="AH364" s="15"/>
      <c r="AI364" s="15"/>
      <c r="AJ364" s="15"/>
      <c r="AK364" s="15"/>
    </row>
    <row r="365" spans="1:37" x14ac:dyDescent="0.3">
      <c r="A365" s="1">
        <f>'Overall View'!W365</f>
        <v>42095</v>
      </c>
      <c r="B365">
        <f>'Overall View'!X365</f>
        <v>7.7271244404565191</v>
      </c>
      <c r="C365">
        <f>'Overall View'!Y365</f>
        <v>7.6427687086386902</v>
      </c>
      <c r="D365">
        <f t="shared" si="48"/>
        <v>2269.0679704484264</v>
      </c>
      <c r="E365">
        <f t="shared" si="49"/>
        <v>2085.5099999999998</v>
      </c>
      <c r="F365" s="2">
        <f t="shared" si="50"/>
        <v>-8.0895756689100318E-2</v>
      </c>
      <c r="I365">
        <f>F365-F364</f>
        <v>2.2631317785898331E-3</v>
      </c>
      <c r="J365">
        <f>F365-F363</f>
        <v>-1.9602045669142698E-2</v>
      </c>
      <c r="K365">
        <f>F366-F362</f>
        <v>2.7941194971275118E-2</v>
      </c>
      <c r="L365">
        <f>F366-F361</f>
        <v>-6.3158645397191071E-3</v>
      </c>
      <c r="M365">
        <f>F366-F360</f>
        <v>-1.5860772880558982E-2</v>
      </c>
      <c r="N365">
        <f>F366-F359</f>
        <v>1.0918127078696216E-3</v>
      </c>
      <c r="O365">
        <f>F366-F358</f>
        <v>1.6559544097618173E-2</v>
      </c>
      <c r="P365">
        <f>F366-F357</f>
        <v>-3.2870756898611964E-3</v>
      </c>
      <c r="Q365">
        <f>F366-F356</f>
        <v>2.494262477468745E-2</v>
      </c>
      <c r="R365">
        <f>F366-F355</f>
        <v>5.6839799632608656E-3</v>
      </c>
      <c r="S365">
        <f>F366-F354</f>
        <v>1.7407053877034451E-2</v>
      </c>
      <c r="T365">
        <f>F366-F353</f>
        <v>3.0707339363738373E-2</v>
      </c>
      <c r="V365">
        <f t="shared" si="56"/>
        <v>-1.9602045669142698E-2</v>
      </c>
      <c r="Y365" s="17">
        <f t="shared" si="51"/>
        <v>-9.0552500861489915E-2</v>
      </c>
      <c r="Z365" s="15"/>
      <c r="AA365" s="15"/>
      <c r="AB365" s="15">
        <f t="shared" si="52"/>
        <v>0</v>
      </c>
      <c r="AC365" s="15">
        <f t="shared" si="53"/>
        <v>1</v>
      </c>
      <c r="AD365" s="15">
        <f t="shared" si="54"/>
        <v>0</v>
      </c>
      <c r="AE365" s="15">
        <f t="shared" si="55"/>
        <v>0</v>
      </c>
      <c r="AF365" s="15"/>
      <c r="AG365" s="15"/>
      <c r="AH365" s="15"/>
      <c r="AI365" s="15"/>
      <c r="AJ365" s="15"/>
      <c r="AK365" s="15"/>
    </row>
    <row r="366" spans="1:37" x14ac:dyDescent="0.3">
      <c r="A366" s="1">
        <f>'Overall View'!W366</f>
        <v>42125</v>
      </c>
      <c r="B366">
        <f>'Overall View'!X366</f>
        <v>7.7331437465835489</v>
      </c>
      <c r="C366">
        <f>'Overall View'!Y366</f>
        <v>7.6532054939705301</v>
      </c>
      <c r="D366">
        <f t="shared" si="48"/>
        <v>2282.7673742751945</v>
      </c>
      <c r="E366">
        <f t="shared" si="49"/>
        <v>2107.39</v>
      </c>
      <c r="F366" s="2">
        <f t="shared" si="50"/>
        <v>-7.6826651831257697E-2</v>
      </c>
      <c r="I366">
        <f>F366-F365</f>
        <v>4.0691048578426203E-3</v>
      </c>
      <c r="J366">
        <f>F366-F364</f>
        <v>6.3322366364324534E-3</v>
      </c>
      <c r="K366">
        <f>F367-F363</f>
        <v>-4.035421293578334E-2</v>
      </c>
      <c r="L366">
        <f>F367-F362</f>
        <v>3.1199228467918561E-3</v>
      </c>
      <c r="M366">
        <f>F367-F361</f>
        <v>-3.1137136664202369E-2</v>
      </c>
      <c r="N366">
        <f>F367-F360</f>
        <v>-4.0682045005042244E-2</v>
      </c>
      <c r="O366">
        <f>F367-F359</f>
        <v>-2.3729459416613641E-2</v>
      </c>
      <c r="P366">
        <f>F367-F358</f>
        <v>-8.2617280268650894E-3</v>
      </c>
      <c r="Q366">
        <f>F367-F357</f>
        <v>-2.8108347814344459E-2</v>
      </c>
      <c r="R366">
        <f>F367-F356</f>
        <v>1.2135265020418728E-4</v>
      </c>
      <c r="S366">
        <f>F367-F355</f>
        <v>-1.9137292161222397E-2</v>
      </c>
      <c r="T366">
        <f>F367-F354</f>
        <v>-7.4142182474488116E-3</v>
      </c>
      <c r="V366">
        <f t="shared" si="56"/>
        <v>-4.0682045005042244E-2</v>
      </c>
      <c r="Y366" s="17">
        <f t="shared" si="51"/>
        <v>-0.11794603259862213</v>
      </c>
      <c r="Z366" s="15"/>
      <c r="AA366" s="15"/>
      <c r="AB366" s="15">
        <f t="shared" si="52"/>
        <v>0</v>
      </c>
      <c r="AC366" s="15">
        <f t="shared" si="53"/>
        <v>1</v>
      </c>
      <c r="AD366" s="15">
        <f t="shared" si="54"/>
        <v>0</v>
      </c>
      <c r="AE366" s="15">
        <f t="shared" si="55"/>
        <v>0</v>
      </c>
      <c r="AF366" s="15"/>
      <c r="AG366" s="15"/>
      <c r="AH366" s="15"/>
      <c r="AI366" s="15"/>
      <c r="AJ366" s="15"/>
      <c r="AK366" s="15"/>
    </row>
    <row r="367" spans="1:37" x14ac:dyDescent="0.3">
      <c r="A367" s="1">
        <f>'Overall View'!W367</f>
        <v>42156</v>
      </c>
      <c r="B367">
        <f>'Overall View'!X367</f>
        <v>7.7391630527105795</v>
      </c>
      <c r="C367">
        <f>'Overall View'!Y367</f>
        <v>7.6319698320569431</v>
      </c>
      <c r="D367">
        <f t="shared" si="48"/>
        <v>2296.5494876847774</v>
      </c>
      <c r="E367">
        <f t="shared" si="49"/>
        <v>2063.1099999999992</v>
      </c>
      <c r="F367" s="2">
        <f t="shared" si="50"/>
        <v>-0.10164792395574096</v>
      </c>
      <c r="I367">
        <f>F367-F366</f>
        <v>-2.4821272124483262E-2</v>
      </c>
      <c r="J367">
        <f>F367-F365</f>
        <v>-2.0752167266640642E-2</v>
      </c>
      <c r="K367">
        <f>F368-F364</f>
        <v>-6.2513806908225389E-3</v>
      </c>
      <c r="L367">
        <f>F368-F363</f>
        <v>-2.811655813855507E-2</v>
      </c>
      <c r="M367">
        <f>F368-F362</f>
        <v>1.5357577644020126E-2</v>
      </c>
      <c r="N367">
        <f>F368-F361</f>
        <v>-1.8899481866974099E-2</v>
      </c>
      <c r="O367">
        <f>F368-F360</f>
        <v>-2.8444390207813974E-2</v>
      </c>
      <c r="P367">
        <f>F368-F359</f>
        <v>-1.1491804619385371E-2</v>
      </c>
      <c r="Q367">
        <f>F368-F358</f>
        <v>3.9759267703631807E-3</v>
      </c>
      <c r="R367">
        <f>F368-F357</f>
        <v>-1.5870693017116189E-2</v>
      </c>
      <c r="S367">
        <f>F368-F356</f>
        <v>1.2359007447432457E-2</v>
      </c>
      <c r="T367">
        <f>F368-F355</f>
        <v>-6.8996373639941266E-3</v>
      </c>
      <c r="V367">
        <f t="shared" si="56"/>
        <v>-2.8444390207813974E-2</v>
      </c>
      <c r="Y367" s="17">
        <f t="shared" si="51"/>
        <v>-8.9501642390808156E-2</v>
      </c>
      <c r="Z367" s="15"/>
      <c r="AA367" s="15"/>
      <c r="AB367" s="15">
        <f t="shared" si="52"/>
        <v>0</v>
      </c>
      <c r="AC367" s="15">
        <f t="shared" si="53"/>
        <v>1</v>
      </c>
      <c r="AD367" s="15">
        <f t="shared" si="54"/>
        <v>0</v>
      </c>
      <c r="AE367" s="15">
        <f t="shared" si="55"/>
        <v>0</v>
      </c>
      <c r="AF367" s="15"/>
      <c r="AG367" s="15"/>
      <c r="AH367" s="15"/>
      <c r="AI367" s="15"/>
      <c r="AJ367" s="15"/>
      <c r="AK367" s="15"/>
    </row>
    <row r="368" spans="1:37" x14ac:dyDescent="0.3">
      <c r="A368" s="1">
        <f>'Overall View'!W368</f>
        <v>42186</v>
      </c>
      <c r="B368">
        <f>'Overall View'!X368</f>
        <v>7.7451823588376101</v>
      </c>
      <c r="C368">
        <f>'Overall View'!Y368</f>
        <v>7.6515195253386086</v>
      </c>
      <c r="D368">
        <f t="shared" si="48"/>
        <v>2310.4148100328507</v>
      </c>
      <c r="E368">
        <f t="shared" si="49"/>
        <v>2103.8399999999997</v>
      </c>
      <c r="F368" s="2">
        <f t="shared" si="50"/>
        <v>-8.941026915851269E-2</v>
      </c>
      <c r="I368">
        <f>F368-F367</f>
        <v>1.223765479722827E-2</v>
      </c>
      <c r="J368">
        <f>F368-F366</f>
        <v>-1.2583617327254992E-2</v>
      </c>
      <c r="K368">
        <f>F369-F365</f>
        <v>-7.0622623123088313E-2</v>
      </c>
      <c r="L368">
        <f>F369-F364</f>
        <v>-6.835949134449848E-2</v>
      </c>
      <c r="M368">
        <f>F369-F363</f>
        <v>-9.0224668792231011E-2</v>
      </c>
      <c r="N368">
        <f>F369-F362</f>
        <v>-4.6750533009655815E-2</v>
      </c>
      <c r="O368">
        <f>F369-F361</f>
        <v>-8.100759252065004E-2</v>
      </c>
      <c r="P368">
        <f>F369-F360</f>
        <v>-9.0552500861489915E-2</v>
      </c>
      <c r="Q368">
        <f>F369-F359</f>
        <v>-7.3599915273061312E-2</v>
      </c>
      <c r="R368">
        <f>F369-F358</f>
        <v>-5.813218388331276E-2</v>
      </c>
      <c r="S368">
        <f>F369-F357</f>
        <v>-7.7978803670792129E-2</v>
      </c>
      <c r="T368">
        <f>F369-F356</f>
        <v>-4.9749103206243483E-2</v>
      </c>
      <c r="V368">
        <f t="shared" si="56"/>
        <v>-9.0552500861489915E-2</v>
      </c>
      <c r="Y368" s="17">
        <f t="shared" si="51"/>
        <v>-6.0006813077986054E-2</v>
      </c>
      <c r="Z368" s="15"/>
      <c r="AA368" s="15"/>
      <c r="AB368" s="15">
        <f t="shared" si="52"/>
        <v>0</v>
      </c>
      <c r="AC368" s="15">
        <f t="shared" si="53"/>
        <v>0</v>
      </c>
      <c r="AD368" s="15">
        <f t="shared" si="54"/>
        <v>1</v>
      </c>
      <c r="AE368" s="15">
        <f t="shared" si="55"/>
        <v>0</v>
      </c>
      <c r="AF368" s="15"/>
      <c r="AG368" s="15"/>
      <c r="AH368" s="15"/>
      <c r="AI368" s="15"/>
      <c r="AJ368" s="15"/>
      <c r="AK368" s="15"/>
    </row>
    <row r="369" spans="1:37" x14ac:dyDescent="0.3">
      <c r="A369" s="1">
        <f>'Overall View'!W369</f>
        <v>42217</v>
      </c>
      <c r="B369">
        <f>'Overall View'!X369</f>
        <v>7.7512016649646398</v>
      </c>
      <c r="C369">
        <f>'Overall View'!Y369</f>
        <v>7.5868948088874744</v>
      </c>
      <c r="D369">
        <f t="shared" si="48"/>
        <v>2324.36384368993</v>
      </c>
      <c r="E369">
        <f t="shared" si="49"/>
        <v>1972.1800000000005</v>
      </c>
      <c r="F369" s="2">
        <f t="shared" si="50"/>
        <v>-0.15151837981218863</v>
      </c>
      <c r="I369">
        <f>F369-F368</f>
        <v>-6.2108110653675941E-2</v>
      </c>
      <c r="J369">
        <f>F369-F367</f>
        <v>-4.9870455856447671E-2</v>
      </c>
      <c r="K369">
        <f>F370-F366</f>
        <v>-0.10208525971806315</v>
      </c>
      <c r="L369">
        <f>F370-F365</f>
        <v>-9.8016154860220528E-2</v>
      </c>
      <c r="M369">
        <f>F370-F364</f>
        <v>-9.5753023081630695E-2</v>
      </c>
      <c r="N369">
        <f>F370-F363</f>
        <v>-0.11761820052936323</v>
      </c>
      <c r="O369">
        <f>F370-F362</f>
        <v>-7.414406474678803E-2</v>
      </c>
      <c r="P369">
        <f>F370-F361</f>
        <v>-0.10840112425778226</v>
      </c>
      <c r="Q369">
        <f>F370-F360</f>
        <v>-0.11794603259862213</v>
      </c>
      <c r="R369">
        <f>F370-F359</f>
        <v>-0.10099344701019353</v>
      </c>
      <c r="S369">
        <f>F370-F358</f>
        <v>-8.5525715620444975E-2</v>
      </c>
      <c r="T369">
        <f>F370-F357</f>
        <v>-0.10537233540792434</v>
      </c>
      <c r="V369">
        <f t="shared" si="56"/>
        <v>-0.11794603259862213</v>
      </c>
      <c r="Y369" s="17">
        <f t="shared" si="51"/>
        <v>-8.0599102011558066E-2</v>
      </c>
      <c r="Z369" s="15"/>
      <c r="AA369" s="15"/>
      <c r="AB369" s="15">
        <f t="shared" si="52"/>
        <v>0</v>
      </c>
      <c r="AC369" s="15">
        <f t="shared" si="53"/>
        <v>1</v>
      </c>
      <c r="AD369" s="15">
        <f t="shared" si="54"/>
        <v>0</v>
      </c>
      <c r="AE369" s="15">
        <f t="shared" si="55"/>
        <v>0</v>
      </c>
      <c r="AF369" s="15"/>
      <c r="AG369" s="15"/>
      <c r="AH369" s="15"/>
      <c r="AI369" s="15"/>
      <c r="AJ369" s="15"/>
      <c r="AK369" s="15"/>
    </row>
    <row r="370" spans="1:37" x14ac:dyDescent="0.3">
      <c r="A370" s="1">
        <f>'Overall View'!W370</f>
        <v>42248</v>
      </c>
      <c r="B370">
        <f>'Overall View'!X370</f>
        <v>7.7572209710916695</v>
      </c>
      <c r="C370">
        <f>'Overall View'!Y370</f>
        <v>7.5600960898997585</v>
      </c>
      <c r="D370">
        <f t="shared" si="48"/>
        <v>2338.3970940595764</v>
      </c>
      <c r="E370">
        <f t="shared" si="49"/>
        <v>1920.0300000000004</v>
      </c>
      <c r="F370" s="2">
        <f t="shared" si="50"/>
        <v>-0.17891191154932085</v>
      </c>
      <c r="I370">
        <f>F370-F369</f>
        <v>-2.7393531737132215E-2</v>
      </c>
      <c r="J370">
        <f>F370-F368</f>
        <v>-8.9501642390808156E-2</v>
      </c>
      <c r="K370">
        <f>F371-F367</f>
        <v>-1.4464007962097791E-2</v>
      </c>
      <c r="L370">
        <f>F371-F366</f>
        <v>-3.9285280086581054E-2</v>
      </c>
      <c r="M370">
        <f>F371-F365</f>
        <v>-3.5216175228738433E-2</v>
      </c>
      <c r="N370">
        <f>F371-F364</f>
        <v>-3.29530434501486E-2</v>
      </c>
      <c r="O370">
        <f>F371-F363</f>
        <v>-5.4818220897881131E-2</v>
      </c>
      <c r="P370">
        <f>F371-F362</f>
        <v>-1.1344085115305935E-2</v>
      </c>
      <c r="Q370">
        <f>F371-F361</f>
        <v>-4.5601144626300161E-2</v>
      </c>
      <c r="R370">
        <f>F371-F360</f>
        <v>-5.5146052967140036E-2</v>
      </c>
      <c r="S370">
        <f>F371-F359</f>
        <v>-3.8193467378711432E-2</v>
      </c>
      <c r="T370">
        <f>F371-F358</f>
        <v>-2.2725735988962881E-2</v>
      </c>
      <c r="V370">
        <f t="shared" si="56"/>
        <v>-8.9501642390808156E-2</v>
      </c>
      <c r="Y370" s="17">
        <f t="shared" si="51"/>
        <v>-0.12871455785375663</v>
      </c>
      <c r="Z370" s="15"/>
      <c r="AA370" s="15"/>
      <c r="AB370" s="15">
        <f t="shared" si="52"/>
        <v>0</v>
      </c>
      <c r="AC370" s="15">
        <f t="shared" si="53"/>
        <v>1</v>
      </c>
      <c r="AD370" s="15">
        <f t="shared" si="54"/>
        <v>0</v>
      </c>
      <c r="AE370" s="15">
        <f t="shared" si="55"/>
        <v>0</v>
      </c>
      <c r="AF370" s="15"/>
      <c r="AG370" s="15"/>
      <c r="AH370" s="15"/>
      <c r="AI370" s="15"/>
      <c r="AJ370" s="15"/>
      <c r="AK370" s="15"/>
    </row>
    <row r="371" spans="1:37" x14ac:dyDescent="0.3">
      <c r="A371" s="1">
        <f>'Overall View'!W371</f>
        <v>42278</v>
      </c>
      <c r="B371">
        <f>'Overall View'!X371</f>
        <v>7.7632402772187001</v>
      </c>
      <c r="C371">
        <f>'Overall View'!Y371</f>
        <v>7.6398154330406811</v>
      </c>
      <c r="D371">
        <f t="shared" si="48"/>
        <v>2352.5150695967027</v>
      </c>
      <c r="E371">
        <f t="shared" si="49"/>
        <v>2079.3600000000006</v>
      </c>
      <c r="F371" s="2">
        <f t="shared" si="50"/>
        <v>-0.11611193191783875</v>
      </c>
      <c r="I371">
        <f>F371-F370</f>
        <v>6.2799979631482095E-2</v>
      </c>
      <c r="J371">
        <f>F371-F369</f>
        <v>3.5406447894349879E-2</v>
      </c>
      <c r="K371">
        <f>F372-F368</f>
        <v>-3.156242287017208E-2</v>
      </c>
      <c r="L371">
        <f>F372-F367</f>
        <v>-1.932476807294381E-2</v>
      </c>
      <c r="M371">
        <f>F372-F366</f>
        <v>-4.4146040197427072E-2</v>
      </c>
      <c r="N371">
        <f>F372-F365</f>
        <v>-4.0076935339584452E-2</v>
      </c>
      <c r="O371">
        <f>F372-F364</f>
        <v>-3.7813803560994619E-2</v>
      </c>
      <c r="P371">
        <f>F372-F363</f>
        <v>-5.967898100872715E-2</v>
      </c>
      <c r="Q371">
        <f>F372-F362</f>
        <v>-1.6204845226151954E-2</v>
      </c>
      <c r="R371">
        <f>F372-F361</f>
        <v>-5.0461904737146179E-2</v>
      </c>
      <c r="S371">
        <f>F372-F360</f>
        <v>-6.0006813077986054E-2</v>
      </c>
      <c r="T371">
        <f>F372-F359</f>
        <v>-4.3054227489557451E-2</v>
      </c>
      <c r="V371">
        <f t="shared" si="56"/>
        <v>-6.0006813077986054E-2</v>
      </c>
      <c r="Y371" s="17">
        <f t="shared" si="51"/>
        <v>-0.13689936752968135</v>
      </c>
      <c r="Z371" s="15"/>
      <c r="AA371" s="15"/>
      <c r="AB371" s="15">
        <f t="shared" si="52"/>
        <v>0</v>
      </c>
      <c r="AC371" s="15">
        <f t="shared" si="53"/>
        <v>1</v>
      </c>
      <c r="AD371" s="15">
        <f t="shared" si="54"/>
        <v>0</v>
      </c>
      <c r="AE371" s="15">
        <f t="shared" si="55"/>
        <v>0</v>
      </c>
      <c r="AF371" s="15"/>
      <c r="AG371" s="15"/>
      <c r="AH371" s="15"/>
      <c r="AI371" s="15"/>
      <c r="AJ371" s="15"/>
      <c r="AK371" s="15"/>
    </row>
    <row r="372" spans="1:37" x14ac:dyDescent="0.3">
      <c r="A372" s="1">
        <f>'Overall View'!W372</f>
        <v>42309</v>
      </c>
      <c r="B372">
        <f>'Overall View'!X372</f>
        <v>7.7692595833457307</v>
      </c>
      <c r="C372">
        <f>'Overall View'!Y372</f>
        <v>7.6403202686552945</v>
      </c>
      <c r="D372">
        <f t="shared" si="48"/>
        <v>2366.7182818259948</v>
      </c>
      <c r="E372">
        <f t="shared" si="49"/>
        <v>2080.4100000000008</v>
      </c>
      <c r="F372" s="2">
        <f t="shared" si="50"/>
        <v>-0.12097269202868477</v>
      </c>
      <c r="I372">
        <f>F372-F371</f>
        <v>-4.8607601108460186E-3</v>
      </c>
      <c r="J372">
        <f>F372-F370</f>
        <v>5.7939219520636076E-2</v>
      </c>
      <c r="K372">
        <f>F373-F369</f>
        <v>9.9533988499318493E-3</v>
      </c>
      <c r="L372">
        <f>F373-F368</f>
        <v>-5.2154711803744092E-2</v>
      </c>
      <c r="M372">
        <f>F373-F367</f>
        <v>-3.9917057006515821E-2</v>
      </c>
      <c r="N372">
        <f>F373-F366</f>
        <v>-6.4738329130999084E-2</v>
      </c>
      <c r="O372">
        <f>F373-F365</f>
        <v>-6.0669224273156463E-2</v>
      </c>
      <c r="P372">
        <f>F373-F364</f>
        <v>-5.840609249456663E-2</v>
      </c>
      <c r="Q372">
        <f>F373-F363</f>
        <v>-8.0271269942299162E-2</v>
      </c>
      <c r="R372">
        <f>F373-F362</f>
        <v>-3.6797134159723965E-2</v>
      </c>
      <c r="S372">
        <f>F373-F361</f>
        <v>-7.1054193670718191E-2</v>
      </c>
      <c r="T372">
        <f>F373-F360</f>
        <v>-8.0599102011558066E-2</v>
      </c>
      <c r="V372">
        <f t="shared" si="56"/>
        <v>-8.0599102011558066E-2</v>
      </c>
      <c r="Y372" s="17">
        <f t="shared" si="51"/>
        <v>-8.9116602325352123E-2</v>
      </c>
      <c r="Z372" s="15"/>
      <c r="AA372" s="15"/>
      <c r="AB372" s="15">
        <f t="shared" si="52"/>
        <v>0</v>
      </c>
      <c r="AC372" s="15">
        <f t="shared" si="53"/>
        <v>1</v>
      </c>
      <c r="AD372" s="15">
        <f t="shared" si="54"/>
        <v>0</v>
      </c>
      <c r="AE372" s="15">
        <f t="shared" si="55"/>
        <v>0</v>
      </c>
      <c r="AF372" s="15"/>
      <c r="AG372" s="15"/>
      <c r="AH372" s="15"/>
      <c r="AI372" s="15"/>
      <c r="AJ372" s="15"/>
      <c r="AK372" s="15"/>
    </row>
    <row r="373" spans="1:37" x14ac:dyDescent="0.3">
      <c r="A373" s="1">
        <f>'Overall View'!W373</f>
        <v>42339</v>
      </c>
      <c r="B373">
        <f>'Overall View'!X373</f>
        <v>7.7752788894727605</v>
      </c>
      <c r="C373">
        <f>'Overall View'!Y373</f>
        <v>7.6226345966853151</v>
      </c>
      <c r="D373">
        <f t="shared" si="48"/>
        <v>2381.0072453604462</v>
      </c>
      <c r="E373">
        <f t="shared" si="49"/>
        <v>2043.9399999999991</v>
      </c>
      <c r="F373" s="2">
        <f t="shared" si="50"/>
        <v>-0.14156498096225678</v>
      </c>
      <c r="I373">
        <f>F373-F372</f>
        <v>-2.0592288933572012E-2</v>
      </c>
      <c r="J373">
        <f>F373-F371</f>
        <v>-2.545304904441803E-2</v>
      </c>
      <c r="K373">
        <f>F374-F370</f>
        <v>-1.1096357324393402E-2</v>
      </c>
      <c r="L373">
        <f>F374-F369</f>
        <v>-3.8489889061525617E-2</v>
      </c>
      <c r="M373">
        <f>F374-F368</f>
        <v>-0.10059799971520156</v>
      </c>
      <c r="N373">
        <f>F374-F367</f>
        <v>-8.8360344917973288E-2</v>
      </c>
      <c r="O373">
        <f>F374-F366</f>
        <v>-0.11318161704245655</v>
      </c>
      <c r="P373">
        <f>F374-F365</f>
        <v>-0.10911251218461393</v>
      </c>
      <c r="Q373">
        <f>F374-F364</f>
        <v>-0.1068493804060241</v>
      </c>
      <c r="R373">
        <f>F374-F363</f>
        <v>-0.12871455785375663</v>
      </c>
      <c r="S373">
        <f>F374-F362</f>
        <v>-8.5240422071181432E-2</v>
      </c>
      <c r="T373">
        <f>F374-F361</f>
        <v>-0.11949748158217566</v>
      </c>
      <c r="V373">
        <f t="shared" si="56"/>
        <v>-0.12871455785375663</v>
      </c>
      <c r="Y373" s="17">
        <f t="shared" si="51"/>
        <v>-7.6402647759724163E-2</v>
      </c>
      <c r="Z373" s="15"/>
      <c r="AA373" s="15"/>
      <c r="AB373" s="15">
        <f t="shared" si="52"/>
        <v>0</v>
      </c>
      <c r="AC373" s="15">
        <f t="shared" si="53"/>
        <v>0</v>
      </c>
      <c r="AD373" s="15">
        <f t="shared" si="54"/>
        <v>1</v>
      </c>
      <c r="AE373" s="15">
        <f t="shared" si="55"/>
        <v>0</v>
      </c>
      <c r="AF373" s="15"/>
      <c r="AG373" s="15"/>
      <c r="AH373" s="15"/>
      <c r="AI373" s="15"/>
      <c r="AJ373" s="15"/>
      <c r="AK373" s="15"/>
    </row>
    <row r="374" spans="1:37" x14ac:dyDescent="0.3">
      <c r="A374" s="1">
        <f>'Overall View'!W374</f>
        <v>42370</v>
      </c>
      <c r="B374">
        <f>'Overall View'!X374</f>
        <v>7.7812981955997902</v>
      </c>
      <c r="C374">
        <f>'Overall View'!Y374</f>
        <v>7.5705669557459636</v>
      </c>
      <c r="D374">
        <f t="shared" si="48"/>
        <v>2395.3824779200099</v>
      </c>
      <c r="E374">
        <f t="shared" si="49"/>
        <v>1940.2400000000007</v>
      </c>
      <c r="F374" s="2">
        <f t="shared" si="50"/>
        <v>-0.19000826887371425</v>
      </c>
      <c r="I374">
        <f>F374-F373</f>
        <v>-4.8443287911457467E-2</v>
      </c>
      <c r="J374">
        <f>F374-F372</f>
        <v>-6.9035576845029478E-2</v>
      </c>
      <c r="K374">
        <f>F375-F371</f>
        <v>-8.2081146631800217E-2</v>
      </c>
      <c r="L374">
        <f>F375-F370</f>
        <v>-1.9281167000318122E-2</v>
      </c>
      <c r="M374">
        <f>F375-F369</f>
        <v>-4.6674698737450337E-2</v>
      </c>
      <c r="N374">
        <f>F375-F368</f>
        <v>-0.10878280939112628</v>
      </c>
      <c r="O374">
        <f>F375-F367</f>
        <v>-9.6545154593898008E-2</v>
      </c>
      <c r="P374">
        <f>F375-F366</f>
        <v>-0.12136642671838127</v>
      </c>
      <c r="Q374">
        <f>F375-F365</f>
        <v>-0.11729732186053865</v>
      </c>
      <c r="R374">
        <f>F375-F364</f>
        <v>-0.11503419008194882</v>
      </c>
      <c r="S374">
        <f>F375-F363</f>
        <v>-0.13689936752968135</v>
      </c>
      <c r="T374">
        <f>F375-F362</f>
        <v>-9.3425231747106152E-2</v>
      </c>
      <c r="V374">
        <f t="shared" si="56"/>
        <v>-0.13689936752968135</v>
      </c>
      <c r="Y374" s="17">
        <f t="shared" si="51"/>
        <v>-6.8585720383282922E-2</v>
      </c>
      <c r="Z374" s="15"/>
      <c r="AA374" s="15"/>
      <c r="AB374" s="15">
        <f t="shared" si="52"/>
        <v>0</v>
      </c>
      <c r="AC374" s="15">
        <f t="shared" si="53"/>
        <v>0</v>
      </c>
      <c r="AD374" s="15">
        <f t="shared" si="54"/>
        <v>1</v>
      </c>
      <c r="AE374" s="15">
        <f t="shared" si="55"/>
        <v>0</v>
      </c>
      <c r="AF374" s="15"/>
      <c r="AG374" s="15"/>
      <c r="AH374" s="15"/>
      <c r="AI374" s="15"/>
      <c r="AJ374" s="15"/>
      <c r="AK374" s="15"/>
    </row>
    <row r="375" spans="1:37" x14ac:dyDescent="0.3">
      <c r="A375" s="1">
        <f>'Overall View'!W375</f>
        <v>42401</v>
      </c>
      <c r="B375">
        <f>'Overall View'!X375</f>
        <v>7.7873175017268208</v>
      </c>
      <c r="C375">
        <f>'Overall View'!Y375</f>
        <v>7.5664300553059052</v>
      </c>
      <c r="D375">
        <f t="shared" si="48"/>
        <v>2409.8445003503521</v>
      </c>
      <c r="E375">
        <f t="shared" si="49"/>
        <v>1932.2299999999993</v>
      </c>
      <c r="F375" s="2">
        <f t="shared" si="50"/>
        <v>-0.19819307854963897</v>
      </c>
      <c r="I375">
        <f>F375-F374</f>
        <v>-8.1848096759247202E-3</v>
      </c>
      <c r="J375">
        <f>F375-F373</f>
        <v>-5.6628097587382187E-2</v>
      </c>
      <c r="K375">
        <f>F376-F372</f>
        <v>-2.9437621316624973E-2</v>
      </c>
      <c r="L375">
        <f>F376-F371</f>
        <v>-3.4298381427470992E-2</v>
      </c>
      <c r="M375">
        <f>F376-F370</f>
        <v>2.8501598204011103E-2</v>
      </c>
      <c r="N375">
        <f>F376-F369</f>
        <v>1.1080664668788875E-3</v>
      </c>
      <c r="O375">
        <f>F376-F368</f>
        <v>-6.1000044186797053E-2</v>
      </c>
      <c r="P375">
        <f>F376-F367</f>
        <v>-4.8762389389568783E-2</v>
      </c>
      <c r="Q375">
        <f>F376-F366</f>
        <v>-7.3583661514052046E-2</v>
      </c>
      <c r="R375">
        <f>F376-F365</f>
        <v>-6.9514556656209425E-2</v>
      </c>
      <c r="S375">
        <f>F376-F364</f>
        <v>-6.7251424877619592E-2</v>
      </c>
      <c r="T375">
        <f>F376-F363</f>
        <v>-8.9116602325352123E-2</v>
      </c>
      <c r="V375">
        <f t="shared" si="56"/>
        <v>-8.9116602325352123E-2</v>
      </c>
      <c r="Y375" s="17">
        <f t="shared" si="51"/>
        <v>-7.2940567233352738E-2</v>
      </c>
      <c r="Z375" s="15"/>
      <c r="AA375" s="15"/>
      <c r="AB375" s="15">
        <f t="shared" si="52"/>
        <v>0</v>
      </c>
      <c r="AC375" s="15">
        <f t="shared" si="53"/>
        <v>0</v>
      </c>
      <c r="AD375" s="15">
        <f t="shared" si="54"/>
        <v>1</v>
      </c>
      <c r="AE375" s="15">
        <f t="shared" si="55"/>
        <v>0</v>
      </c>
      <c r="AF375" s="15"/>
      <c r="AG375" s="15"/>
      <c r="AH375" s="15"/>
      <c r="AI375" s="15"/>
      <c r="AJ375" s="15"/>
      <c r="AK375" s="15"/>
    </row>
    <row r="376" spans="1:37" x14ac:dyDescent="0.3">
      <c r="A376" s="1">
        <f>'Overall View'!W376</f>
        <v>42430</v>
      </c>
      <c r="B376">
        <f>'Overall View'!X376</f>
        <v>7.7933368078538514</v>
      </c>
      <c r="C376">
        <f>'Overall View'!Y376</f>
        <v>7.6303350402257877</v>
      </c>
      <c r="D376">
        <f t="shared" si="48"/>
        <v>2424.3938366417178</v>
      </c>
      <c r="E376">
        <f t="shared" si="49"/>
        <v>2059.7399999999993</v>
      </c>
      <c r="F376" s="2">
        <f t="shared" si="50"/>
        <v>-0.15041031334530974</v>
      </c>
      <c r="I376">
        <f>F376-F375</f>
        <v>4.7782765204329225E-2</v>
      </c>
      <c r="J376">
        <f>F376-F374</f>
        <v>3.9597955528404505E-2</v>
      </c>
      <c r="K376">
        <f>F377-F373</f>
        <v>-1.1664318628725079E-2</v>
      </c>
      <c r="L376">
        <f>F377-F372</f>
        <v>-3.225660756229709E-2</v>
      </c>
      <c r="M376">
        <f>F377-F371</f>
        <v>-3.7117367673143109E-2</v>
      </c>
      <c r="N376">
        <f>F377-F370</f>
        <v>2.5682611958338986E-2</v>
      </c>
      <c r="O376">
        <f>F377-F369</f>
        <v>-1.7109197787932295E-3</v>
      </c>
      <c r="P376">
        <f>F377-F368</f>
        <v>-6.381903043246917E-2</v>
      </c>
      <c r="Q376">
        <f>F377-F367</f>
        <v>-5.15813756352409E-2</v>
      </c>
      <c r="R376">
        <f>F377-F366</f>
        <v>-7.6402647759724163E-2</v>
      </c>
      <c r="S376">
        <f>F377-F365</f>
        <v>-7.2333542901881542E-2</v>
      </c>
      <c r="T376">
        <f>F377-F364</f>
        <v>-7.0070411123291709E-2</v>
      </c>
      <c r="V376">
        <f t="shared" si="56"/>
        <v>-7.6402647759724163E-2</v>
      </c>
      <c r="Y376" s="17">
        <f t="shared" si="51"/>
        <v>-3.5364460770551442E-2</v>
      </c>
      <c r="Z376" s="15"/>
      <c r="AA376" s="15"/>
      <c r="AB376" s="15">
        <f t="shared" si="52"/>
        <v>0</v>
      </c>
      <c r="AC376" s="15">
        <f t="shared" si="53"/>
        <v>0</v>
      </c>
      <c r="AD376" s="15">
        <f t="shared" si="54"/>
        <v>1</v>
      </c>
      <c r="AE376" s="15">
        <f t="shared" si="55"/>
        <v>0</v>
      </c>
      <c r="AF376" s="15"/>
      <c r="AG376" s="15"/>
      <c r="AH376" s="15"/>
      <c r="AI376" s="15"/>
      <c r="AJ376" s="15"/>
      <c r="AK376" s="15"/>
    </row>
    <row r="377" spans="1:37" x14ac:dyDescent="0.3">
      <c r="A377" s="1">
        <f>'Overall View'!W377</f>
        <v>42461</v>
      </c>
      <c r="B377">
        <f>'Overall View'!X377</f>
        <v>7.7993561139808811</v>
      </c>
      <c r="C377">
        <f>'Overall View'!Y377</f>
        <v>7.633030773293604</v>
      </c>
      <c r="D377">
        <f t="shared" si="48"/>
        <v>2439.031013947922</v>
      </c>
      <c r="E377">
        <f t="shared" si="49"/>
        <v>2065.2999999999997</v>
      </c>
      <c r="F377" s="2">
        <f t="shared" si="50"/>
        <v>-0.15322929959098186</v>
      </c>
      <c r="I377">
        <f>F377-F376</f>
        <v>-2.8189862456721171E-3</v>
      </c>
      <c r="J377">
        <f>F377-F375</f>
        <v>4.4963778958657108E-2</v>
      </c>
      <c r="K377">
        <f>F378-F374</f>
        <v>4.4595896659173628E-2</v>
      </c>
      <c r="L377">
        <f>F378-F373</f>
        <v>-3.8473912522838383E-3</v>
      </c>
      <c r="M377">
        <f>F378-F372</f>
        <v>-2.443968018585585E-2</v>
      </c>
      <c r="N377">
        <f>F378-F371</f>
        <v>-2.9300440296701868E-2</v>
      </c>
      <c r="O377">
        <f>F378-F370</f>
        <v>3.3499539334780226E-2</v>
      </c>
      <c r="P377">
        <f>F378-F369</f>
        <v>6.106007597648011E-3</v>
      </c>
      <c r="Q377">
        <f>F378-F368</f>
        <v>-5.600210305602793E-2</v>
      </c>
      <c r="R377">
        <f>F378-F367</f>
        <v>-4.376444825879966E-2</v>
      </c>
      <c r="S377">
        <f>F378-F366</f>
        <v>-6.8585720383282922E-2</v>
      </c>
      <c r="T377">
        <f>F378-F365</f>
        <v>-6.4516615525440302E-2</v>
      </c>
      <c r="V377">
        <f t="shared" si="56"/>
        <v>-6.8585720383282922E-2</v>
      </c>
      <c r="Y377" s="17">
        <f t="shared" si="51"/>
        <v>-4.1677535397105947E-2</v>
      </c>
      <c r="Z377" s="15"/>
      <c r="AA377" s="15"/>
      <c r="AB377" s="15">
        <f t="shared" si="52"/>
        <v>0</v>
      </c>
      <c r="AC377" s="15">
        <f t="shared" si="53"/>
        <v>0</v>
      </c>
      <c r="AD377" s="15">
        <f t="shared" si="54"/>
        <v>1</v>
      </c>
      <c r="AE377" s="15">
        <f t="shared" si="55"/>
        <v>0</v>
      </c>
      <c r="AF377" s="15"/>
      <c r="AG377" s="15"/>
      <c r="AH377" s="15"/>
      <c r="AI377" s="15"/>
      <c r="AJ377" s="15"/>
      <c r="AK377" s="15"/>
    </row>
    <row r="378" spans="1:37" x14ac:dyDescent="0.3">
      <c r="A378" s="1">
        <f>'Overall View'!W378</f>
        <v>42491</v>
      </c>
      <c r="B378">
        <f>'Overall View'!X378</f>
        <v>7.8053754201079117</v>
      </c>
      <c r="C378">
        <f>'Overall View'!Y378</f>
        <v>7.6482391870315816</v>
      </c>
      <c r="D378">
        <f t="shared" si="48"/>
        <v>2453.7565626054557</v>
      </c>
      <c r="E378">
        <f t="shared" si="49"/>
        <v>2096.9499999999994</v>
      </c>
      <c r="F378" s="2">
        <f t="shared" si="50"/>
        <v>-0.14541237221454062</v>
      </c>
      <c r="I378">
        <f>F378-F377</f>
        <v>7.8169273764412406E-3</v>
      </c>
      <c r="J378">
        <f>F378-F376</f>
        <v>4.9979411307691235E-3</v>
      </c>
      <c r="K378">
        <f>F379-F375</f>
        <v>4.8425859485028533E-2</v>
      </c>
      <c r="L378">
        <f>F379-F374</f>
        <v>4.0241049809103813E-2</v>
      </c>
      <c r="M378">
        <f>F379-F373</f>
        <v>-8.2022381023536539E-3</v>
      </c>
      <c r="N378">
        <f>F379-F372</f>
        <v>-2.8794527035925666E-2</v>
      </c>
      <c r="O378">
        <f>F379-F371</f>
        <v>-3.3655287146771684E-2</v>
      </c>
      <c r="P378">
        <f>F379-F370</f>
        <v>2.9144692484710411E-2</v>
      </c>
      <c r="Q378">
        <f>F379-F369</f>
        <v>1.7511607475781954E-3</v>
      </c>
      <c r="R378">
        <f>F379-F368</f>
        <v>-6.0356949906097745E-2</v>
      </c>
      <c r="S378">
        <f>F379-F367</f>
        <v>-4.8119295108869475E-2</v>
      </c>
      <c r="T378">
        <f>F379-F366</f>
        <v>-7.2940567233352738E-2</v>
      </c>
      <c r="V378">
        <f t="shared" si="56"/>
        <v>-7.2940567233352738E-2</v>
      </c>
      <c r="Y378" s="17">
        <f t="shared" si="51"/>
        <v>-2.125663117113552E-2</v>
      </c>
      <c r="Z378" s="15"/>
      <c r="AA378" s="15"/>
      <c r="AB378" s="15">
        <f t="shared" si="52"/>
        <v>0</v>
      </c>
      <c r="AC378" s="15">
        <f t="shared" si="53"/>
        <v>0</v>
      </c>
      <c r="AD378" s="15">
        <f t="shared" si="54"/>
        <v>1</v>
      </c>
      <c r="AE378" s="15">
        <f t="shared" si="55"/>
        <v>0</v>
      </c>
      <c r="AF378" s="15"/>
      <c r="AG378" s="15"/>
      <c r="AH378" s="15"/>
      <c r="AI378" s="15"/>
      <c r="AJ378" s="15"/>
      <c r="AK378" s="15"/>
    </row>
    <row r="379" spans="1:37" x14ac:dyDescent="0.3">
      <c r="A379" s="1">
        <f>'Overall View'!W379</f>
        <v>42522</v>
      </c>
      <c r="B379">
        <f>'Overall View'!X379</f>
        <v>7.8113947262349424</v>
      </c>
      <c r="C379">
        <f>'Overall View'!Y379</f>
        <v>7.6491496191683712</v>
      </c>
      <c r="D379">
        <f t="shared" si="48"/>
        <v>2468.5710161526877</v>
      </c>
      <c r="E379">
        <f t="shared" si="49"/>
        <v>2098.86</v>
      </c>
      <c r="F379" s="2">
        <f t="shared" si="50"/>
        <v>-0.14976721906461044</v>
      </c>
      <c r="I379">
        <f>F379-F378</f>
        <v>-4.3548468500698156E-3</v>
      </c>
      <c r="J379">
        <f>F379-F377</f>
        <v>3.4620805263714249E-3</v>
      </c>
      <c r="K379">
        <f>F380-F376</f>
        <v>2.5635583416245611E-2</v>
      </c>
      <c r="L379">
        <f>F380-F375</f>
        <v>7.3418348620574836E-2</v>
      </c>
      <c r="M379">
        <f>F380-F374</f>
        <v>6.5233538944650116E-2</v>
      </c>
      <c r="N379">
        <f>F380-F373</f>
        <v>1.6790251033192649E-2</v>
      </c>
      <c r="O379">
        <f>F380-F372</f>
        <v>-3.8020379003793625E-3</v>
      </c>
      <c r="P379">
        <f>F380-F371</f>
        <v>-8.6627980112253811E-3</v>
      </c>
      <c r="Q379">
        <f>F380-F370</f>
        <v>5.4137181620256714E-2</v>
      </c>
      <c r="R379">
        <f>F380-F369</f>
        <v>2.6743649883124498E-2</v>
      </c>
      <c r="S379">
        <f>F380-F368</f>
        <v>-3.5364460770551442E-2</v>
      </c>
      <c r="T379">
        <f>F380-F367</f>
        <v>-2.3126805973323172E-2</v>
      </c>
      <c r="V379">
        <f t="shared" si="56"/>
        <v>-3.5364460770551442E-2</v>
      </c>
      <c r="Y379" s="17">
        <f t="shared" si="51"/>
        <v>-4.309006908098223E-2</v>
      </c>
      <c r="Z379" s="15"/>
      <c r="AA379" s="15"/>
      <c r="AB379" s="15">
        <f t="shared" si="52"/>
        <v>0</v>
      </c>
      <c r="AC379" s="15">
        <f t="shared" si="53"/>
        <v>0</v>
      </c>
      <c r="AD379" s="15">
        <f t="shared" si="54"/>
        <v>1</v>
      </c>
      <c r="AE379" s="15">
        <f t="shared" si="55"/>
        <v>0</v>
      </c>
      <c r="AF379" s="15"/>
      <c r="AG379" s="15"/>
      <c r="AH379" s="15"/>
      <c r="AI379" s="15"/>
      <c r="AJ379" s="15"/>
      <c r="AK379" s="15"/>
    </row>
    <row r="380" spans="1:37" x14ac:dyDescent="0.3">
      <c r="A380" s="1">
        <f>'Overall View'!W380</f>
        <v>42552</v>
      </c>
      <c r="B380">
        <f>'Overall View'!X380</f>
        <v>7.8174140323619721</v>
      </c>
      <c r="C380">
        <f>'Overall View'!Y380</f>
        <v>7.6841400581121375</v>
      </c>
      <c r="D380">
        <f t="shared" si="48"/>
        <v>2483.4749113492021</v>
      </c>
      <c r="E380">
        <f t="shared" si="49"/>
        <v>2173.599999999999</v>
      </c>
      <c r="F380" s="2">
        <f t="shared" si="50"/>
        <v>-0.12477472992906413</v>
      </c>
      <c r="I380">
        <f>F380-F379</f>
        <v>2.4992489135546303E-2</v>
      </c>
      <c r="J380">
        <f>F380-F378</f>
        <v>2.0637642285476487E-2</v>
      </c>
      <c r="K380">
        <f>F381-F377</f>
        <v>2.2141495035363223E-2</v>
      </c>
      <c r="L380">
        <f>F381-F376</f>
        <v>1.9322508789691106E-2</v>
      </c>
      <c r="M380">
        <f>F381-F375</f>
        <v>6.7105273994020331E-2</v>
      </c>
      <c r="N380">
        <f>F381-F374</f>
        <v>5.8920464318095611E-2</v>
      </c>
      <c r="O380">
        <f>F381-F373</f>
        <v>1.0477176406638145E-2</v>
      </c>
      <c r="P380">
        <f>F381-F372</f>
        <v>-1.0115112526933867E-2</v>
      </c>
      <c r="Q380">
        <f>F381-F371</f>
        <v>-1.4975872637779886E-2</v>
      </c>
      <c r="R380">
        <f>F381-F370</f>
        <v>4.7824106993702209E-2</v>
      </c>
      <c r="S380">
        <f>F381-F369</f>
        <v>2.0430575256569994E-2</v>
      </c>
      <c r="T380">
        <f>F381-F368</f>
        <v>-4.1677535397105947E-2</v>
      </c>
      <c r="V380">
        <f t="shared" si="56"/>
        <v>-4.1677535397105947E-2</v>
      </c>
      <c r="Y380" s="17">
        <f t="shared" si="51"/>
        <v>-2.8114196443202344E-2</v>
      </c>
      <c r="Z380" s="15"/>
      <c r="AA380" s="15"/>
      <c r="AB380" s="15">
        <f t="shared" si="52"/>
        <v>0</v>
      </c>
      <c r="AC380" s="15">
        <f t="shared" si="53"/>
        <v>0</v>
      </c>
      <c r="AD380" s="15">
        <f t="shared" si="54"/>
        <v>1</v>
      </c>
      <c r="AE380" s="15">
        <f t="shared" si="55"/>
        <v>0</v>
      </c>
      <c r="AF380" s="15"/>
      <c r="AG380" s="15"/>
      <c r="AH380" s="15"/>
      <c r="AI380" s="15"/>
      <c r="AJ380" s="15"/>
      <c r="AK380" s="15"/>
    </row>
    <row r="381" spans="1:37" x14ac:dyDescent="0.3">
      <c r="A381" s="1">
        <f>'Overall View'!W381</f>
        <v>42583</v>
      </c>
      <c r="B381">
        <f>'Overall View'!X381</f>
        <v>7.8234333384890018</v>
      </c>
      <c r="C381">
        <f>'Overall View'!Y381</f>
        <v>7.6829201387517232</v>
      </c>
      <c r="D381">
        <f t="shared" si="48"/>
        <v>2498.4687881952523</v>
      </c>
      <c r="E381">
        <f t="shared" si="49"/>
        <v>2170.9499999999998</v>
      </c>
      <c r="F381" s="2">
        <f t="shared" si="50"/>
        <v>-0.13108780455561864</v>
      </c>
      <c r="I381">
        <f>F381-F380</f>
        <v>-6.3130746265545046E-3</v>
      </c>
      <c r="J381">
        <f>F381-F379</f>
        <v>1.8679414508991798E-2</v>
      </c>
      <c r="K381">
        <f>F382-F378</f>
        <v>8.043809125566348E-3</v>
      </c>
      <c r="L381">
        <f>F382-F377</f>
        <v>1.5860736502007589E-2</v>
      </c>
      <c r="M381">
        <f>F382-F376</f>
        <v>1.3041750256335471E-2</v>
      </c>
      <c r="N381">
        <f>F382-F375</f>
        <v>6.0824515460664696E-2</v>
      </c>
      <c r="O381">
        <f>F382-F374</f>
        <v>5.2639705784739976E-2</v>
      </c>
      <c r="P381">
        <f>F382-F373</f>
        <v>4.1964178732825097E-3</v>
      </c>
      <c r="Q381">
        <f>F382-F372</f>
        <v>-1.6395871060289502E-2</v>
      </c>
      <c r="R381">
        <f>F382-F371</f>
        <v>-2.125663117113552E-2</v>
      </c>
      <c r="S381">
        <f>F382-F370</f>
        <v>4.1543348460346574E-2</v>
      </c>
      <c r="T381">
        <f>F382-F369</f>
        <v>1.4149816723214359E-2</v>
      </c>
      <c r="V381">
        <f t="shared" si="56"/>
        <v>-2.125663117113552E-2</v>
      </c>
      <c r="Y381" s="17">
        <f t="shared" si="51"/>
        <v>-4.2639489494048499E-3</v>
      </c>
      <c r="Z381" s="15"/>
      <c r="AA381" s="15"/>
      <c r="AB381" s="15">
        <f t="shared" si="52"/>
        <v>0</v>
      </c>
      <c r="AC381" s="15">
        <f t="shared" si="53"/>
        <v>0</v>
      </c>
      <c r="AD381" s="15">
        <f t="shared" si="54"/>
        <v>1</v>
      </c>
      <c r="AE381" s="15">
        <f t="shared" si="55"/>
        <v>0</v>
      </c>
      <c r="AF381" s="15"/>
      <c r="AG381" s="15"/>
      <c r="AH381" s="15"/>
      <c r="AI381" s="15"/>
      <c r="AJ381" s="15"/>
      <c r="AK381" s="15"/>
    </row>
    <row r="382" spans="1:37" x14ac:dyDescent="0.3">
      <c r="A382" s="1">
        <f>'Overall View'!W382</f>
        <v>42614</v>
      </c>
      <c r="B382">
        <f>'Overall View'!X382</f>
        <v>7.8294526446160324</v>
      </c>
      <c r="C382">
        <f>'Overall View'!Y382</f>
        <v>7.6816848935506181</v>
      </c>
      <c r="D382">
        <f t="shared" si="48"/>
        <v>2513.5531899513194</v>
      </c>
      <c r="E382">
        <f t="shared" si="49"/>
        <v>2168.2699999999991</v>
      </c>
      <c r="F382" s="2">
        <f t="shared" si="50"/>
        <v>-0.13736856308897427</v>
      </c>
      <c r="I382">
        <f>F382-F381</f>
        <v>-6.2807585333556348E-3</v>
      </c>
      <c r="J382">
        <f>F382-F380</f>
        <v>-1.2593833159910139E-2</v>
      </c>
      <c r="K382">
        <f>F383-F379</f>
        <v>-9.4347819342105455E-3</v>
      </c>
      <c r="L382">
        <f>F383-F378</f>
        <v>-1.3789628784280361E-2</v>
      </c>
      <c r="M382">
        <f>F383-F377</f>
        <v>-5.9727014078391205E-3</v>
      </c>
      <c r="N382">
        <f>F383-F376</f>
        <v>-8.7916876535112376E-3</v>
      </c>
      <c r="O382">
        <f>F383-F375</f>
        <v>3.8991077550817987E-2</v>
      </c>
      <c r="P382">
        <f>F383-F374</f>
        <v>3.0806267874893267E-2</v>
      </c>
      <c r="Q382">
        <f>F383-F373</f>
        <v>-1.7637020036564199E-2</v>
      </c>
      <c r="R382">
        <f>F383-F372</f>
        <v>-3.8229308970136211E-2</v>
      </c>
      <c r="S382">
        <f>F383-F371</f>
        <v>-4.309006908098223E-2</v>
      </c>
      <c r="T382">
        <f>F383-F370</f>
        <v>1.9709910550499865E-2</v>
      </c>
      <c r="V382">
        <f t="shared" si="56"/>
        <v>-4.309006908098223E-2</v>
      </c>
      <c r="Y382" s="17">
        <f t="shared" si="51"/>
        <v>9.8391159380809556E-3</v>
      </c>
      <c r="Z382" s="15"/>
      <c r="AA382" s="15"/>
      <c r="AB382" s="15">
        <f t="shared" si="52"/>
        <v>0</v>
      </c>
      <c r="AC382" s="15">
        <f t="shared" si="53"/>
        <v>0</v>
      </c>
      <c r="AD382" s="15">
        <f t="shared" si="54"/>
        <v>0</v>
      </c>
      <c r="AE382" s="15">
        <f t="shared" si="55"/>
        <v>1</v>
      </c>
      <c r="AF382" s="15"/>
      <c r="AG382" s="15"/>
      <c r="AH382" s="15"/>
      <c r="AI382" s="15"/>
      <c r="AJ382" s="15"/>
      <c r="AK382" s="15"/>
    </row>
    <row r="383" spans="1:37" x14ac:dyDescent="0.3">
      <c r="A383" s="1">
        <f>'Overall View'!W383</f>
        <v>42644</v>
      </c>
      <c r="B383">
        <f>'Overall View'!X383</f>
        <v>7.835471950743063</v>
      </c>
      <c r="C383">
        <f>'Overall View'!Y383</f>
        <v>7.6620681114459295</v>
      </c>
      <c r="D383">
        <f t="shared" si="48"/>
        <v>2528.728663157794</v>
      </c>
      <c r="E383">
        <f t="shared" si="49"/>
        <v>2126.1499999999996</v>
      </c>
      <c r="F383" s="2">
        <f t="shared" si="50"/>
        <v>-0.15920200099882098</v>
      </c>
      <c r="I383">
        <f>F383-F382</f>
        <v>-2.1833437909846709E-2</v>
      </c>
      <c r="J383">
        <f>F383-F381</f>
        <v>-2.8114196443202344E-2</v>
      </c>
      <c r="K383">
        <f>F384-F380</f>
        <v>-1.0911721833337884E-2</v>
      </c>
      <c r="L383">
        <f>F384-F379</f>
        <v>1.4080767302208419E-2</v>
      </c>
      <c r="M383">
        <f>F384-F378</f>
        <v>9.7259204521386033E-3</v>
      </c>
      <c r="N383">
        <f>F384-F377</f>
        <v>1.7542847828579844E-2</v>
      </c>
      <c r="O383">
        <f>F384-F376</f>
        <v>1.4723861582907727E-2</v>
      </c>
      <c r="P383">
        <f>F384-F375</f>
        <v>6.2506626787236952E-2</v>
      </c>
      <c r="Q383">
        <f>F384-F374</f>
        <v>5.4321817111312232E-2</v>
      </c>
      <c r="R383">
        <f>F384-F373</f>
        <v>5.8785291998547651E-3</v>
      </c>
      <c r="S383">
        <f>F384-F372</f>
        <v>-1.4713759733717247E-2</v>
      </c>
      <c r="T383">
        <f>F384-F371</f>
        <v>-1.9574519844563265E-2</v>
      </c>
      <c r="V383">
        <f t="shared" si="56"/>
        <v>-2.8114196443202344E-2</v>
      </c>
      <c r="Y383" s="17">
        <f t="shared" si="51"/>
        <v>1.0301026987106443E-2</v>
      </c>
      <c r="Z383" s="15"/>
      <c r="AA383" s="15"/>
      <c r="AB383" s="15">
        <f t="shared" si="52"/>
        <v>0</v>
      </c>
      <c r="AC383" s="15">
        <f t="shared" si="53"/>
        <v>0</v>
      </c>
      <c r="AD383" s="15">
        <f t="shared" si="54"/>
        <v>0</v>
      </c>
      <c r="AE383" s="15">
        <f t="shared" si="55"/>
        <v>1</v>
      </c>
      <c r="AF383" s="15"/>
      <c r="AG383" s="15"/>
      <c r="AH383" s="15"/>
      <c r="AI383" s="15"/>
      <c r="AJ383" s="15"/>
      <c r="AK383" s="15"/>
    </row>
    <row r="384" spans="1:37" x14ac:dyDescent="0.3">
      <c r="A384" s="1">
        <f>'Overall View'!W384</f>
        <v>42675</v>
      </c>
      <c r="B384">
        <f>'Overall View'!X384</f>
        <v>7.8414912568700927</v>
      </c>
      <c r="C384">
        <f>'Overall View'!Y384</f>
        <v>7.6956715839114009</v>
      </c>
      <c r="D384">
        <f t="shared" si="48"/>
        <v>2543.9957576547808</v>
      </c>
      <c r="E384">
        <f t="shared" si="49"/>
        <v>2198.81</v>
      </c>
      <c r="F384" s="2">
        <f t="shared" si="50"/>
        <v>-0.13568645176240202</v>
      </c>
      <c r="I384">
        <f>F384-F383</f>
        <v>2.3515549236418964E-2</v>
      </c>
      <c r="J384">
        <f>F384-F382</f>
        <v>1.6821113265722554E-3</v>
      </c>
      <c r="K384">
        <f>F385-F381</f>
        <v>5.8511635775290172E-3</v>
      </c>
      <c r="L384">
        <f>F385-F380</f>
        <v>-4.6191104902548741E-4</v>
      </c>
      <c r="M384">
        <f>F385-F379</f>
        <v>2.4530578086520816E-2</v>
      </c>
      <c r="N384">
        <f>F385-F378</f>
        <v>2.0175731236451E-2</v>
      </c>
      <c r="O384">
        <f>F385-F377</f>
        <v>2.7992658612892241E-2</v>
      </c>
      <c r="P384">
        <f>F385-F376</f>
        <v>2.5173672367220123E-2</v>
      </c>
      <c r="Q384">
        <f>F385-F375</f>
        <v>7.2956437571549348E-2</v>
      </c>
      <c r="R384">
        <f>F385-F374</f>
        <v>6.4771627895624628E-2</v>
      </c>
      <c r="S384">
        <f>F385-F373</f>
        <v>1.6328339984167162E-2</v>
      </c>
      <c r="T384">
        <f>F385-F372</f>
        <v>-4.2639489494048499E-3</v>
      </c>
      <c r="V384">
        <f t="shared" si="56"/>
        <v>-4.2639489494048499E-3</v>
      </c>
      <c r="Y384" s="17">
        <f t="shared" si="51"/>
        <v>2.7413806359243176E-2</v>
      </c>
      <c r="Z384" s="15"/>
      <c r="AA384" s="15"/>
      <c r="AB384" s="15">
        <f t="shared" si="52"/>
        <v>0</v>
      </c>
      <c r="AC384" s="15">
        <f t="shared" si="53"/>
        <v>0</v>
      </c>
      <c r="AD384" s="15">
        <f t="shared" si="54"/>
        <v>0</v>
      </c>
      <c r="AE384" s="15">
        <f t="shared" si="55"/>
        <v>1</v>
      </c>
      <c r="AF384" s="15"/>
      <c r="AG384" s="15"/>
      <c r="AH384" s="15"/>
      <c r="AI384" s="15"/>
      <c r="AJ384" s="15"/>
      <c r="AK384" s="15"/>
    </row>
    <row r="385" spans="1:37" x14ac:dyDescent="0.3">
      <c r="A385" s="1">
        <f>'Overall View'!W385</f>
        <v>42705</v>
      </c>
      <c r="B385">
        <f>'Overall View'!X385</f>
        <v>7.8475105629971225</v>
      </c>
      <c r="C385">
        <f>'Overall View'!Y385</f>
        <v>7.7137086869631579</v>
      </c>
      <c r="D385">
        <f t="shared" si="48"/>
        <v>2559.3550266020261</v>
      </c>
      <c r="E385">
        <f t="shared" si="49"/>
        <v>2238.829999999999</v>
      </c>
      <c r="F385" s="2">
        <f t="shared" si="50"/>
        <v>-0.12523664097808962</v>
      </c>
      <c r="I385">
        <f>F385-F384</f>
        <v>1.0449810784312397E-2</v>
      </c>
      <c r="J385">
        <f>F385-F383</f>
        <v>3.3965360020731361E-2</v>
      </c>
      <c r="K385">
        <f>F386-F382</f>
        <v>2.2432949097991095E-2</v>
      </c>
      <c r="L385">
        <f>F386-F381</f>
        <v>1.615219056463546E-2</v>
      </c>
      <c r="M385">
        <f>F386-F380</f>
        <v>9.8391159380809556E-3</v>
      </c>
      <c r="N385">
        <f>F386-F379</f>
        <v>3.4831605073627259E-2</v>
      </c>
      <c r="O385">
        <f>F386-F378</f>
        <v>3.0476758223557443E-2</v>
      </c>
      <c r="P385">
        <f>F386-F377</f>
        <v>3.8293685599998684E-2</v>
      </c>
      <c r="Q385">
        <f>F386-F376</f>
        <v>3.5474699354326567E-2</v>
      </c>
      <c r="R385">
        <f>F386-F375</f>
        <v>8.3257464558655792E-2</v>
      </c>
      <c r="S385">
        <f>F386-F374</f>
        <v>7.5072654882731071E-2</v>
      </c>
      <c r="T385">
        <f>F386-F373</f>
        <v>2.6629366971273605E-2</v>
      </c>
      <c r="V385">
        <f t="shared" si="56"/>
        <v>9.8391159380809556E-3</v>
      </c>
      <c r="Y385" s="17">
        <f t="shared" si="51"/>
        <v>-5.8290208380391562E-3</v>
      </c>
      <c r="Z385" s="15"/>
      <c r="AA385" s="15"/>
      <c r="AB385" s="15">
        <f t="shared" si="52"/>
        <v>0</v>
      </c>
      <c r="AC385" s="15">
        <f t="shared" si="53"/>
        <v>0</v>
      </c>
      <c r="AD385" s="15">
        <f t="shared" si="54"/>
        <v>1</v>
      </c>
      <c r="AE385" s="15">
        <f t="shared" si="55"/>
        <v>0</v>
      </c>
      <c r="AF385" s="15"/>
      <c r="AG385" s="15"/>
      <c r="AH385" s="15"/>
      <c r="AI385" s="15"/>
      <c r="AJ385" s="15"/>
      <c r="AK385" s="15"/>
    </row>
    <row r="386" spans="1:37" x14ac:dyDescent="0.3">
      <c r="A386" s="1">
        <f>'Overall View'!W386</f>
        <v>42736</v>
      </c>
      <c r="B386">
        <f>'Overall View'!X386</f>
        <v>7.8535298691241531</v>
      </c>
      <c r="C386">
        <f>'Overall View'!Y386</f>
        <v>7.7314349850561683</v>
      </c>
      <c r="D386">
        <f t="shared" si="48"/>
        <v>2574.807026498956</v>
      </c>
      <c r="E386">
        <f t="shared" si="49"/>
        <v>2278.8700000000008</v>
      </c>
      <c r="F386" s="2">
        <f t="shared" si="50"/>
        <v>-0.11493561399098318</v>
      </c>
      <c r="I386">
        <f>F386-F385</f>
        <v>1.0301026987106443E-2</v>
      </c>
      <c r="J386">
        <f>F386-F384</f>
        <v>2.075083777141884E-2</v>
      </c>
      <c r="K386">
        <f>F387-F383</f>
        <v>7.168019336708098E-2</v>
      </c>
      <c r="L386">
        <f>F387-F382</f>
        <v>4.9846755457234271E-2</v>
      </c>
      <c r="M386">
        <f>F387-F381</f>
        <v>4.3565996923878636E-2</v>
      </c>
      <c r="N386">
        <f>F387-F380</f>
        <v>3.7252922297324131E-2</v>
      </c>
      <c r="O386">
        <f>F387-F379</f>
        <v>6.2245411432870434E-2</v>
      </c>
      <c r="P386">
        <f>F387-F378</f>
        <v>5.7890564582800619E-2</v>
      </c>
      <c r="Q386">
        <f>F387-F377</f>
        <v>6.5707491959241859E-2</v>
      </c>
      <c r="R386">
        <f>F387-F376</f>
        <v>6.2888505713569742E-2</v>
      </c>
      <c r="S386">
        <f>F387-F375</f>
        <v>0.11067127091789897</v>
      </c>
      <c r="T386">
        <f>F387-F374</f>
        <v>0.10248646124197425</v>
      </c>
      <c r="V386">
        <f t="shared" si="56"/>
        <v>1.0301026987106443E-2</v>
      </c>
      <c r="Y386" s="17">
        <f t="shared" si="51"/>
        <v>-3.0769488812364409E-3</v>
      </c>
      <c r="Z386" s="15"/>
      <c r="AA386" s="15"/>
      <c r="AB386" s="15">
        <f t="shared" si="52"/>
        <v>0</v>
      </c>
      <c r="AC386" s="15">
        <f t="shared" si="53"/>
        <v>0</v>
      </c>
      <c r="AD386" s="15">
        <f t="shared" si="54"/>
        <v>1</v>
      </c>
      <c r="AE386" s="15">
        <f t="shared" si="55"/>
        <v>0</v>
      </c>
      <c r="AF386" s="15"/>
      <c r="AG386" s="15"/>
      <c r="AH386" s="15"/>
      <c r="AI386" s="15"/>
      <c r="AJ386" s="15"/>
      <c r="AK386" s="15"/>
    </row>
    <row r="387" spans="1:37" x14ac:dyDescent="0.3">
      <c r="A387" s="1">
        <f>'Overall View'!W387</f>
        <v>42767</v>
      </c>
      <c r="B387">
        <f>'Overall View'!X387</f>
        <v>7.8595491752511837</v>
      </c>
      <c r="C387">
        <f>'Overall View'!Y387</f>
        <v>7.7679580826656034</v>
      </c>
      <c r="D387">
        <f t="shared" ref="D387:D450" si="57">EXP(B387)</f>
        <v>2590.3523172048326</v>
      </c>
      <c r="E387">
        <f t="shared" ref="E387:E450" si="58">EXP(C387)</f>
        <v>2363.6399999999994</v>
      </c>
      <c r="F387" s="2">
        <f t="shared" ref="F387:F450" si="59">E387/D387-1</f>
        <v>-8.7521807631740001E-2</v>
      </c>
      <c r="I387">
        <f>F387-F386</f>
        <v>2.7413806359243176E-2</v>
      </c>
      <c r="J387">
        <f>F387-F385</f>
        <v>3.7714833346349619E-2</v>
      </c>
      <c r="K387">
        <f>F388-F384</f>
        <v>4.2335623292622859E-2</v>
      </c>
      <c r="L387">
        <f>F388-F383</f>
        <v>6.5851172529041824E-2</v>
      </c>
      <c r="M387">
        <f>F388-F382</f>
        <v>4.4017734619195115E-2</v>
      </c>
      <c r="N387">
        <f>F388-F381</f>
        <v>3.773697608583948E-2</v>
      </c>
      <c r="O387">
        <f>F388-F380</f>
        <v>3.1423901459284975E-2</v>
      </c>
      <c r="P387">
        <f>F388-F379</f>
        <v>5.6416390594831278E-2</v>
      </c>
      <c r="Q387">
        <f>F388-F378</f>
        <v>5.2061543744761463E-2</v>
      </c>
      <c r="R387">
        <f>F388-F377</f>
        <v>5.9878471121202703E-2</v>
      </c>
      <c r="S387">
        <f>F388-F376</f>
        <v>5.7059484875530586E-2</v>
      </c>
      <c r="T387">
        <f>F388-F375</f>
        <v>0.10484225007985981</v>
      </c>
      <c r="V387">
        <f t="shared" si="56"/>
        <v>2.7413806359243176E-2</v>
      </c>
      <c r="Y387" s="17">
        <f t="shared" si="51"/>
        <v>8.1759161855965434E-4</v>
      </c>
      <c r="Z387" s="15"/>
      <c r="AA387" s="15"/>
      <c r="AB387" s="15">
        <f t="shared" si="52"/>
        <v>0</v>
      </c>
      <c r="AC387" s="15">
        <f t="shared" si="53"/>
        <v>0</v>
      </c>
      <c r="AD387" s="15">
        <f t="shared" si="54"/>
        <v>0</v>
      </c>
      <c r="AE387" s="15">
        <f t="shared" si="55"/>
        <v>1</v>
      </c>
      <c r="AF387" s="15"/>
      <c r="AG387" s="15"/>
      <c r="AH387" s="15"/>
      <c r="AI387" s="15"/>
      <c r="AJ387" s="15"/>
      <c r="AK387" s="15"/>
    </row>
    <row r="388" spans="1:37" x14ac:dyDescent="0.3">
      <c r="A388" s="1">
        <f>'Overall View'!W388</f>
        <v>42795</v>
      </c>
      <c r="B388">
        <f>'Overall View'!X388</f>
        <v>7.8655684813782134</v>
      </c>
      <c r="C388">
        <f>'Overall View'!Y388</f>
        <v>7.7675687767254633</v>
      </c>
      <c r="D388">
        <f t="shared" si="57"/>
        <v>2605.9914619590468</v>
      </c>
      <c r="E388">
        <f t="shared" si="58"/>
        <v>2362.7199999999989</v>
      </c>
      <c r="F388" s="2">
        <f t="shared" si="59"/>
        <v>-9.3350828469779157E-2</v>
      </c>
      <c r="I388">
        <f>F388-F387</f>
        <v>-5.8290208380391562E-3</v>
      </c>
      <c r="J388">
        <f>F388-F386</f>
        <v>2.158478552120402E-2</v>
      </c>
      <c r="K388">
        <f>F389-F385</f>
        <v>3.4637884465113178E-2</v>
      </c>
      <c r="L388">
        <f>F389-F384</f>
        <v>4.5087695249425574E-2</v>
      </c>
      <c r="M388">
        <f>F389-F383</f>
        <v>6.8603244485844539E-2</v>
      </c>
      <c r="N388">
        <f>F389-F382</f>
        <v>4.676980657599783E-2</v>
      </c>
      <c r="O388">
        <f>F389-F381</f>
        <v>4.0489048042642195E-2</v>
      </c>
      <c r="P388">
        <f>F389-F380</f>
        <v>3.417597341608769E-2</v>
      </c>
      <c r="Q388">
        <f>F389-F379</f>
        <v>5.9168462551633993E-2</v>
      </c>
      <c r="R388">
        <f>F389-F378</f>
        <v>5.4813615701564178E-2</v>
      </c>
      <c r="S388">
        <f>F389-F377</f>
        <v>6.2630543078005418E-2</v>
      </c>
      <c r="T388">
        <f>F389-F376</f>
        <v>5.9811556832333301E-2</v>
      </c>
      <c r="V388">
        <f t="shared" si="56"/>
        <v>-5.8290208380391562E-3</v>
      </c>
      <c r="Y388" s="17">
        <f t="shared" si="51"/>
        <v>-1.1121791356913935E-3</v>
      </c>
      <c r="Z388" s="15"/>
      <c r="AA388" s="15"/>
      <c r="AB388" s="15">
        <f t="shared" si="52"/>
        <v>0</v>
      </c>
      <c r="AC388" s="15">
        <f t="shared" si="53"/>
        <v>0</v>
      </c>
      <c r="AD388" s="15">
        <f t="shared" si="54"/>
        <v>1</v>
      </c>
      <c r="AE388" s="15">
        <f t="shared" si="55"/>
        <v>0</v>
      </c>
      <c r="AF388" s="15"/>
      <c r="AG388" s="15"/>
      <c r="AH388" s="15"/>
      <c r="AI388" s="15"/>
      <c r="AJ388" s="15"/>
      <c r="AK388" s="15"/>
    </row>
    <row r="389" spans="1:37" x14ac:dyDescent="0.3">
      <c r="A389" s="1">
        <f>'Overall View'!W389</f>
        <v>42826</v>
      </c>
      <c r="B389">
        <f>'Overall View'!X389</f>
        <v>7.8715877875052431</v>
      </c>
      <c r="C389">
        <f>'Overall View'!Y389</f>
        <v>7.7766189172839013</v>
      </c>
      <c r="D389">
        <f t="shared" si="57"/>
        <v>2621.7250274015278</v>
      </c>
      <c r="E389">
        <f t="shared" si="58"/>
        <v>2384.2000000000003</v>
      </c>
      <c r="F389" s="2">
        <f t="shared" si="59"/>
        <v>-9.0598756512976442E-2</v>
      </c>
      <c r="I389">
        <f>F389-F388</f>
        <v>2.7520719568027152E-3</v>
      </c>
      <c r="J389">
        <f>F389-F387</f>
        <v>-3.0769488812364409E-3</v>
      </c>
      <c r="K389">
        <f>F390-F386</f>
        <v>2.9343577113494224E-2</v>
      </c>
      <c r="L389">
        <f>F390-F385</f>
        <v>3.9644604100600667E-2</v>
      </c>
      <c r="M389">
        <f>F390-F384</f>
        <v>5.0094414884913063E-2</v>
      </c>
      <c r="N389">
        <f>F390-F383</f>
        <v>7.3609964121332028E-2</v>
      </c>
      <c r="O389">
        <f>F390-F382</f>
        <v>5.1776526211485319E-2</v>
      </c>
      <c r="P389">
        <f>F390-F381</f>
        <v>4.5495767678129684E-2</v>
      </c>
      <c r="Q389">
        <f>F390-F380</f>
        <v>3.9182693051575179E-2</v>
      </c>
      <c r="R389">
        <f>F390-F379</f>
        <v>6.4175182187121482E-2</v>
      </c>
      <c r="S389">
        <f>F390-F378</f>
        <v>5.9820335337051667E-2</v>
      </c>
      <c r="T389">
        <f>F390-F377</f>
        <v>6.7637262713492907E-2</v>
      </c>
      <c r="V389">
        <f t="shared" si="56"/>
        <v>-3.0769488812364409E-3</v>
      </c>
      <c r="Y389" s="17">
        <f t="shared" si="51"/>
        <v>7.8510606758995793E-3</v>
      </c>
      <c r="Z389" s="15"/>
      <c r="AA389" s="15"/>
      <c r="AB389" s="15">
        <f t="shared" si="52"/>
        <v>0</v>
      </c>
      <c r="AC389" s="15">
        <f t="shared" si="53"/>
        <v>0</v>
      </c>
      <c r="AD389" s="15">
        <f t="shared" si="54"/>
        <v>0</v>
      </c>
      <c r="AE389" s="15">
        <f t="shared" si="55"/>
        <v>1</v>
      </c>
      <c r="AF389" s="15"/>
      <c r="AG389" s="15"/>
      <c r="AH389" s="15"/>
      <c r="AI389" s="15"/>
      <c r="AJ389" s="15"/>
      <c r="AK389" s="15"/>
    </row>
    <row r="390" spans="1:37" x14ac:dyDescent="0.3">
      <c r="A390" s="1">
        <f>'Overall View'!W390</f>
        <v>42856</v>
      </c>
      <c r="B390">
        <f>'Overall View'!X390</f>
        <v>7.8776070936322737</v>
      </c>
      <c r="C390">
        <f>'Overall View'!Y390</f>
        <v>7.7881286356694925</v>
      </c>
      <c r="D390">
        <f t="shared" si="57"/>
        <v>2637.5535835932692</v>
      </c>
      <c r="E390">
        <f t="shared" si="58"/>
        <v>2411.8000000000011</v>
      </c>
      <c r="F390" s="2">
        <f t="shared" si="59"/>
        <v>-8.5592036877488953E-2</v>
      </c>
      <c r="I390">
        <f>F390-F389</f>
        <v>5.0067196354874888E-3</v>
      </c>
      <c r="J390">
        <f>F390-F388</f>
        <v>7.758791592290204E-3</v>
      </c>
      <c r="K390">
        <f>F391-F387</f>
        <v>8.1759161855965434E-4</v>
      </c>
      <c r="L390">
        <f>F391-F386</f>
        <v>2.823139797780283E-2</v>
      </c>
      <c r="M390">
        <f>F391-F385</f>
        <v>3.8532424964909273E-2</v>
      </c>
      <c r="N390">
        <f>F391-F384</f>
        <v>4.898223574922167E-2</v>
      </c>
      <c r="O390">
        <f>F391-F383</f>
        <v>7.2497784985640634E-2</v>
      </c>
      <c r="P390">
        <f>F391-F382</f>
        <v>5.0664347075793925E-2</v>
      </c>
      <c r="Q390">
        <f>F391-F381</f>
        <v>4.438358854243829E-2</v>
      </c>
      <c r="R390">
        <f>F391-F380</f>
        <v>3.8070513915883786E-2</v>
      </c>
      <c r="S390">
        <f>F391-F379</f>
        <v>6.3063003051430089E-2</v>
      </c>
      <c r="T390">
        <f>F391-F378</f>
        <v>5.8708156201360273E-2</v>
      </c>
      <c r="V390">
        <f t="shared" si="56"/>
        <v>8.1759161855965434E-4</v>
      </c>
      <c r="Y390" s="17">
        <f t="shared" si="51"/>
        <v>-5.0507366552163813E-3</v>
      </c>
      <c r="Z390" s="15"/>
      <c r="AA390" s="15"/>
      <c r="AB390" s="15">
        <f t="shared" si="52"/>
        <v>0</v>
      </c>
      <c r="AC390" s="15">
        <f t="shared" si="53"/>
        <v>0</v>
      </c>
      <c r="AD390" s="15">
        <f t="shared" si="54"/>
        <v>1</v>
      </c>
      <c r="AE390" s="15">
        <f t="shared" si="55"/>
        <v>0</v>
      </c>
      <c r="AF390" s="15"/>
      <c r="AG390" s="15"/>
      <c r="AH390" s="15"/>
      <c r="AI390" s="15"/>
      <c r="AJ390" s="15"/>
      <c r="AK390" s="15"/>
    </row>
    <row r="391" spans="1:37" x14ac:dyDescent="0.3">
      <c r="A391" s="1">
        <f>'Overall View'!W391</f>
        <v>42887</v>
      </c>
      <c r="B391">
        <f>'Overall View'!X391</f>
        <v>7.8836263997593043</v>
      </c>
      <c r="C391">
        <f>'Overall View'!Y391</f>
        <v>7.7929309182228446</v>
      </c>
      <c r="D391">
        <f t="shared" si="57"/>
        <v>2653.4777040369809</v>
      </c>
      <c r="E391">
        <f t="shared" si="58"/>
        <v>2423.4100000000008</v>
      </c>
      <c r="F391" s="2">
        <f t="shared" si="59"/>
        <v>-8.6704216013180346E-2</v>
      </c>
      <c r="I391">
        <f>F391-F390</f>
        <v>-1.1121791356913935E-3</v>
      </c>
      <c r="J391">
        <f>F391-F389</f>
        <v>3.8945404997960953E-3</v>
      </c>
      <c r="K391">
        <f>F392-F388</f>
        <v>1.8730818169155117E-2</v>
      </c>
      <c r="L391">
        <f>F392-F387</f>
        <v>1.2901797331115961E-2</v>
      </c>
      <c r="M391">
        <f>F392-F386</f>
        <v>4.0315603690359136E-2</v>
      </c>
      <c r="N391">
        <f>F392-F385</f>
        <v>5.0616630677465579E-2</v>
      </c>
      <c r="O391">
        <f>F392-F384</f>
        <v>6.1066441461777976E-2</v>
      </c>
      <c r="P391">
        <f>F392-F383</f>
        <v>8.458199069819694E-2</v>
      </c>
      <c r="Q391">
        <f>F392-F382</f>
        <v>6.2748552788350231E-2</v>
      </c>
      <c r="R391">
        <f>F392-F381</f>
        <v>5.6467794254994597E-2</v>
      </c>
      <c r="S391">
        <f>F392-F380</f>
        <v>5.0154719628440092E-2</v>
      </c>
      <c r="T391">
        <f>F392-F379</f>
        <v>7.5147208763986395E-2</v>
      </c>
      <c r="V391">
        <f t="shared" si="56"/>
        <v>-1.1121791356913935E-3</v>
      </c>
      <c r="Y391" s="17">
        <f t="shared" si="51"/>
        <v>7.0845660150412604E-3</v>
      </c>
      <c r="Z391" s="15"/>
      <c r="AA391" s="15"/>
      <c r="AB391" s="15">
        <f t="shared" si="52"/>
        <v>0</v>
      </c>
      <c r="AC391" s="15">
        <f t="shared" si="53"/>
        <v>0</v>
      </c>
      <c r="AD391" s="15">
        <f t="shared" si="54"/>
        <v>0</v>
      </c>
      <c r="AE391" s="15">
        <f t="shared" si="55"/>
        <v>1</v>
      </c>
      <c r="AF391" s="15"/>
      <c r="AG391" s="15"/>
      <c r="AH391" s="15"/>
      <c r="AI391" s="15"/>
      <c r="AJ391" s="15"/>
      <c r="AK391" s="15"/>
    </row>
    <row r="392" spans="1:37" x14ac:dyDescent="0.3">
      <c r="A392" s="1">
        <f>'Overall View'!W392</f>
        <v>42917</v>
      </c>
      <c r="B392">
        <f>'Overall View'!X392</f>
        <v>7.8896457058863341</v>
      </c>
      <c r="C392">
        <f>'Overall View'!Y392</f>
        <v>7.8120948797365379</v>
      </c>
      <c r="D392">
        <f t="shared" si="57"/>
        <v>2669.4979656978708</v>
      </c>
      <c r="E392">
        <f t="shared" si="58"/>
        <v>2470.3000000000006</v>
      </c>
      <c r="F392" s="2">
        <f t="shared" si="59"/>
        <v>-7.462001030062404E-2</v>
      </c>
      <c r="I392">
        <f>F392-F391</f>
        <v>1.2084205712556306E-2</v>
      </c>
      <c r="J392">
        <f>F392-F390</f>
        <v>1.0972026576864913E-2</v>
      </c>
      <c r="K392">
        <f>F393-F389</f>
        <v>1.092800955713602E-2</v>
      </c>
      <c r="L392">
        <f>F393-F388</f>
        <v>1.3680081513938736E-2</v>
      </c>
      <c r="M392">
        <f>F393-F387</f>
        <v>7.8510606758995793E-3</v>
      </c>
      <c r="N392">
        <f>F393-F386</f>
        <v>3.5264867035142755E-2</v>
      </c>
      <c r="O392">
        <f>F393-F385</f>
        <v>4.5565894022249198E-2</v>
      </c>
      <c r="P392">
        <f>F393-F384</f>
        <v>5.6015704806561595E-2</v>
      </c>
      <c r="Q392">
        <f>F393-F383</f>
        <v>7.9531254042980559E-2</v>
      </c>
      <c r="R392">
        <f>F393-F382</f>
        <v>5.769781613313385E-2</v>
      </c>
      <c r="S392">
        <f>F393-F381</f>
        <v>5.1417057599778215E-2</v>
      </c>
      <c r="T392">
        <f>F393-F380</f>
        <v>4.5103982973223711E-2</v>
      </c>
      <c r="V392">
        <f t="shared" si="56"/>
        <v>7.8510606758995793E-3</v>
      </c>
      <c r="Y392" s="17">
        <f t="shared" si="51"/>
        <v>1.4969592133412202E-2</v>
      </c>
      <c r="Z392" s="15"/>
      <c r="AA392" s="15"/>
      <c r="AB392" s="15">
        <f t="shared" si="52"/>
        <v>0</v>
      </c>
      <c r="AC392" s="15">
        <f t="shared" si="53"/>
        <v>0</v>
      </c>
      <c r="AD392" s="15">
        <f t="shared" si="54"/>
        <v>0</v>
      </c>
      <c r="AE392" s="15">
        <f t="shared" si="55"/>
        <v>1</v>
      </c>
      <c r="AF392" s="15"/>
      <c r="AG392" s="15"/>
      <c r="AH392" s="15"/>
      <c r="AI392" s="15"/>
      <c r="AJ392" s="15"/>
      <c r="AK392" s="15"/>
    </row>
    <row r="393" spans="1:37" x14ac:dyDescent="0.3">
      <c r="A393" s="1">
        <f>'Overall View'!W393</f>
        <v>42948</v>
      </c>
      <c r="B393">
        <f>'Overall View'!X393</f>
        <v>7.8956650120133647</v>
      </c>
      <c r="C393">
        <f>'Overall View'!Y393</f>
        <v>7.8126412227928537</v>
      </c>
      <c r="D393">
        <f t="shared" si="57"/>
        <v>2685.614949024558</v>
      </c>
      <c r="E393">
        <f t="shared" si="58"/>
        <v>2471.65</v>
      </c>
      <c r="F393" s="2">
        <f t="shared" si="59"/>
        <v>-7.9670746955840421E-2</v>
      </c>
      <c r="I393">
        <f>F393-F392</f>
        <v>-5.0507366552163813E-3</v>
      </c>
      <c r="J393">
        <f>F393-F391</f>
        <v>7.033469057339925E-3</v>
      </c>
      <c r="K393">
        <f>F394-F390</f>
        <v>1.8056592591906173E-2</v>
      </c>
      <c r="L393">
        <f>F394-F389</f>
        <v>2.3063312227393662E-2</v>
      </c>
      <c r="M393">
        <f>F394-F388</f>
        <v>2.5815384184196377E-2</v>
      </c>
      <c r="N393">
        <f>F394-F387</f>
        <v>1.9986363346157221E-2</v>
      </c>
      <c r="O393">
        <f>F394-F386</f>
        <v>4.7400169705400397E-2</v>
      </c>
      <c r="P393">
        <f>F394-F385</f>
        <v>5.770119669250684E-2</v>
      </c>
      <c r="Q393">
        <f>F394-F384</f>
        <v>6.8151007476819236E-2</v>
      </c>
      <c r="R393">
        <f>F394-F383</f>
        <v>9.1666556713238201E-2</v>
      </c>
      <c r="S393">
        <f>F394-F382</f>
        <v>6.9833118803391492E-2</v>
      </c>
      <c r="T393">
        <f>F394-F381</f>
        <v>6.3552360270035857E-2</v>
      </c>
      <c r="V393">
        <f t="shared" si="56"/>
        <v>-5.0507366552163813E-3</v>
      </c>
      <c r="Y393" s="17">
        <f t="shared" si="51"/>
        <v>2.076097755545514E-2</v>
      </c>
      <c r="Z393" s="15"/>
      <c r="AA393" s="15"/>
      <c r="AB393" s="15">
        <f t="shared" si="52"/>
        <v>0</v>
      </c>
      <c r="AC393" s="15">
        <f t="shared" si="53"/>
        <v>0</v>
      </c>
      <c r="AD393" s="15">
        <f t="shared" si="54"/>
        <v>0</v>
      </c>
      <c r="AE393" s="15">
        <f t="shared" si="55"/>
        <v>1</v>
      </c>
      <c r="AF393" s="15"/>
      <c r="AG393" s="15"/>
      <c r="AH393" s="15"/>
      <c r="AI393" s="15"/>
      <c r="AJ393" s="15"/>
      <c r="AK393" s="15"/>
    </row>
    <row r="394" spans="1:37" x14ac:dyDescent="0.3">
      <c r="A394" s="1">
        <f>'Overall View'!W394</f>
        <v>42979</v>
      </c>
      <c r="B394">
        <f>'Overall View'!X394</f>
        <v>7.9016843181403953</v>
      </c>
      <c r="C394">
        <f>'Overall View'!Y394</f>
        <v>7.8317601799961025</v>
      </c>
      <c r="D394">
        <f t="shared" si="57"/>
        <v>2701.8292379700879</v>
      </c>
      <c r="E394">
        <f t="shared" si="58"/>
        <v>2519.3600000000006</v>
      </c>
      <c r="F394" s="2">
        <f t="shared" si="59"/>
        <v>-6.753544428558278E-2</v>
      </c>
      <c r="I394">
        <f>F394-F393</f>
        <v>1.2135302670257642E-2</v>
      </c>
      <c r="J394">
        <f>F394-F392</f>
        <v>7.0845660150412604E-3</v>
      </c>
      <c r="K394">
        <f>F395-F391</f>
        <v>3.4138363861009768E-2</v>
      </c>
      <c r="L394">
        <f>F395-F390</f>
        <v>3.3026184725318375E-2</v>
      </c>
      <c r="M394">
        <f>F395-F389</f>
        <v>3.8032904360805864E-2</v>
      </c>
      <c r="N394">
        <f>F395-F388</f>
        <v>4.0784976317608579E-2</v>
      </c>
      <c r="O394">
        <f>F395-F387</f>
        <v>3.4955955479569423E-2</v>
      </c>
      <c r="P394">
        <f>F395-F386</f>
        <v>6.2369761838812598E-2</v>
      </c>
      <c r="Q394">
        <f>F395-F385</f>
        <v>7.2670788825919042E-2</v>
      </c>
      <c r="R394">
        <f>F395-F384</f>
        <v>8.3120599610231438E-2</v>
      </c>
      <c r="S394">
        <f>F395-F383</f>
        <v>0.1066361488466504</v>
      </c>
      <c r="T394">
        <f>F395-F382</f>
        <v>8.4802710936803694E-2</v>
      </c>
      <c r="V394">
        <f t="shared" si="56"/>
        <v>7.0845660150412604E-3</v>
      </c>
      <c r="Y394" s="17">
        <f t="shared" si="51"/>
        <v>3.6514430062497549E-3</v>
      </c>
      <c r="Z394" s="15"/>
      <c r="AA394" s="15"/>
      <c r="AB394" s="15">
        <f t="shared" si="52"/>
        <v>0</v>
      </c>
      <c r="AC394" s="15">
        <f t="shared" si="53"/>
        <v>0</v>
      </c>
      <c r="AD394" s="15">
        <f t="shared" si="54"/>
        <v>0</v>
      </c>
      <c r="AE394" s="15">
        <f t="shared" si="55"/>
        <v>1</v>
      </c>
      <c r="AF394" s="15"/>
      <c r="AG394" s="15"/>
      <c r="AH394" s="15"/>
      <c r="AI394" s="15"/>
      <c r="AJ394" s="15"/>
      <c r="AK394" s="15"/>
    </row>
    <row r="395" spans="1:37" x14ac:dyDescent="0.3">
      <c r="A395" s="1">
        <f>'Overall View'!W395</f>
        <v>43009</v>
      </c>
      <c r="B395">
        <f>'Overall View'!X395</f>
        <v>7.907703624267425</v>
      </c>
      <c r="C395">
        <f>'Overall View'!Y395</f>
        <v>7.8537057788744074</v>
      </c>
      <c r="D395">
        <f t="shared" si="57"/>
        <v>2718.1414200130994</v>
      </c>
      <c r="E395">
        <f t="shared" si="58"/>
        <v>2575.2599999999998</v>
      </c>
      <c r="F395" s="2">
        <f t="shared" si="59"/>
        <v>-5.2565852152170578E-2</v>
      </c>
      <c r="I395">
        <f>F395-F394</f>
        <v>1.4969592133412202E-2</v>
      </c>
      <c r="J395">
        <f>F395-F393</f>
        <v>2.7104894803669843E-2</v>
      </c>
      <c r="K395">
        <f>F396-F392</f>
        <v>4.2815135703908602E-2</v>
      </c>
      <c r="L395">
        <f>F396-F391</f>
        <v>5.4899341416464909E-2</v>
      </c>
      <c r="M395">
        <f>F396-F390</f>
        <v>5.3787162280773515E-2</v>
      </c>
      <c r="N395">
        <f>F396-F389</f>
        <v>5.8793881916261004E-2</v>
      </c>
      <c r="O395">
        <f>F396-F388</f>
        <v>6.1545953873063719E-2</v>
      </c>
      <c r="P395">
        <f>F396-F387</f>
        <v>5.5716933035024563E-2</v>
      </c>
      <c r="Q395">
        <f>F396-F386</f>
        <v>8.3130739394267739E-2</v>
      </c>
      <c r="R395">
        <f>F396-F385</f>
        <v>9.3431766381374182E-2</v>
      </c>
      <c r="S395">
        <f>F396-F384</f>
        <v>0.10388157716568658</v>
      </c>
      <c r="T395">
        <f>F396-F383</f>
        <v>0.12739712640210554</v>
      </c>
      <c r="V395">
        <f t="shared" si="56"/>
        <v>1.4969592133412202E-2</v>
      </c>
      <c r="Y395" s="17">
        <f t="shared" si="51"/>
        <v>2.7227741273373685E-2</v>
      </c>
      <c r="Z395" s="15"/>
      <c r="AA395" s="15"/>
      <c r="AB395" s="15">
        <f t="shared" si="52"/>
        <v>0</v>
      </c>
      <c r="AC395" s="15">
        <f t="shared" si="53"/>
        <v>0</v>
      </c>
      <c r="AD395" s="15">
        <f t="shared" si="54"/>
        <v>0</v>
      </c>
      <c r="AE395" s="15">
        <f t="shared" si="55"/>
        <v>1</v>
      </c>
      <c r="AF395" s="15"/>
      <c r="AG395" s="15"/>
      <c r="AH395" s="15"/>
      <c r="AI395" s="15"/>
      <c r="AJ395" s="15"/>
      <c r="AK395" s="15"/>
    </row>
    <row r="396" spans="1:37" x14ac:dyDescent="0.3">
      <c r="A396" s="1">
        <f>'Overall View'!W396</f>
        <v>43040</v>
      </c>
      <c r="B396">
        <f>'Overall View'!X396</f>
        <v>7.9137229303944547</v>
      </c>
      <c r="C396">
        <f>'Overall View'!Y396</f>
        <v>7.8814012942050562</v>
      </c>
      <c r="D396">
        <f t="shared" si="57"/>
        <v>2734.5520861791138</v>
      </c>
      <c r="E396">
        <f t="shared" si="58"/>
        <v>2647.5800000000004</v>
      </c>
      <c r="F396" s="2">
        <f t="shared" si="59"/>
        <v>-3.1804874596715438E-2</v>
      </c>
      <c r="I396">
        <f>F396-F395</f>
        <v>2.076097755545514E-2</v>
      </c>
      <c r="J396">
        <f>F396-F394</f>
        <v>3.5730569688867342E-2</v>
      </c>
      <c r="K396">
        <f>F397-F393</f>
        <v>5.1517315365374738E-2</v>
      </c>
      <c r="L396">
        <f>F397-F392</f>
        <v>4.6466578710158357E-2</v>
      </c>
      <c r="M396">
        <f>F397-F391</f>
        <v>5.8550784422714663E-2</v>
      </c>
      <c r="N396">
        <f>F397-F390</f>
        <v>5.743860528702327E-2</v>
      </c>
      <c r="O396">
        <f>F397-F389</f>
        <v>6.2445324922510759E-2</v>
      </c>
      <c r="P396">
        <f>F397-F388</f>
        <v>6.5197396879313474E-2</v>
      </c>
      <c r="Q396">
        <f>F397-F387</f>
        <v>5.9368376041274318E-2</v>
      </c>
      <c r="R396">
        <f>F397-F386</f>
        <v>8.6782182400517494E-2</v>
      </c>
      <c r="S396">
        <f>F397-F385</f>
        <v>9.7083209387623937E-2</v>
      </c>
      <c r="T396">
        <f>F397-F384</f>
        <v>0.10753302017193633</v>
      </c>
      <c r="V396">
        <f t="shared" si="56"/>
        <v>2.076097755545514E-2</v>
      </c>
      <c r="Y396" s="17" t="str">
        <f t="shared" ref="Y396:Y459" si="60">IF(AND(F398&gt;$Y$9,F398&lt;$Z$9),V399,"-")</f>
        <v>-</v>
      </c>
      <c r="Z396" s="15"/>
      <c r="AA396" s="15"/>
      <c r="AB396" s="15">
        <f t="shared" ref="AB396:AB459" si="61">IF(Y396&lt;-0.2,1,0)</f>
        <v>0</v>
      </c>
      <c r="AC396" s="15">
        <f t="shared" ref="AC396:AC459" si="62">IF(AND(Y396&gt;-0.2,Y396&lt;=-0.08),1,0)</f>
        <v>0</v>
      </c>
      <c r="AD396" s="15">
        <f t="shared" ref="AD396:AD459" si="63">IF(AND(Y396&gt;-0.08,Y396&lt;=0),1,0)</f>
        <v>0</v>
      </c>
      <c r="AE396" s="15">
        <f t="shared" ref="AE396:AE459" si="64">IF(AND(Y396&lt;&gt;"-",Y396&gt;0),1,0)</f>
        <v>0</v>
      </c>
      <c r="AF396" s="15"/>
      <c r="AG396" s="15"/>
      <c r="AH396" s="15"/>
      <c r="AI396" s="15"/>
      <c r="AJ396" s="15"/>
      <c r="AK396" s="15"/>
    </row>
    <row r="397" spans="1:37" x14ac:dyDescent="0.3">
      <c r="A397" s="1">
        <f>'Overall View'!W397</f>
        <v>43070</v>
      </c>
      <c r="B397">
        <f>'Overall View'!X397</f>
        <v>7.9197422365214853</v>
      </c>
      <c r="C397">
        <f>'Overall View'!Y397</f>
        <v>7.8911848981094188</v>
      </c>
      <c r="D397">
        <f t="shared" si="57"/>
        <v>2751.0618310619438</v>
      </c>
      <c r="E397">
        <f t="shared" si="58"/>
        <v>2673.61</v>
      </c>
      <c r="F397" s="2">
        <f t="shared" si="59"/>
        <v>-2.8153431590465683E-2</v>
      </c>
      <c r="I397">
        <f>F397-F396</f>
        <v>3.6514430062497549E-3</v>
      </c>
      <c r="J397">
        <f>F397-F395</f>
        <v>2.4412420561704895E-2</v>
      </c>
      <c r="K397">
        <f>F398-F394</f>
        <v>8.7819192616261366E-2</v>
      </c>
      <c r="L397">
        <f>F398-F393</f>
        <v>9.9954495286519007E-2</v>
      </c>
      <c r="M397">
        <f>F398-F392</f>
        <v>9.4903758631302626E-2</v>
      </c>
      <c r="N397">
        <f>F398-F391</f>
        <v>0.10698796434385893</v>
      </c>
      <c r="O397">
        <f>F398-F390</f>
        <v>0.10587578520816754</v>
      </c>
      <c r="P397">
        <f>F398-F389</f>
        <v>0.11088250484365503</v>
      </c>
      <c r="Q397">
        <f>F398-F388</f>
        <v>0.11363457680045774</v>
      </c>
      <c r="R397">
        <f>F398-F387</f>
        <v>0.10780555596241859</v>
      </c>
      <c r="S397">
        <f>F398-F386</f>
        <v>0.13521936232166176</v>
      </c>
      <c r="T397">
        <f>F398-F385</f>
        <v>0.14552038930876821</v>
      </c>
      <c r="V397">
        <f t="shared" si="56"/>
        <v>3.6514430062497549E-3</v>
      </c>
      <c r="Y397" s="17">
        <f t="shared" si="60"/>
        <v>-7.7517084843525708E-2</v>
      </c>
      <c r="Z397" s="15"/>
      <c r="AA397" s="15"/>
      <c r="AB397" s="15">
        <f t="shared" si="61"/>
        <v>0</v>
      </c>
      <c r="AC397" s="15">
        <f t="shared" si="62"/>
        <v>0</v>
      </c>
      <c r="AD397" s="15">
        <f t="shared" si="63"/>
        <v>1</v>
      </c>
      <c r="AE397" s="15">
        <f t="shared" si="64"/>
        <v>0</v>
      </c>
      <c r="AF397" s="15"/>
      <c r="AG397" s="15"/>
      <c r="AH397" s="15"/>
      <c r="AI397" s="15"/>
      <c r="AJ397" s="15"/>
      <c r="AK397" s="15"/>
    </row>
    <row r="398" spans="1:37" x14ac:dyDescent="0.3">
      <c r="A398" s="1">
        <f>'Overall View'!W398</f>
        <v>43101</v>
      </c>
      <c r="B398">
        <f>'Overall View'!X398</f>
        <v>7.925761542648516</v>
      </c>
      <c r="C398">
        <f>'Overall View'!Y398</f>
        <v>7.945842315896444</v>
      </c>
      <c r="D398">
        <f t="shared" si="57"/>
        <v>2767.671252845234</v>
      </c>
      <c r="E398">
        <f t="shared" si="58"/>
        <v>2823.8100000000009</v>
      </c>
      <c r="F398" s="2">
        <f t="shared" si="59"/>
        <v>2.0283748330678586E-2</v>
      </c>
      <c r="I398">
        <f>F398-F397</f>
        <v>4.8437179921144269E-2</v>
      </c>
      <c r="J398">
        <f>F398-F396</f>
        <v>5.2088622927394024E-2</v>
      </c>
      <c r="K398">
        <f>F399-F395</f>
        <v>2.7227741273373685E-2</v>
      </c>
      <c r="L398">
        <f>F399-F394</f>
        <v>4.2197333406785886E-2</v>
      </c>
      <c r="M398">
        <f>F399-F393</f>
        <v>5.4332636077043528E-2</v>
      </c>
      <c r="N398">
        <f>F399-F392</f>
        <v>4.9281899421827147E-2</v>
      </c>
      <c r="O398">
        <f>F399-F391</f>
        <v>6.1366105134383453E-2</v>
      </c>
      <c r="P398">
        <f>F399-F390</f>
        <v>6.0253925998692059E-2</v>
      </c>
      <c r="Q398">
        <f>F399-F389</f>
        <v>6.5260645634179548E-2</v>
      </c>
      <c r="R398">
        <f>F399-F388</f>
        <v>6.8012717590982263E-2</v>
      </c>
      <c r="S398">
        <f>F399-F387</f>
        <v>6.2183696752943107E-2</v>
      </c>
      <c r="T398">
        <f>F399-F386</f>
        <v>8.9597503112186283E-2</v>
      </c>
      <c r="V398">
        <f t="shared" si="56"/>
        <v>2.7227741273373685E-2</v>
      </c>
      <c r="Y398" s="17">
        <f t="shared" si="60"/>
        <v>-6.6083538215824245E-2</v>
      </c>
      <c r="Z398" s="15"/>
      <c r="AA398" s="15"/>
      <c r="AB398" s="15">
        <f t="shared" si="61"/>
        <v>0</v>
      </c>
      <c r="AC398" s="15">
        <f t="shared" si="62"/>
        <v>0</v>
      </c>
      <c r="AD398" s="15">
        <f t="shared" si="63"/>
        <v>1</v>
      </c>
      <c r="AE398" s="15">
        <f t="shared" si="64"/>
        <v>0</v>
      </c>
      <c r="AF398" s="15"/>
      <c r="AG398" s="15"/>
      <c r="AH398" s="15"/>
      <c r="AI398" s="15"/>
      <c r="AJ398" s="15"/>
      <c r="AK398" s="15"/>
    </row>
    <row r="399" spans="1:37" x14ac:dyDescent="0.3">
      <c r="A399" s="1">
        <f>'Overall View'!W399</f>
        <v>43132</v>
      </c>
      <c r="B399">
        <f>'Overall View'!X399</f>
        <v>7.9317808487755457</v>
      </c>
      <c r="C399">
        <f>'Overall View'!Y399</f>
        <v>7.9061162002605228</v>
      </c>
      <c r="D399">
        <f t="shared" si="57"/>
        <v>2784.3809533241365</v>
      </c>
      <c r="E399">
        <f t="shared" si="58"/>
        <v>2713.8299999999995</v>
      </c>
      <c r="F399" s="2">
        <f t="shared" si="59"/>
        <v>-2.5338110878796893E-2</v>
      </c>
      <c r="I399">
        <f>F399-F398</f>
        <v>-4.5621859209475479E-2</v>
      </c>
      <c r="J399">
        <f>F399-F397</f>
        <v>2.8153207116687895E-3</v>
      </c>
      <c r="K399">
        <f>F400-F396</f>
        <v>-2.5428461916131684E-2</v>
      </c>
      <c r="L399">
        <f>F400-F395</f>
        <v>-4.6674843606765437E-3</v>
      </c>
      <c r="M399">
        <f>F400-F394</f>
        <v>1.0302107772735658E-2</v>
      </c>
      <c r="N399">
        <f>F400-F393</f>
        <v>2.24374104429933E-2</v>
      </c>
      <c r="O399">
        <f>F400-F392</f>
        <v>1.7386673787776918E-2</v>
      </c>
      <c r="P399">
        <f>F400-F391</f>
        <v>2.9470879500333225E-2</v>
      </c>
      <c r="Q399">
        <f>F400-F390</f>
        <v>2.8358700364641831E-2</v>
      </c>
      <c r="R399">
        <f>F400-F389</f>
        <v>3.336542000012932E-2</v>
      </c>
      <c r="S399">
        <f>F400-F388</f>
        <v>3.6117491956932035E-2</v>
      </c>
      <c r="T399">
        <f>F400-F387</f>
        <v>3.0288471118892879E-2</v>
      </c>
      <c r="V399">
        <f t="shared" ref="V399:V462" si="65">MIN(I399:T399)</f>
        <v>-4.5621859209475479E-2</v>
      </c>
      <c r="Y399" s="17">
        <f t="shared" si="60"/>
        <v>-6.7217019795957955E-2</v>
      </c>
      <c r="Z399" s="15"/>
      <c r="AA399" s="15"/>
      <c r="AB399" s="15">
        <f t="shared" si="61"/>
        <v>0</v>
      </c>
      <c r="AC399" s="15">
        <f t="shared" si="62"/>
        <v>0</v>
      </c>
      <c r="AD399" s="15">
        <f t="shared" si="63"/>
        <v>1</v>
      </c>
      <c r="AE399" s="15">
        <f t="shared" si="64"/>
        <v>0</v>
      </c>
      <c r="AF399" s="15"/>
      <c r="AG399" s="15"/>
      <c r="AH399" s="15"/>
      <c r="AI399" s="15"/>
      <c r="AJ399" s="15"/>
      <c r="AK399" s="15"/>
    </row>
    <row r="400" spans="1:37" x14ac:dyDescent="0.3">
      <c r="A400" s="1">
        <f>'Overall View'!W400</f>
        <v>43160</v>
      </c>
      <c r="B400">
        <f>'Overall View'!X400</f>
        <v>7.9378001549025754</v>
      </c>
      <c r="C400">
        <f>'Overall View'!Y400</f>
        <v>7.8788636873067306</v>
      </c>
      <c r="D400">
        <f t="shared" si="57"/>
        <v>2801.1915379271227</v>
      </c>
      <c r="E400">
        <f t="shared" si="58"/>
        <v>2640.87</v>
      </c>
      <c r="F400" s="2">
        <f t="shared" si="59"/>
        <v>-5.7233336512847122E-2</v>
      </c>
      <c r="I400">
        <f>F400-F399</f>
        <v>-3.1895225634050228E-2</v>
      </c>
      <c r="J400">
        <f>F400-F398</f>
        <v>-7.7517084843525708E-2</v>
      </c>
      <c r="K400">
        <f>F401-F397</f>
        <v>-3.2189848474977745E-2</v>
      </c>
      <c r="L400">
        <f>F401-F396</f>
        <v>-2.853840546872799E-2</v>
      </c>
      <c r="M400">
        <f>F401-F395</f>
        <v>-7.7774279132728497E-3</v>
      </c>
      <c r="N400">
        <f>F401-F394</f>
        <v>7.1921642201393521E-3</v>
      </c>
      <c r="O400">
        <f>F401-F393</f>
        <v>1.9327466890396994E-2</v>
      </c>
      <c r="P400">
        <f>F401-F392</f>
        <v>1.4276730235180612E-2</v>
      </c>
      <c r="Q400">
        <f>F401-F391</f>
        <v>2.6360935947736919E-2</v>
      </c>
      <c r="R400">
        <f>F401-F390</f>
        <v>2.5248756812045525E-2</v>
      </c>
      <c r="S400">
        <f>F401-F389</f>
        <v>3.0255476447533014E-2</v>
      </c>
      <c r="T400">
        <f>F401-F388</f>
        <v>3.3007548404335729E-2</v>
      </c>
      <c r="V400">
        <f t="shared" si="65"/>
        <v>-7.7517084843525708E-2</v>
      </c>
      <c r="Y400" s="17">
        <f t="shared" si="60"/>
        <v>-3.8811641393826313E-2</v>
      </c>
      <c r="Z400" s="15"/>
      <c r="AA400" s="15"/>
      <c r="AB400" s="15">
        <f t="shared" si="61"/>
        <v>0</v>
      </c>
      <c r="AC400" s="15">
        <f t="shared" si="62"/>
        <v>0</v>
      </c>
      <c r="AD400" s="15">
        <f t="shared" si="63"/>
        <v>1</v>
      </c>
      <c r="AE400" s="15">
        <f t="shared" si="64"/>
        <v>0</v>
      </c>
      <c r="AF400" s="15"/>
      <c r="AG400" s="15"/>
      <c r="AH400" s="15"/>
      <c r="AI400" s="15"/>
      <c r="AJ400" s="15"/>
      <c r="AK400" s="15"/>
    </row>
    <row r="401" spans="1:37" x14ac:dyDescent="0.3">
      <c r="A401" s="1">
        <f>'Overall View'!W401</f>
        <v>43191</v>
      </c>
      <c r="B401">
        <f>'Overall View'!X401</f>
        <v>7.943819461029606</v>
      </c>
      <c r="C401">
        <f>'Overall View'!Y401</f>
        <v>7.8815787990538597</v>
      </c>
      <c r="D401">
        <f t="shared" si="57"/>
        <v>2818.1036157379126</v>
      </c>
      <c r="E401">
        <f t="shared" si="58"/>
        <v>2648.0500000000011</v>
      </c>
      <c r="F401" s="2">
        <f t="shared" si="59"/>
        <v>-6.0343280065443428E-2</v>
      </c>
      <c r="I401">
        <f>F401-F400</f>
        <v>-3.1099435525963059E-3</v>
      </c>
      <c r="J401">
        <f>F401-F399</f>
        <v>-3.5005169186646534E-2</v>
      </c>
      <c r="K401">
        <f>F402-F398</f>
        <v>-6.6083538215824245E-2</v>
      </c>
      <c r="L401">
        <f>F402-F397</f>
        <v>-1.7646358294679976E-2</v>
      </c>
      <c r="M401">
        <f>F402-F396</f>
        <v>-1.3994915288430221E-2</v>
      </c>
      <c r="N401">
        <f>F402-F395</f>
        <v>6.7660622670249193E-3</v>
      </c>
      <c r="O401">
        <f>F402-F394</f>
        <v>2.1735654400437121E-2</v>
      </c>
      <c r="P401">
        <f>F402-F393</f>
        <v>3.3870957070694763E-2</v>
      </c>
      <c r="Q401">
        <f>F402-F392</f>
        <v>2.8820220415478381E-2</v>
      </c>
      <c r="R401">
        <f>F402-F391</f>
        <v>4.0904426128034688E-2</v>
      </c>
      <c r="S401">
        <f>F402-F390</f>
        <v>3.9792246992343294E-2</v>
      </c>
      <c r="T401">
        <f>F402-F389</f>
        <v>4.4798966627830783E-2</v>
      </c>
      <c r="V401">
        <f t="shared" si="65"/>
        <v>-6.6083538215824245E-2</v>
      </c>
      <c r="Y401" s="17">
        <f t="shared" si="60"/>
        <v>-1.5177424214537716E-2</v>
      </c>
      <c r="Z401" s="15"/>
      <c r="AA401" s="15"/>
      <c r="AB401" s="15">
        <f t="shared" si="61"/>
        <v>0</v>
      </c>
      <c r="AC401" s="15">
        <f t="shared" si="62"/>
        <v>0</v>
      </c>
      <c r="AD401" s="15">
        <f t="shared" si="63"/>
        <v>1</v>
      </c>
      <c r="AE401" s="15">
        <f t="shared" si="64"/>
        <v>0</v>
      </c>
      <c r="AF401" s="15"/>
      <c r="AG401" s="15"/>
      <c r="AH401" s="15"/>
      <c r="AI401" s="15"/>
      <c r="AJ401" s="15"/>
      <c r="AK401" s="15"/>
    </row>
    <row r="402" spans="1:37" x14ac:dyDescent="0.3">
      <c r="A402" s="1">
        <f>'Overall View'!W402</f>
        <v>43221</v>
      </c>
      <c r="B402">
        <f>'Overall View'!X402</f>
        <v>7.9498387671566366</v>
      </c>
      <c r="C402">
        <f>'Overall View'!Y402</f>
        <v>7.9029570014564969</v>
      </c>
      <c r="D402">
        <f t="shared" si="57"/>
        <v>2835.1177995175399</v>
      </c>
      <c r="E402">
        <f t="shared" si="58"/>
        <v>2705.27</v>
      </c>
      <c r="F402" s="2">
        <f t="shared" si="59"/>
        <v>-4.5799789885145659E-2</v>
      </c>
      <c r="I402">
        <f>F402-F401</f>
        <v>1.4543490180297769E-2</v>
      </c>
      <c r="J402">
        <f>F402-F400</f>
        <v>1.1433546627701463E-2</v>
      </c>
      <c r="K402">
        <f>F403-F399</f>
        <v>-2.1595160586482476E-2</v>
      </c>
      <c r="L402">
        <f>F403-F398</f>
        <v>-6.7217019795957955E-2</v>
      </c>
      <c r="M402">
        <f>F403-F397</f>
        <v>-1.8779839874813686E-2</v>
      </c>
      <c r="N402">
        <f>F403-F396</f>
        <v>-1.5128396868563931E-2</v>
      </c>
      <c r="O402">
        <f>F403-F395</f>
        <v>5.6325806868912087E-3</v>
      </c>
      <c r="P402">
        <f>F403-F394</f>
        <v>2.060217282030341E-2</v>
      </c>
      <c r="Q402">
        <f>F403-F393</f>
        <v>3.2737475490561052E-2</v>
      </c>
      <c r="R402">
        <f>F403-F392</f>
        <v>2.7686738835344671E-2</v>
      </c>
      <c r="S402">
        <f>F403-F391</f>
        <v>3.9770944547900977E-2</v>
      </c>
      <c r="T402">
        <f>F403-F390</f>
        <v>3.8658765412209584E-2</v>
      </c>
      <c r="V402">
        <f t="shared" si="65"/>
        <v>-6.7217019795957955E-2</v>
      </c>
      <c r="Y402" s="17">
        <f t="shared" si="60"/>
        <v>-1.6918968476519414E-2</v>
      </c>
      <c r="Z402" s="15"/>
      <c r="AA402" s="15"/>
      <c r="AB402" s="15">
        <f t="shared" si="61"/>
        <v>0</v>
      </c>
      <c r="AC402" s="15">
        <f t="shared" si="62"/>
        <v>0</v>
      </c>
      <c r="AD402" s="15">
        <f t="shared" si="63"/>
        <v>1</v>
      </c>
      <c r="AE402" s="15">
        <f t="shared" si="64"/>
        <v>0</v>
      </c>
      <c r="AF402" s="15"/>
      <c r="AG402" s="15"/>
      <c r="AH402" s="15"/>
      <c r="AI402" s="15"/>
      <c r="AJ402" s="15"/>
      <c r="AK402" s="15"/>
    </row>
    <row r="403" spans="1:37" x14ac:dyDescent="0.3">
      <c r="A403" s="1">
        <f>'Overall View'!W403</f>
        <v>43252</v>
      </c>
      <c r="B403">
        <f>'Overall View'!X403</f>
        <v>7.9558580732836663</v>
      </c>
      <c r="C403">
        <f>'Overall View'!Y403</f>
        <v>7.9077877149532991</v>
      </c>
      <c r="D403">
        <f t="shared" si="57"/>
        <v>2852.2347057265565</v>
      </c>
      <c r="E403">
        <f t="shared" si="58"/>
        <v>2718.3700000000008</v>
      </c>
      <c r="F403" s="2">
        <f t="shared" si="59"/>
        <v>-4.6933271465279369E-2</v>
      </c>
      <c r="I403">
        <f>F403-F402</f>
        <v>-1.1334815801337106E-3</v>
      </c>
      <c r="J403">
        <f>F403-F401</f>
        <v>1.3410008600164058E-2</v>
      </c>
      <c r="K403">
        <f>F404-F400</f>
        <v>3.8705443449699395E-2</v>
      </c>
      <c r="L403">
        <f>F404-F399</f>
        <v>6.8102178156491666E-3</v>
      </c>
      <c r="M403">
        <f>F404-F398</f>
        <v>-3.8811641393826313E-2</v>
      </c>
      <c r="N403">
        <f>F404-F397</f>
        <v>9.6255385273179561E-3</v>
      </c>
      <c r="O403">
        <f>F404-F396</f>
        <v>1.3276981533567711E-2</v>
      </c>
      <c r="P403">
        <f>F404-F395</f>
        <v>3.4037959089022851E-2</v>
      </c>
      <c r="Q403">
        <f>F404-F394</f>
        <v>4.9007551222435053E-2</v>
      </c>
      <c r="R403">
        <f>F404-F393</f>
        <v>6.1142853892692695E-2</v>
      </c>
      <c r="S403">
        <f>F404-F392</f>
        <v>5.6092117237476313E-2</v>
      </c>
      <c r="T403">
        <f>F404-F391</f>
        <v>6.817632295003262E-2</v>
      </c>
      <c r="V403">
        <f t="shared" si="65"/>
        <v>-3.8811641393826313E-2</v>
      </c>
      <c r="Y403" s="17" t="str">
        <f t="shared" si="60"/>
        <v>-</v>
      </c>
      <c r="Z403" s="15"/>
      <c r="AA403" s="15"/>
      <c r="AB403" s="15">
        <f t="shared" si="61"/>
        <v>0</v>
      </c>
      <c r="AC403" s="15">
        <f t="shared" si="62"/>
        <v>0</v>
      </c>
      <c r="AD403" s="15">
        <f t="shared" si="63"/>
        <v>0</v>
      </c>
      <c r="AE403" s="15">
        <f t="shared" si="64"/>
        <v>0</v>
      </c>
      <c r="AF403" s="15"/>
      <c r="AG403" s="15"/>
      <c r="AH403" s="15"/>
      <c r="AI403" s="15"/>
      <c r="AJ403" s="15"/>
      <c r="AK403" s="15"/>
    </row>
    <row r="404" spans="1:37" x14ac:dyDescent="0.3">
      <c r="A404" s="1">
        <f>'Overall View'!W404</f>
        <v>43282</v>
      </c>
      <c r="B404">
        <f>'Overall View'!X404</f>
        <v>7.9618773794106961</v>
      </c>
      <c r="C404">
        <f>'Overall View'!Y404</f>
        <v>7.9431756949300985</v>
      </c>
      <c r="D404">
        <f t="shared" si="57"/>
        <v>2869.4549545473747</v>
      </c>
      <c r="E404">
        <f t="shared" si="58"/>
        <v>2816.2900000000013</v>
      </c>
      <c r="F404" s="2">
        <f t="shared" si="59"/>
        <v>-1.8527893063147727E-2</v>
      </c>
      <c r="I404">
        <f>F404-F403</f>
        <v>2.8405378402131642E-2</v>
      </c>
      <c r="J404">
        <f>F404-F402</f>
        <v>2.7271896821997932E-2</v>
      </c>
      <c r="K404">
        <f>F405-F401</f>
        <v>6.5449604181584298E-2</v>
      </c>
      <c r="L404">
        <f>F405-F400</f>
        <v>6.2339660628987992E-2</v>
      </c>
      <c r="M404">
        <f>F405-F399</f>
        <v>3.0444434994937764E-2</v>
      </c>
      <c r="N404">
        <f>F405-F398</f>
        <v>-1.5177424214537716E-2</v>
      </c>
      <c r="O404">
        <f>F405-F397</f>
        <v>3.3259755706606553E-2</v>
      </c>
      <c r="P404">
        <f>F405-F396</f>
        <v>3.6911198712856308E-2</v>
      </c>
      <c r="Q404">
        <f>F405-F395</f>
        <v>5.7672176268311448E-2</v>
      </c>
      <c r="R404">
        <f>F405-F394</f>
        <v>7.264176840172365E-2</v>
      </c>
      <c r="S404">
        <f>F405-F393</f>
        <v>8.4777071071981291E-2</v>
      </c>
      <c r="T404">
        <f>F405-F392</f>
        <v>7.972633441676491E-2</v>
      </c>
      <c r="V404">
        <f t="shared" si="65"/>
        <v>-1.5177424214537716E-2</v>
      </c>
      <c r="Y404" s="17" t="str">
        <f t="shared" si="60"/>
        <v>-</v>
      </c>
      <c r="Z404" s="15"/>
      <c r="AA404" s="15"/>
      <c r="AB404" s="15">
        <f t="shared" si="61"/>
        <v>0</v>
      </c>
      <c r="AC404" s="15">
        <f t="shared" si="62"/>
        <v>0</v>
      </c>
      <c r="AD404" s="15">
        <f t="shared" si="63"/>
        <v>0</v>
      </c>
      <c r="AE404" s="15">
        <f t="shared" si="64"/>
        <v>0</v>
      </c>
      <c r="AF404" s="15"/>
      <c r="AG404" s="15"/>
      <c r="AH404" s="15"/>
      <c r="AI404" s="15"/>
      <c r="AJ404" s="15"/>
      <c r="AK404" s="15"/>
    </row>
    <row r="405" spans="1:37" x14ac:dyDescent="0.3">
      <c r="A405" s="1">
        <f>'Overall View'!W405</f>
        <v>43313</v>
      </c>
      <c r="B405">
        <f>'Overall View'!X405</f>
        <v>7.9678966855377267</v>
      </c>
      <c r="C405">
        <f>'Overall View'!Y405</f>
        <v>7.9729900165932932</v>
      </c>
      <c r="D405">
        <f t="shared" si="57"/>
        <v>2886.7791699067334</v>
      </c>
      <c r="E405">
        <f t="shared" si="58"/>
        <v>2901.5200000000013</v>
      </c>
      <c r="F405" s="2">
        <f t="shared" si="59"/>
        <v>5.1063241161408701E-3</v>
      </c>
      <c r="I405">
        <f>F405-F404</f>
        <v>2.3634217179288597E-2</v>
      </c>
      <c r="J405">
        <f>F405-F403</f>
        <v>5.2039595581420239E-2</v>
      </c>
      <c r="K405">
        <f>F406-F402</f>
        <v>4.9164569739304831E-2</v>
      </c>
      <c r="L405">
        <f>F406-F401</f>
        <v>6.37080599196026E-2</v>
      </c>
      <c r="M405">
        <f>F406-F400</f>
        <v>6.0598116367006294E-2</v>
      </c>
      <c r="N405">
        <f>F406-F399</f>
        <v>2.8702890732956066E-2</v>
      </c>
      <c r="O405">
        <f>F406-F398</f>
        <v>-1.6918968476519414E-2</v>
      </c>
      <c r="P405">
        <f>F406-F397</f>
        <v>3.1518211444624855E-2</v>
      </c>
      <c r="Q405">
        <f>F406-F396</f>
        <v>3.516965445087461E-2</v>
      </c>
      <c r="R405">
        <f>F406-F395</f>
        <v>5.593063200632975E-2</v>
      </c>
      <c r="S405">
        <f>F406-F394</f>
        <v>7.0900224139741952E-2</v>
      </c>
      <c r="T405">
        <f>F406-F393</f>
        <v>8.3035526809999594E-2</v>
      </c>
      <c r="V405">
        <f t="shared" si="65"/>
        <v>-1.6918968476519414E-2</v>
      </c>
      <c r="Y405" s="17">
        <f t="shared" si="60"/>
        <v>-0.1725525242341116</v>
      </c>
      <c r="Z405" s="15"/>
      <c r="AA405" s="15"/>
      <c r="AB405" s="15">
        <f t="shared" si="61"/>
        <v>0</v>
      </c>
      <c r="AC405" s="15">
        <f t="shared" si="62"/>
        <v>1</v>
      </c>
      <c r="AD405" s="15">
        <f t="shared" si="63"/>
        <v>0</v>
      </c>
      <c r="AE405" s="15">
        <f t="shared" si="64"/>
        <v>0</v>
      </c>
      <c r="AF405" s="15"/>
      <c r="AG405" s="15"/>
      <c r="AH405" s="15"/>
      <c r="AI405" s="15"/>
      <c r="AJ405" s="15"/>
      <c r="AK405" s="15"/>
    </row>
    <row r="406" spans="1:37" x14ac:dyDescent="0.3">
      <c r="A406" s="1">
        <f>'Overall View'!W406</f>
        <v>43344</v>
      </c>
      <c r="B406">
        <f>'Overall View'!X406</f>
        <v>7.9739159916647573</v>
      </c>
      <c r="C406">
        <f>'Overall View'!Y406</f>
        <v>7.977275123313615</v>
      </c>
      <c r="D406">
        <f t="shared" si="57"/>
        <v>2904.2079794982969</v>
      </c>
      <c r="E406">
        <f t="shared" si="58"/>
        <v>2913.9800000000009</v>
      </c>
      <c r="F406" s="2">
        <f t="shared" si="59"/>
        <v>3.3647798541591722E-3</v>
      </c>
      <c r="I406">
        <f>F406-F405</f>
        <v>-1.7415442619816979E-3</v>
      </c>
      <c r="J406">
        <f>F406-F404</f>
        <v>2.1892672917306899E-2</v>
      </c>
      <c r="K406">
        <f>F407-F403</f>
        <v>-2.4942347169513601E-2</v>
      </c>
      <c r="L406">
        <f>F407-F402</f>
        <v>-2.6075828749647312E-2</v>
      </c>
      <c r="M406">
        <f>F407-F401</f>
        <v>-1.1532338569349543E-2</v>
      </c>
      <c r="N406">
        <f>F407-F400</f>
        <v>-1.4642282121945849E-2</v>
      </c>
      <c r="O406">
        <f>F407-F399</f>
        <v>-4.6537507755996077E-2</v>
      </c>
      <c r="P406">
        <f>F407-F398</f>
        <v>-9.2159366965471556E-2</v>
      </c>
      <c r="Q406">
        <f>F407-F397</f>
        <v>-4.3722187044327288E-2</v>
      </c>
      <c r="R406">
        <f>F407-F396</f>
        <v>-4.0070744038077533E-2</v>
      </c>
      <c r="S406">
        <f>F407-F395</f>
        <v>-1.9309766482622392E-2</v>
      </c>
      <c r="T406">
        <f>F407-F394</f>
        <v>-4.3401743492101907E-3</v>
      </c>
      <c r="V406">
        <f t="shared" si="65"/>
        <v>-9.2159366965471556E-2</v>
      </c>
      <c r="Y406" s="17">
        <f t="shared" si="60"/>
        <v>-0.1113370256596703</v>
      </c>
      <c r="Z406" s="15"/>
      <c r="AA406" s="15"/>
      <c r="AB406" s="15">
        <f t="shared" si="61"/>
        <v>0</v>
      </c>
      <c r="AC406" s="15">
        <f t="shared" si="62"/>
        <v>1</v>
      </c>
      <c r="AD406" s="15">
        <f t="shared" si="63"/>
        <v>0</v>
      </c>
      <c r="AE406" s="15">
        <f t="shared" si="64"/>
        <v>0</v>
      </c>
      <c r="AF406" s="15"/>
      <c r="AG406" s="15"/>
      <c r="AH406" s="15"/>
      <c r="AI406" s="15"/>
      <c r="AJ406" s="15"/>
      <c r="AK406" s="15"/>
    </row>
    <row r="407" spans="1:37" x14ac:dyDescent="0.3">
      <c r="A407" s="1">
        <f>'Overall View'!W407</f>
        <v>43374</v>
      </c>
      <c r="B407">
        <f>'Overall View'!X407</f>
        <v>7.979935297791787</v>
      </c>
      <c r="C407">
        <f>'Overall View'!Y407</f>
        <v>7.9053457742579543</v>
      </c>
      <c r="D407">
        <f t="shared" si="57"/>
        <v>2921.7420148054043</v>
      </c>
      <c r="E407">
        <f t="shared" si="58"/>
        <v>2711.7399999999993</v>
      </c>
      <c r="F407" s="2">
        <f t="shared" si="59"/>
        <v>-7.187561863479297E-2</v>
      </c>
      <c r="I407">
        <f>F407-F406</f>
        <v>-7.5240398488952143E-2</v>
      </c>
      <c r="J407">
        <f>F407-F405</f>
        <v>-7.6981942750933841E-2</v>
      </c>
      <c r="K407">
        <f>F408-F404</f>
        <v>-4.2441357120279855E-2</v>
      </c>
      <c r="L407">
        <f>F408-F403</f>
        <v>-1.4035978718148212E-2</v>
      </c>
      <c r="M407">
        <f>F408-F402</f>
        <v>-1.5169460298281923E-2</v>
      </c>
      <c r="N407">
        <f>F408-F401</f>
        <v>-6.259701179841537E-4</v>
      </c>
      <c r="O407">
        <f>F408-F400</f>
        <v>-3.7359136705804596E-3</v>
      </c>
      <c r="P407">
        <f>F408-F399</f>
        <v>-3.5631139304630688E-2</v>
      </c>
      <c r="Q407">
        <f>F408-F398</f>
        <v>-8.1252998514106167E-2</v>
      </c>
      <c r="R407">
        <f>F408-F397</f>
        <v>-3.2815818592961898E-2</v>
      </c>
      <c r="S407">
        <f>F408-F396</f>
        <v>-2.9164375586712143E-2</v>
      </c>
      <c r="T407">
        <f>F408-F395</f>
        <v>-8.4033980312570034E-3</v>
      </c>
      <c r="V407">
        <f t="shared" si="65"/>
        <v>-8.1252998514106167E-2</v>
      </c>
      <c r="Y407" s="17">
        <f t="shared" si="60"/>
        <v>-8.9931972325422715E-2</v>
      </c>
      <c r="Z407" s="15"/>
      <c r="AA407" s="15"/>
      <c r="AB407" s="15">
        <f t="shared" si="61"/>
        <v>0</v>
      </c>
      <c r="AC407" s="15">
        <f t="shared" si="62"/>
        <v>1</v>
      </c>
      <c r="AD407" s="15">
        <f t="shared" si="63"/>
        <v>0</v>
      </c>
      <c r="AE407" s="15">
        <f t="shared" si="64"/>
        <v>0</v>
      </c>
      <c r="AF407" s="15"/>
      <c r="AG407" s="15"/>
      <c r="AH407" s="15"/>
      <c r="AI407" s="15"/>
      <c r="AJ407" s="15"/>
      <c r="AK407" s="15"/>
    </row>
    <row r="408" spans="1:37" x14ac:dyDescent="0.3">
      <c r="A408" s="1">
        <f>'Overall View'!W408</f>
        <v>43405</v>
      </c>
      <c r="B408">
        <f>'Overall View'!X408</f>
        <v>7.9859546039188176</v>
      </c>
      <c r="C408">
        <f>'Overall View'!Y408</f>
        <v>7.9230475510172491</v>
      </c>
      <c r="D408">
        <f t="shared" si="57"/>
        <v>2939.3819111239577</v>
      </c>
      <c r="E408">
        <f t="shared" si="58"/>
        <v>2760.1699999999996</v>
      </c>
      <c r="F408" s="2">
        <f t="shared" si="59"/>
        <v>-6.0969250183427581E-2</v>
      </c>
      <c r="I408">
        <f>F408-F407</f>
        <v>1.0906368451365389E-2</v>
      </c>
      <c r="J408">
        <f>F408-F406</f>
        <v>-6.4334030037586754E-2</v>
      </c>
      <c r="K408">
        <f>F409-F405</f>
        <v>-0.15737510001957389</v>
      </c>
      <c r="L408">
        <f>F409-F404</f>
        <v>-0.13374088284028529</v>
      </c>
      <c r="M408">
        <f>F409-F403</f>
        <v>-0.10533550443815365</v>
      </c>
      <c r="N408">
        <f>F409-F402</f>
        <v>-0.10646898601828736</v>
      </c>
      <c r="O408">
        <f>F409-F401</f>
        <v>-9.192549583798959E-2</v>
      </c>
      <c r="P408">
        <f>F409-F400</f>
        <v>-9.5035439390585896E-2</v>
      </c>
      <c r="Q408">
        <f>F409-F399</f>
        <v>-0.12693066502463612</v>
      </c>
      <c r="R408">
        <f>F409-F398</f>
        <v>-0.1725525242341116</v>
      </c>
      <c r="S408">
        <f>F409-F397</f>
        <v>-0.12411534431296734</v>
      </c>
      <c r="T408">
        <f>F409-F396</f>
        <v>-0.12046390130671758</v>
      </c>
      <c r="V408">
        <f t="shared" si="65"/>
        <v>-0.1725525242341116</v>
      </c>
      <c r="Y408" s="17">
        <f t="shared" si="60"/>
        <v>-6.3761982614475632E-2</v>
      </c>
      <c r="Z408" s="15"/>
      <c r="AA408" s="15"/>
      <c r="AB408" s="15">
        <f t="shared" si="61"/>
        <v>0</v>
      </c>
      <c r="AC408" s="15">
        <f t="shared" si="62"/>
        <v>0</v>
      </c>
      <c r="AD408" s="15">
        <f t="shared" si="63"/>
        <v>1</v>
      </c>
      <c r="AE408" s="15">
        <f t="shared" si="64"/>
        <v>0</v>
      </c>
      <c r="AF408" s="15"/>
      <c r="AG408" s="15"/>
      <c r="AH408" s="15"/>
      <c r="AI408" s="15"/>
      <c r="AJ408" s="15"/>
      <c r="AK408" s="15"/>
    </row>
    <row r="409" spans="1:37" x14ac:dyDescent="0.3">
      <c r="A409" s="1">
        <f>'Overall View'!W409</f>
        <v>43435</v>
      </c>
      <c r="B409">
        <f>'Overall View'!X409</f>
        <v>7.9919739100458482</v>
      </c>
      <c r="C409">
        <f>'Overall View'!Y409</f>
        <v>7.8267822638991733</v>
      </c>
      <c r="D409">
        <f t="shared" si="57"/>
        <v>2957.1283075854235</v>
      </c>
      <c r="E409">
        <f t="shared" si="58"/>
        <v>2506.8500000000004</v>
      </c>
      <c r="F409" s="2">
        <f t="shared" si="59"/>
        <v>-0.15226877590343302</v>
      </c>
      <c r="I409">
        <f>F409-F408</f>
        <v>-9.1299525720005437E-2</v>
      </c>
      <c r="J409">
        <f>F409-F407</f>
        <v>-8.0393157268640048E-2</v>
      </c>
      <c r="K409">
        <f>F410-F406</f>
        <v>-9.4418057183150883E-2</v>
      </c>
      <c r="L409">
        <f>F410-F405</f>
        <v>-9.6159601445132581E-2</v>
      </c>
      <c r="M409">
        <f>F410-F404</f>
        <v>-7.2525384265843984E-2</v>
      </c>
      <c r="N409">
        <f>F410-F403</f>
        <v>-4.4120005863712342E-2</v>
      </c>
      <c r="O409">
        <f>F410-F402</f>
        <v>-4.5253487443846052E-2</v>
      </c>
      <c r="P409">
        <f>F410-F401</f>
        <v>-3.0709997263548283E-2</v>
      </c>
      <c r="Q409">
        <f>F410-F400</f>
        <v>-3.3819940816144589E-2</v>
      </c>
      <c r="R409">
        <f>F410-F399</f>
        <v>-6.5715166450194817E-2</v>
      </c>
      <c r="S409">
        <f>F410-F398</f>
        <v>-0.1113370256596703</v>
      </c>
      <c r="T409">
        <f>F410-F397</f>
        <v>-6.2899845738526028E-2</v>
      </c>
      <c r="V409">
        <f t="shared" si="65"/>
        <v>-0.1113370256596703</v>
      </c>
      <c r="Y409" s="17">
        <f t="shared" si="60"/>
        <v>-3.2625813861496322E-2</v>
      </c>
      <c r="Z409" s="15"/>
      <c r="AA409" s="15"/>
      <c r="AB409" s="15">
        <f t="shared" si="61"/>
        <v>0</v>
      </c>
      <c r="AC409" s="15">
        <f t="shared" si="62"/>
        <v>0</v>
      </c>
      <c r="AD409" s="15">
        <f t="shared" si="63"/>
        <v>1</v>
      </c>
      <c r="AE409" s="15">
        <f t="shared" si="64"/>
        <v>0</v>
      </c>
      <c r="AF409" s="15"/>
      <c r="AG409" s="15"/>
      <c r="AH409" s="15"/>
      <c r="AI409" s="15"/>
      <c r="AJ409" s="15"/>
      <c r="AK409" s="15"/>
    </row>
    <row r="410" spans="1:37" x14ac:dyDescent="0.3">
      <c r="A410" s="1">
        <f>'Overall View'!W410</f>
        <v>43466</v>
      </c>
      <c r="B410">
        <f>'Overall View'!X410</f>
        <v>7.997993216172878</v>
      </c>
      <c r="C410">
        <f>'Overall View'!Y410</f>
        <v>7.9025244187275492</v>
      </c>
      <c r="D410">
        <f t="shared" si="57"/>
        <v>2974.9818471799972</v>
      </c>
      <c r="E410">
        <f t="shared" si="58"/>
        <v>2704.1000000000008</v>
      </c>
      <c r="F410" s="2">
        <f t="shared" si="59"/>
        <v>-9.1053277328991711E-2</v>
      </c>
      <c r="I410">
        <f>F410-F409</f>
        <v>6.1215498574441307E-2</v>
      </c>
      <c r="J410">
        <f>F410-F408</f>
        <v>-3.0084027145564129E-2</v>
      </c>
      <c r="K410">
        <f>F411-F407</f>
        <v>2.2273946400488409E-3</v>
      </c>
      <c r="L410">
        <f>F411-F406</f>
        <v>-7.3013003848903302E-2</v>
      </c>
      <c r="M410">
        <f>F411-F405</f>
        <v>-7.4754548110885E-2</v>
      </c>
      <c r="N410">
        <f>F411-F404</f>
        <v>-5.1120330931596403E-2</v>
      </c>
      <c r="O410">
        <f>F411-F403</f>
        <v>-2.271495252946476E-2</v>
      </c>
      <c r="P410">
        <f>F411-F402</f>
        <v>-2.3848434109598471E-2</v>
      </c>
      <c r="Q410">
        <f>F411-F401</f>
        <v>-9.3049439293007019E-3</v>
      </c>
      <c r="R410">
        <f>F411-F400</f>
        <v>-1.2414887481897008E-2</v>
      </c>
      <c r="S410">
        <f>F411-F399</f>
        <v>-4.4310113115947236E-2</v>
      </c>
      <c r="T410">
        <f>F411-F398</f>
        <v>-8.9931972325422715E-2</v>
      </c>
      <c r="V410">
        <f t="shared" si="65"/>
        <v>-8.9931972325422715E-2</v>
      </c>
      <c r="Y410" s="17">
        <f t="shared" si="60"/>
        <v>-0.10204556279112298</v>
      </c>
      <c r="Z410" s="15"/>
      <c r="AA410" s="15"/>
      <c r="AB410" s="15">
        <f t="shared" si="61"/>
        <v>0</v>
      </c>
      <c r="AC410" s="15">
        <f t="shared" si="62"/>
        <v>1</v>
      </c>
      <c r="AD410" s="15">
        <f t="shared" si="63"/>
        <v>0</v>
      </c>
      <c r="AE410" s="15">
        <f t="shared" si="64"/>
        <v>0</v>
      </c>
      <c r="AF410" s="15"/>
      <c r="AG410" s="15"/>
      <c r="AH410" s="15"/>
      <c r="AI410" s="15"/>
      <c r="AJ410" s="15"/>
      <c r="AK410" s="15"/>
    </row>
    <row r="411" spans="1:37" x14ac:dyDescent="0.3">
      <c r="A411" s="1">
        <f>'Overall View'!W411</f>
        <v>43497</v>
      </c>
      <c r="B411">
        <f>'Overall View'!X411</f>
        <v>8.0040125222999077</v>
      </c>
      <c r="C411">
        <f>'Overall View'!Y411</f>
        <v>7.9318200117142421</v>
      </c>
      <c r="D411">
        <f t="shared" si="57"/>
        <v>2992.9431767799074</v>
      </c>
      <c r="E411">
        <f t="shared" si="58"/>
        <v>2784.4899999999993</v>
      </c>
      <c r="F411" s="2">
        <f t="shared" si="59"/>
        <v>-6.964822399474413E-2</v>
      </c>
      <c r="I411">
        <f>F411-F410</f>
        <v>2.1405053334247581E-2</v>
      </c>
      <c r="J411">
        <f>F411-F409</f>
        <v>8.2620551908688888E-2</v>
      </c>
      <c r="K411">
        <f>F412-F408</f>
        <v>2.3135916850928195E-3</v>
      </c>
      <c r="L411">
        <f>F412-F407</f>
        <v>1.3219960136458209E-2</v>
      </c>
      <c r="M411">
        <f>F412-F406</f>
        <v>-6.2020438352493934E-2</v>
      </c>
      <c r="N411">
        <f>F412-F405</f>
        <v>-6.3761982614475632E-2</v>
      </c>
      <c r="O411">
        <f>F412-F404</f>
        <v>-4.0127765435187035E-2</v>
      </c>
      <c r="P411">
        <f>F412-F403</f>
        <v>-1.1722387033055393E-2</v>
      </c>
      <c r="Q411">
        <f>F412-F402</f>
        <v>-1.2855868613189103E-2</v>
      </c>
      <c r="R411">
        <f>F412-F401</f>
        <v>1.6876215671086658E-3</v>
      </c>
      <c r="S411">
        <f>F412-F400</f>
        <v>-1.4223219854876401E-3</v>
      </c>
      <c r="T411">
        <f>F412-F399</f>
        <v>-3.3317547619537868E-2</v>
      </c>
      <c r="V411">
        <f t="shared" si="65"/>
        <v>-6.3761982614475632E-2</v>
      </c>
      <c r="Y411" s="17">
        <f t="shared" si="60"/>
        <v>-6.9419748929626657E-2</v>
      </c>
      <c r="Z411" s="15"/>
      <c r="AA411" s="15"/>
      <c r="AB411" s="15">
        <f t="shared" si="61"/>
        <v>0</v>
      </c>
      <c r="AC411" s="15">
        <f t="shared" si="62"/>
        <v>0</v>
      </c>
      <c r="AD411" s="15">
        <f t="shared" si="63"/>
        <v>1</v>
      </c>
      <c r="AE411" s="15">
        <f t="shared" si="64"/>
        <v>0</v>
      </c>
      <c r="AF411" s="15"/>
      <c r="AG411" s="15"/>
      <c r="AH411" s="15"/>
      <c r="AI411" s="15"/>
      <c r="AJ411" s="15"/>
      <c r="AK411" s="15"/>
    </row>
    <row r="412" spans="1:37" x14ac:dyDescent="0.3">
      <c r="A412" s="1">
        <f>'Overall View'!W412</f>
        <v>43525</v>
      </c>
      <c r="B412">
        <f>'Overall View'!X412</f>
        <v>8.0100318284269392</v>
      </c>
      <c r="C412">
        <f>'Overall View'!Y412</f>
        <v>7.9495855535512625</v>
      </c>
      <c r="D412">
        <f t="shared" si="57"/>
        <v>3011.0129471628493</v>
      </c>
      <c r="E412">
        <f t="shared" si="58"/>
        <v>2834.4000000000005</v>
      </c>
      <c r="F412" s="2">
        <f t="shared" si="59"/>
        <v>-5.8655658498334762E-2</v>
      </c>
      <c r="I412">
        <f>F412-F411</f>
        <v>1.0992565496409368E-2</v>
      </c>
      <c r="J412">
        <f>F412-F410</f>
        <v>3.2397618830656949E-2</v>
      </c>
      <c r="K412">
        <f>F413-F409</f>
        <v>0.12474928615807757</v>
      </c>
      <c r="L412">
        <f>F413-F408</f>
        <v>3.3449760438072129E-2</v>
      </c>
      <c r="M412">
        <f>F413-F407</f>
        <v>4.4356128889437518E-2</v>
      </c>
      <c r="N412">
        <f>F413-F406</f>
        <v>-3.0884269599514624E-2</v>
      </c>
      <c r="O412">
        <f>F413-F405</f>
        <v>-3.2625813861496322E-2</v>
      </c>
      <c r="P412">
        <f>F413-F404</f>
        <v>-8.9915966822077253E-3</v>
      </c>
      <c r="Q412">
        <f>F413-F403</f>
        <v>1.9413781719923917E-2</v>
      </c>
      <c r="R412">
        <f>F413-F402</f>
        <v>1.8280300139790207E-2</v>
      </c>
      <c r="S412">
        <f>F413-F401</f>
        <v>3.2823790320087975E-2</v>
      </c>
      <c r="T412">
        <f>F413-F400</f>
        <v>2.971384676749167E-2</v>
      </c>
      <c r="V412">
        <f t="shared" si="65"/>
        <v>-3.2625813861496322E-2</v>
      </c>
      <c r="Y412" s="17">
        <f t="shared" si="60"/>
        <v>-3.8827612253136579E-2</v>
      </c>
      <c r="Z412" s="15"/>
      <c r="AA412" s="15"/>
      <c r="AB412" s="15">
        <f t="shared" si="61"/>
        <v>0</v>
      </c>
      <c r="AC412" s="15">
        <f t="shared" si="62"/>
        <v>0</v>
      </c>
      <c r="AD412" s="15">
        <f t="shared" si="63"/>
        <v>1</v>
      </c>
      <c r="AE412" s="15">
        <f t="shared" si="64"/>
        <v>0</v>
      </c>
      <c r="AF412" s="15"/>
      <c r="AG412" s="15"/>
      <c r="AH412" s="15"/>
      <c r="AI412" s="15"/>
      <c r="AJ412" s="15"/>
      <c r="AK412" s="15"/>
    </row>
    <row r="413" spans="1:37" x14ac:dyDescent="0.3">
      <c r="A413" s="1">
        <f>'Overall View'!W413</f>
        <v>43556</v>
      </c>
      <c r="B413">
        <f>'Overall View'!X413</f>
        <v>8.0160511345539689</v>
      </c>
      <c r="C413">
        <f>'Overall View'!Y413</f>
        <v>7.9881458899943523</v>
      </c>
      <c r="D413">
        <f t="shared" si="57"/>
        <v>3029.1918130355448</v>
      </c>
      <c r="E413">
        <f t="shared" si="58"/>
        <v>2945.8299999999986</v>
      </c>
      <c r="F413" s="2">
        <f t="shared" si="59"/>
        <v>-2.7519489745355452E-2</v>
      </c>
      <c r="I413">
        <f>F413-F412</f>
        <v>3.113616875297931E-2</v>
      </c>
      <c r="J413">
        <f>F413-F411</f>
        <v>4.2128734249388677E-2</v>
      </c>
      <c r="K413">
        <f>F414-F410</f>
        <v>-5.8859613459903981E-3</v>
      </c>
      <c r="L413">
        <f>F414-F409</f>
        <v>5.5329537228450909E-2</v>
      </c>
      <c r="M413">
        <f>F414-F408</f>
        <v>-3.5969988491554528E-2</v>
      </c>
      <c r="N413">
        <f>F414-F407</f>
        <v>-2.5063620040189138E-2</v>
      </c>
      <c r="O413">
        <f>F414-F406</f>
        <v>-0.10030401852914128</v>
      </c>
      <c r="P413">
        <f>F414-F405</f>
        <v>-0.10204556279112298</v>
      </c>
      <c r="Q413">
        <f>F414-F404</f>
        <v>-7.8411345611834382E-2</v>
      </c>
      <c r="R413">
        <f>F414-F403</f>
        <v>-5.000596720970274E-2</v>
      </c>
      <c r="S413">
        <f>F414-F402</f>
        <v>-5.113944878983645E-2</v>
      </c>
      <c r="T413">
        <f>F414-F401</f>
        <v>-3.6595958609538681E-2</v>
      </c>
      <c r="V413">
        <f t="shared" si="65"/>
        <v>-0.10204556279112298</v>
      </c>
      <c r="Y413" s="17">
        <f t="shared" si="60"/>
        <v>-6.2003137560956545E-2</v>
      </c>
      <c r="Z413" s="15"/>
      <c r="AA413" s="15"/>
      <c r="AB413" s="15">
        <f t="shared" si="61"/>
        <v>0</v>
      </c>
      <c r="AC413" s="15">
        <f t="shared" si="62"/>
        <v>0</v>
      </c>
      <c r="AD413" s="15">
        <f t="shared" si="63"/>
        <v>1</v>
      </c>
      <c r="AE413" s="15">
        <f t="shared" si="64"/>
        <v>0</v>
      </c>
      <c r="AF413" s="15"/>
      <c r="AG413" s="15"/>
      <c r="AH413" s="15"/>
      <c r="AI413" s="15"/>
      <c r="AJ413" s="15"/>
      <c r="AK413" s="15"/>
    </row>
    <row r="414" spans="1:37" x14ac:dyDescent="0.3">
      <c r="A414" s="1">
        <f>'Overall View'!W414</f>
        <v>43586</v>
      </c>
      <c r="B414">
        <f>'Overall View'!X414</f>
        <v>8.0220704406809986</v>
      </c>
      <c r="C414">
        <f>'Overall View'!Y414</f>
        <v>7.920105001141148</v>
      </c>
      <c r="D414">
        <f t="shared" si="57"/>
        <v>3047.4804330574975</v>
      </c>
      <c r="E414">
        <f t="shared" si="58"/>
        <v>2752.059999999999</v>
      </c>
      <c r="F414" s="2">
        <f t="shared" si="59"/>
        <v>-9.6939238674982109E-2</v>
      </c>
      <c r="I414">
        <f>F414-F413</f>
        <v>-6.9419748929626657E-2</v>
      </c>
      <c r="J414">
        <f>F414-F412</f>
        <v>-3.8283580176647347E-2</v>
      </c>
      <c r="K414">
        <f>F415-F411</f>
        <v>2.9164091762923117E-2</v>
      </c>
      <c r="L414">
        <f>F415-F410</f>
        <v>5.0569145097170698E-2</v>
      </c>
      <c r="M414">
        <f>F415-F409</f>
        <v>0.11178464367161201</v>
      </c>
      <c r="N414">
        <f>F415-F408</f>
        <v>2.0485117951606568E-2</v>
      </c>
      <c r="O414">
        <f>F415-F407</f>
        <v>3.1391486402971958E-2</v>
      </c>
      <c r="P414">
        <f>F415-F406</f>
        <v>-4.3848912085980185E-2</v>
      </c>
      <c r="Q414">
        <f>F415-F405</f>
        <v>-4.5590456347961883E-2</v>
      </c>
      <c r="R414">
        <f>F415-F404</f>
        <v>-2.1956239168673286E-2</v>
      </c>
      <c r="S414">
        <f>F415-F403</f>
        <v>6.4491392334583564E-3</v>
      </c>
      <c r="T414">
        <f>F415-F402</f>
        <v>5.3156576533246458E-3</v>
      </c>
      <c r="V414">
        <f t="shared" si="65"/>
        <v>-6.9419748929626657E-2</v>
      </c>
      <c r="Y414" s="17">
        <f t="shared" si="60"/>
        <v>-5.1556540858323507E-2</v>
      </c>
      <c r="Z414" s="15"/>
      <c r="AA414" s="15"/>
      <c r="AB414" s="15">
        <f t="shared" si="61"/>
        <v>0</v>
      </c>
      <c r="AC414" s="15">
        <f t="shared" si="62"/>
        <v>0</v>
      </c>
      <c r="AD414" s="15">
        <f t="shared" si="63"/>
        <v>1</v>
      </c>
      <c r="AE414" s="15">
        <f t="shared" si="64"/>
        <v>0</v>
      </c>
      <c r="AF414" s="15"/>
      <c r="AG414" s="15"/>
      <c r="AH414" s="15"/>
      <c r="AI414" s="15"/>
      <c r="AJ414" s="15"/>
      <c r="AK414" s="15"/>
    </row>
    <row r="415" spans="1:37" x14ac:dyDescent="0.3">
      <c r="A415" s="1">
        <f>'Overall View'!W415</f>
        <v>43617</v>
      </c>
      <c r="B415">
        <f>'Overall View'!X415</f>
        <v>8.0280897468080283</v>
      </c>
      <c r="C415">
        <f>'Overall View'!Y415</f>
        <v>7.9867633206753901</v>
      </c>
      <c r="D415">
        <f t="shared" si="57"/>
        <v>3065.8794698648339</v>
      </c>
      <c r="E415">
        <f t="shared" si="58"/>
        <v>2941.7600000000007</v>
      </c>
      <c r="F415" s="2">
        <f t="shared" si="59"/>
        <v>-4.0484132231821013E-2</v>
      </c>
      <c r="I415">
        <f>F415-F414</f>
        <v>5.6455106443161096E-2</v>
      </c>
      <c r="J415">
        <f>F415-F413</f>
        <v>-1.2964642486465561E-2</v>
      </c>
      <c r="K415">
        <f>F416-F412</f>
        <v>2.4934370361339053E-2</v>
      </c>
      <c r="L415">
        <f>F416-F411</f>
        <v>3.5926935857748421E-2</v>
      </c>
      <c r="M415">
        <f>F416-F410</f>
        <v>5.7331989191996002E-2</v>
      </c>
      <c r="N415">
        <f>F416-F409</f>
        <v>0.11854748776643731</v>
      </c>
      <c r="O415">
        <f>F416-F408</f>
        <v>2.7247962046431873E-2</v>
      </c>
      <c r="P415">
        <f>F416-F407</f>
        <v>3.8154330497797262E-2</v>
      </c>
      <c r="Q415">
        <f>F416-F406</f>
        <v>-3.7086067991154881E-2</v>
      </c>
      <c r="R415">
        <f>F416-F405</f>
        <v>-3.8827612253136579E-2</v>
      </c>
      <c r="S415">
        <f>F416-F404</f>
        <v>-1.5193395073847982E-2</v>
      </c>
      <c r="T415">
        <f>F416-F403</f>
        <v>1.3211983328283661E-2</v>
      </c>
      <c r="V415">
        <f t="shared" si="65"/>
        <v>-3.8827612253136579E-2</v>
      </c>
      <c r="Y415" s="17">
        <f t="shared" si="60"/>
        <v>-3.6171696367990891E-2</v>
      </c>
      <c r="Z415" s="15"/>
      <c r="AA415" s="15"/>
      <c r="AB415" s="15">
        <f t="shared" si="61"/>
        <v>0</v>
      </c>
      <c r="AC415" s="15">
        <f t="shared" si="62"/>
        <v>0</v>
      </c>
      <c r="AD415" s="15">
        <f t="shared" si="63"/>
        <v>1</v>
      </c>
      <c r="AE415" s="15">
        <f t="shared" si="64"/>
        <v>0</v>
      </c>
      <c r="AF415" s="15"/>
      <c r="AG415" s="15"/>
      <c r="AH415" s="15"/>
      <c r="AI415" s="15"/>
      <c r="AJ415" s="15"/>
      <c r="AK415" s="15"/>
    </row>
    <row r="416" spans="1:37" x14ac:dyDescent="0.3">
      <c r="A416" s="1">
        <f>'Overall View'!W416</f>
        <v>43647</v>
      </c>
      <c r="B416">
        <f>'Overall View'!X416</f>
        <v>8.0341090529350581</v>
      </c>
      <c r="C416">
        <f>'Overall View'!Y416</f>
        <v>7.9998060881484001</v>
      </c>
      <c r="D416">
        <f t="shared" si="57"/>
        <v>3084.3895900943198</v>
      </c>
      <c r="E416">
        <f t="shared" si="58"/>
        <v>2980.3799999999992</v>
      </c>
      <c r="F416" s="2">
        <f t="shared" si="59"/>
        <v>-3.3721288136995708E-2</v>
      </c>
      <c r="I416">
        <f>F416-F415</f>
        <v>6.7628440948253044E-3</v>
      </c>
      <c r="J416">
        <f>F416-F414</f>
        <v>6.32179505379864E-2</v>
      </c>
      <c r="K416">
        <f>F417-F413</f>
        <v>-2.9377323699460223E-2</v>
      </c>
      <c r="L416">
        <f>F417-F412</f>
        <v>1.7588450535190869E-3</v>
      </c>
      <c r="M416">
        <f>F417-F411</f>
        <v>1.2751410549928455E-2</v>
      </c>
      <c r="N416">
        <f>F417-F410</f>
        <v>3.4156463884176036E-2</v>
      </c>
      <c r="O416">
        <f>F417-F409</f>
        <v>9.5371962458617343E-2</v>
      </c>
      <c r="P416">
        <f>F417-F408</f>
        <v>4.0724367386119065E-3</v>
      </c>
      <c r="Q416">
        <f>F417-F407</f>
        <v>1.4978805189977296E-2</v>
      </c>
      <c r="R416">
        <f>F417-F406</f>
        <v>-6.0261593298974847E-2</v>
      </c>
      <c r="S416">
        <f>F417-F405</f>
        <v>-6.2003137560956545E-2</v>
      </c>
      <c r="T416">
        <f>F417-F404</f>
        <v>-3.8368920381667948E-2</v>
      </c>
      <c r="V416">
        <f t="shared" si="65"/>
        <v>-6.2003137560956545E-2</v>
      </c>
      <c r="Y416" s="17">
        <f t="shared" si="60"/>
        <v>1.3643300228350919E-2</v>
      </c>
      <c r="Z416" s="15"/>
      <c r="AA416" s="15"/>
      <c r="AB416" s="15">
        <f t="shared" si="61"/>
        <v>0</v>
      </c>
      <c r="AC416" s="15">
        <f t="shared" si="62"/>
        <v>0</v>
      </c>
      <c r="AD416" s="15">
        <f t="shared" si="63"/>
        <v>0</v>
      </c>
      <c r="AE416" s="15">
        <f t="shared" si="64"/>
        <v>1</v>
      </c>
      <c r="AF416" s="15"/>
      <c r="AG416" s="15"/>
      <c r="AH416" s="15"/>
      <c r="AI416" s="15"/>
      <c r="AJ416" s="15"/>
      <c r="AK416" s="15"/>
    </row>
    <row r="417" spans="1:37" x14ac:dyDescent="0.3">
      <c r="A417" s="1">
        <f>'Overall View'!W417</f>
        <v>43678</v>
      </c>
      <c r="B417">
        <f>'Overall View'!X417</f>
        <v>8.0401283590620896</v>
      </c>
      <c r="C417">
        <f>'Overall View'!Y417</f>
        <v>7.981548780433525</v>
      </c>
      <c r="D417">
        <f t="shared" si="57"/>
        <v>3103.0114644075184</v>
      </c>
      <c r="E417">
        <f t="shared" si="58"/>
        <v>2926.4599999999996</v>
      </c>
      <c r="F417" s="2">
        <f t="shared" si="59"/>
        <v>-5.6896813444815675E-2</v>
      </c>
      <c r="I417">
        <f>F417-F416</f>
        <v>-2.3175525307819966E-2</v>
      </c>
      <c r="J417">
        <f>F417-F415</f>
        <v>-1.6412681212994662E-2</v>
      </c>
      <c r="K417">
        <f>F418-F414</f>
        <v>5.0489021932799472E-2</v>
      </c>
      <c r="L417">
        <f>F418-F413</f>
        <v>-1.8930726996827185E-2</v>
      </c>
      <c r="M417">
        <f>F418-F412</f>
        <v>1.2205441756152124E-2</v>
      </c>
      <c r="N417">
        <f>F418-F411</f>
        <v>2.3198007252561492E-2</v>
      </c>
      <c r="O417">
        <f>F418-F410</f>
        <v>4.4603060586809073E-2</v>
      </c>
      <c r="P417">
        <f>F418-F409</f>
        <v>0.10581855916125038</v>
      </c>
      <c r="Q417">
        <f>F418-F408</f>
        <v>1.4519033441244944E-2</v>
      </c>
      <c r="R417">
        <f>F418-F407</f>
        <v>2.5425401892610333E-2</v>
      </c>
      <c r="S417">
        <f>F418-F406</f>
        <v>-4.981499659634181E-2</v>
      </c>
      <c r="T417">
        <f>F418-F405</f>
        <v>-5.1556540858323507E-2</v>
      </c>
      <c r="V417">
        <f t="shared" si="65"/>
        <v>-5.1556540858323507E-2</v>
      </c>
      <c r="Y417" s="17">
        <f t="shared" si="60"/>
        <v>2.6928119342459533E-2</v>
      </c>
      <c r="Z417" s="15"/>
      <c r="AA417" s="15"/>
      <c r="AB417" s="15">
        <f t="shared" si="61"/>
        <v>0</v>
      </c>
      <c r="AC417" s="15">
        <f t="shared" si="62"/>
        <v>0</v>
      </c>
      <c r="AD417" s="15">
        <f t="shared" si="63"/>
        <v>0</v>
      </c>
      <c r="AE417" s="15">
        <f t="shared" si="64"/>
        <v>1</v>
      </c>
      <c r="AF417" s="15"/>
      <c r="AG417" s="15"/>
      <c r="AH417" s="15"/>
      <c r="AI417" s="15"/>
      <c r="AJ417" s="15"/>
      <c r="AK417" s="15"/>
    </row>
    <row r="418" spans="1:37" x14ac:dyDescent="0.3">
      <c r="A418" s="1">
        <f>'Overall View'!W418</f>
        <v>43709</v>
      </c>
      <c r="B418">
        <f>'Overall View'!X418</f>
        <v>8.0461476651891193</v>
      </c>
      <c r="C418">
        <f>'Overall View'!Y418</f>
        <v>7.9985840209572032</v>
      </c>
      <c r="D418">
        <f t="shared" si="57"/>
        <v>3121.7457675150667</v>
      </c>
      <c r="E418">
        <f t="shared" si="58"/>
        <v>2976.7400000000007</v>
      </c>
      <c r="F418" s="2">
        <f t="shared" si="59"/>
        <v>-4.6450216742182637E-2</v>
      </c>
      <c r="I418">
        <f>F418-F417</f>
        <v>1.0446596702633038E-2</v>
      </c>
      <c r="J418">
        <f>F418-F416</f>
        <v>-1.2728928605186929E-2</v>
      </c>
      <c r="K418">
        <f>F419-F415</f>
        <v>7.6772157179892941E-3</v>
      </c>
      <c r="L418">
        <f>F419-F414</f>
        <v>6.413232216115039E-2</v>
      </c>
      <c r="M418">
        <f>F419-F413</f>
        <v>-5.2874267684762666E-3</v>
      </c>
      <c r="N418">
        <f>F419-F412</f>
        <v>2.5848741984503043E-2</v>
      </c>
      <c r="O418">
        <f>F419-F411</f>
        <v>3.6841307480912411E-2</v>
      </c>
      <c r="P418">
        <f>F419-F410</f>
        <v>5.8246360815159992E-2</v>
      </c>
      <c r="Q418">
        <f>F419-F409</f>
        <v>0.1194618593896013</v>
      </c>
      <c r="R418">
        <f>F419-F408</f>
        <v>2.8162333669595863E-2</v>
      </c>
      <c r="S418">
        <f>F419-F407</f>
        <v>3.9068702120961252E-2</v>
      </c>
      <c r="T418">
        <f>F419-F406</f>
        <v>-3.6171696367990891E-2</v>
      </c>
      <c r="V418">
        <f t="shared" si="65"/>
        <v>-3.6171696367990891E-2</v>
      </c>
      <c r="Y418" s="17">
        <f t="shared" si="60"/>
        <v>2.2285217889717823E-2</v>
      </c>
      <c r="Z418" s="15"/>
      <c r="AA418" s="15"/>
      <c r="AB418" s="15">
        <f t="shared" si="61"/>
        <v>0</v>
      </c>
      <c r="AC418" s="15">
        <f t="shared" si="62"/>
        <v>0</v>
      </c>
      <c r="AD418" s="15">
        <f t="shared" si="63"/>
        <v>0</v>
      </c>
      <c r="AE418" s="15">
        <f t="shared" si="64"/>
        <v>1</v>
      </c>
      <c r="AF418" s="15"/>
      <c r="AG418" s="15"/>
      <c r="AH418" s="15"/>
      <c r="AI418" s="15"/>
      <c r="AJ418" s="15"/>
      <c r="AK418" s="15"/>
    </row>
    <row r="419" spans="1:37" x14ac:dyDescent="0.3">
      <c r="A419" s="1">
        <f>'Overall View'!W419</f>
        <v>43739</v>
      </c>
      <c r="B419">
        <f>'Overall View'!X419</f>
        <v>8.052166971316149</v>
      </c>
      <c r="C419">
        <f>'Overall View'!Y419</f>
        <v>8.0188098405401345</v>
      </c>
      <c r="D419">
        <f t="shared" si="57"/>
        <v>3140.5931782011562</v>
      </c>
      <c r="E419">
        <f t="shared" si="58"/>
        <v>3037.5600000000013</v>
      </c>
      <c r="F419" s="2">
        <f t="shared" si="59"/>
        <v>-3.2806916513831719E-2</v>
      </c>
      <c r="I419">
        <f>F419-F418</f>
        <v>1.3643300228350919E-2</v>
      </c>
      <c r="J419">
        <f>F419-F417</f>
        <v>2.4089896930983956E-2</v>
      </c>
      <c r="K419">
        <f>F420-F416</f>
        <v>2.7842490965623523E-2</v>
      </c>
      <c r="L419">
        <f>F420-F415</f>
        <v>3.4605335060448827E-2</v>
      </c>
      <c r="M419">
        <f>F420-F414</f>
        <v>9.1060441503609924E-2</v>
      </c>
      <c r="N419">
        <f>F420-F413</f>
        <v>2.1640692573983267E-2</v>
      </c>
      <c r="O419">
        <f>F420-F412</f>
        <v>5.2776861326962576E-2</v>
      </c>
      <c r="P419">
        <f>F420-F411</f>
        <v>6.3769426823371944E-2</v>
      </c>
      <c r="Q419">
        <f>F420-F410</f>
        <v>8.5174480157619525E-2</v>
      </c>
      <c r="R419">
        <f>F420-F409</f>
        <v>0.14638997873206083</v>
      </c>
      <c r="S419">
        <f>F420-F408</f>
        <v>5.5090453012055396E-2</v>
      </c>
      <c r="T419">
        <f>F420-F407</f>
        <v>6.5996821463420785E-2</v>
      </c>
      <c r="V419">
        <f t="shared" si="65"/>
        <v>1.3643300228350919E-2</v>
      </c>
      <c r="Y419" s="17" t="str">
        <f t="shared" si="60"/>
        <v>-</v>
      </c>
      <c r="Z419" s="15"/>
      <c r="AA419" s="15"/>
      <c r="AB419" s="15">
        <f t="shared" si="61"/>
        <v>0</v>
      </c>
      <c r="AC419" s="15">
        <f t="shared" si="62"/>
        <v>0</v>
      </c>
      <c r="AD419" s="15">
        <f t="shared" si="63"/>
        <v>0</v>
      </c>
      <c r="AE419" s="15">
        <f t="shared" si="64"/>
        <v>0</v>
      </c>
      <c r="AF419" s="15"/>
      <c r="AG419" s="15"/>
      <c r="AH419" s="15"/>
      <c r="AI419" s="15"/>
      <c r="AJ419" s="15"/>
      <c r="AK419" s="15"/>
    </row>
    <row r="420" spans="1:37" x14ac:dyDescent="0.3">
      <c r="A420" s="1">
        <f>'Overall View'!W420</f>
        <v>43770</v>
      </c>
      <c r="B420">
        <f>'Overall View'!X420</f>
        <v>8.0581862774431805</v>
      </c>
      <c r="C420">
        <f>'Overall View'!Y420</f>
        <v>8.0522901321194578</v>
      </c>
      <c r="D420">
        <f t="shared" si="57"/>
        <v>3159.5543793481106</v>
      </c>
      <c r="E420">
        <f t="shared" si="58"/>
        <v>3140.9800000000023</v>
      </c>
      <c r="F420" s="2">
        <f t="shared" si="59"/>
        <v>-5.8787971713721854E-3</v>
      </c>
      <c r="I420">
        <f>F420-F419</f>
        <v>2.6928119342459533E-2</v>
      </c>
      <c r="J420">
        <f>F420-F418</f>
        <v>4.0571419570810452E-2</v>
      </c>
      <c r="K420">
        <f>F421-F417</f>
        <v>7.3303234163161313E-2</v>
      </c>
      <c r="L420">
        <f>F421-F416</f>
        <v>5.0127708855341346E-2</v>
      </c>
      <c r="M420">
        <f>F421-F415</f>
        <v>5.6890552950166651E-2</v>
      </c>
      <c r="N420">
        <f>F421-F414</f>
        <v>0.11334565939332775</v>
      </c>
      <c r="O420">
        <f>F421-F413</f>
        <v>4.392591046370109E-2</v>
      </c>
      <c r="P420">
        <f>F421-F412</f>
        <v>7.50620792166804E-2</v>
      </c>
      <c r="Q420">
        <f>F421-F411</f>
        <v>8.6054644713089767E-2</v>
      </c>
      <c r="R420">
        <f>F421-F410</f>
        <v>0.10745969804733735</v>
      </c>
      <c r="S420">
        <f>F421-F409</f>
        <v>0.16867519662177866</v>
      </c>
      <c r="T420">
        <f>F421-F408</f>
        <v>7.7375670901773219E-2</v>
      </c>
      <c r="V420">
        <f t="shared" si="65"/>
        <v>2.6928119342459533E-2</v>
      </c>
      <c r="Y420" s="17" t="str">
        <f t="shared" si="60"/>
        <v>-</v>
      </c>
      <c r="Z420" s="15"/>
      <c r="AA420" s="15"/>
      <c r="AB420" s="15">
        <f t="shared" si="61"/>
        <v>0</v>
      </c>
      <c r="AC420" s="15">
        <f t="shared" si="62"/>
        <v>0</v>
      </c>
      <c r="AD420" s="15">
        <f t="shared" si="63"/>
        <v>0</v>
      </c>
      <c r="AE420" s="15">
        <f t="shared" si="64"/>
        <v>0</v>
      </c>
      <c r="AF420" s="15"/>
      <c r="AG420" s="15"/>
      <c r="AH420" s="15"/>
      <c r="AI420" s="15"/>
      <c r="AJ420" s="15"/>
      <c r="AK420" s="15"/>
    </row>
    <row r="421" spans="1:37" x14ac:dyDescent="0.3">
      <c r="A421" s="1">
        <f>'Overall View'!W421</f>
        <v>43800</v>
      </c>
      <c r="B421">
        <f>'Overall View'!X421</f>
        <v>8.0642055835702102</v>
      </c>
      <c r="C421">
        <f>'Overall View'!Y421</f>
        <v>8.0804788731317458</v>
      </c>
      <c r="D421">
        <f t="shared" si="57"/>
        <v>3178.6300579611093</v>
      </c>
      <c r="E421">
        <f t="shared" si="58"/>
        <v>3230.7799999999984</v>
      </c>
      <c r="F421" s="2">
        <f t="shared" si="59"/>
        <v>1.6406420718345638E-2</v>
      </c>
      <c r="I421">
        <f>F421-F420</f>
        <v>2.2285217889717823E-2</v>
      </c>
      <c r="J421">
        <f>F421-F419</f>
        <v>4.9213337232177357E-2</v>
      </c>
      <c r="K421">
        <f>F422-F418</f>
        <v>5.5112082315048938E-2</v>
      </c>
      <c r="L421">
        <f>F422-F417</f>
        <v>6.5558679017681976E-2</v>
      </c>
      <c r="M421">
        <f>F422-F416</f>
        <v>4.2383153709862009E-2</v>
      </c>
      <c r="N421">
        <f>F422-F415</f>
        <v>4.9145997804687314E-2</v>
      </c>
      <c r="O421">
        <f>F422-F414</f>
        <v>0.10560110424784841</v>
      </c>
      <c r="P421">
        <f>F422-F413</f>
        <v>3.6181355318221753E-2</v>
      </c>
      <c r="Q421">
        <f>F422-F412</f>
        <v>6.7317524071201063E-2</v>
      </c>
      <c r="R421">
        <f>F422-F411</f>
        <v>7.831008956761043E-2</v>
      </c>
      <c r="S421">
        <f>F422-F410</f>
        <v>9.9715142901858012E-2</v>
      </c>
      <c r="T421">
        <f>F422-F409</f>
        <v>0.16093064147629932</v>
      </c>
      <c r="V421">
        <f t="shared" si="65"/>
        <v>2.2285217889717823E-2</v>
      </c>
      <c r="Y421" s="17">
        <f t="shared" si="60"/>
        <v>-0.21009880043617313</v>
      </c>
      <c r="Z421" s="15"/>
      <c r="AA421" s="15"/>
      <c r="AB421" s="15">
        <f t="shared" si="61"/>
        <v>1</v>
      </c>
      <c r="AC421" s="15">
        <f t="shared" si="62"/>
        <v>0</v>
      </c>
      <c r="AD421" s="15">
        <f t="shared" si="63"/>
        <v>0</v>
      </c>
      <c r="AE421" s="15">
        <f t="shared" si="64"/>
        <v>0</v>
      </c>
      <c r="AF421" s="15"/>
      <c r="AG421" s="15"/>
      <c r="AH421" s="15"/>
      <c r="AI421" s="15"/>
      <c r="AJ421" s="15"/>
      <c r="AK421" s="15"/>
    </row>
    <row r="422" spans="1:37" x14ac:dyDescent="0.3">
      <c r="A422" s="1">
        <f>'Overall View'!W422</f>
        <v>43831</v>
      </c>
      <c r="B422">
        <f>'Overall View'!X422</f>
        <v>8.0702248896972399</v>
      </c>
      <c r="C422">
        <f>'Overall View'!Y422</f>
        <v>8.0788494565421285</v>
      </c>
      <c r="D422">
        <f t="shared" si="57"/>
        <v>3197.8209051931149</v>
      </c>
      <c r="E422">
        <f t="shared" si="58"/>
        <v>3225.5199999999991</v>
      </c>
      <c r="F422" s="2">
        <f t="shared" si="59"/>
        <v>8.6618655728663008E-3</v>
      </c>
      <c r="I422">
        <f>F422-F421</f>
        <v>-7.7445551454793371E-3</v>
      </c>
      <c r="J422">
        <f>F422-F420</f>
        <v>1.4540662744238486E-2</v>
      </c>
      <c r="K422">
        <f>F423-F419</f>
        <v>-4.8914310531102068E-2</v>
      </c>
      <c r="L422">
        <f>F423-F418</f>
        <v>-3.5271010302751149E-2</v>
      </c>
      <c r="M422">
        <f>F423-F417</f>
        <v>-2.4824413600118111E-2</v>
      </c>
      <c r="N422">
        <f>F423-F416</f>
        <v>-4.7999938907938078E-2</v>
      </c>
      <c r="O422">
        <f>F423-F415</f>
        <v>-4.1237094813112773E-2</v>
      </c>
      <c r="P422">
        <f>F423-F414</f>
        <v>1.5218011630048323E-2</v>
      </c>
      <c r="Q422">
        <f>F423-F413</f>
        <v>-5.4201737299578334E-2</v>
      </c>
      <c r="R422">
        <f>F423-F412</f>
        <v>-2.3065568546599025E-2</v>
      </c>
      <c r="S422">
        <f>F423-F411</f>
        <v>-1.2073003050189657E-2</v>
      </c>
      <c r="T422">
        <f>F423-F410</f>
        <v>9.3320502840579245E-3</v>
      </c>
      <c r="V422">
        <f t="shared" si="65"/>
        <v>-5.4201737299578334E-2</v>
      </c>
      <c r="Y422" s="17" t="str">
        <f t="shared" si="60"/>
        <v>-</v>
      </c>
      <c r="Z422" s="15"/>
      <c r="AA422" s="15"/>
      <c r="AB422" s="15">
        <f t="shared" si="61"/>
        <v>0</v>
      </c>
      <c r="AC422" s="15">
        <f t="shared" si="62"/>
        <v>0</v>
      </c>
      <c r="AD422" s="15">
        <f t="shared" si="63"/>
        <v>0</v>
      </c>
      <c r="AE422" s="15">
        <f t="shared" si="64"/>
        <v>0</v>
      </c>
      <c r="AF422" s="15"/>
      <c r="AG422" s="15"/>
      <c r="AH422" s="15"/>
      <c r="AI422" s="15"/>
      <c r="AJ422" s="15"/>
      <c r="AK422" s="15"/>
    </row>
    <row r="423" spans="1:37" x14ac:dyDescent="0.3">
      <c r="A423" s="1">
        <f>'Overall View'!W423</f>
        <v>43862</v>
      </c>
      <c r="B423">
        <f>'Overall View'!X423</f>
        <v>8.0762441958242697</v>
      </c>
      <c r="C423">
        <f>'Overall View'!Y423</f>
        <v>7.9909899356059242</v>
      </c>
      <c r="D423">
        <f t="shared" si="57"/>
        <v>3217.1276163698913</v>
      </c>
      <c r="E423">
        <f t="shared" si="58"/>
        <v>2954.2200000000007</v>
      </c>
      <c r="F423" s="2">
        <f t="shared" si="59"/>
        <v>-8.1721227044933786E-2</v>
      </c>
      <c r="I423">
        <f>F423-F422</f>
        <v>-9.0383092617800087E-2</v>
      </c>
      <c r="J423">
        <f>F423-F421</f>
        <v>-9.8127647763279424E-2</v>
      </c>
      <c r="K423">
        <f>F424-F420</f>
        <v>-0.19555813769193464</v>
      </c>
      <c r="L423">
        <f>F424-F419</f>
        <v>-0.16863001834947511</v>
      </c>
      <c r="M423">
        <f>F424-F418</f>
        <v>-0.15498671812112419</v>
      </c>
      <c r="N423">
        <f>F424-F417</f>
        <v>-0.14454012141849115</v>
      </c>
      <c r="O423">
        <f>F424-F416</f>
        <v>-0.16771564672631112</v>
      </c>
      <c r="P423">
        <f>F424-F415</f>
        <v>-0.16095280263148581</v>
      </c>
      <c r="Q423">
        <f>F424-F414</f>
        <v>-0.10449769618832472</v>
      </c>
      <c r="R423">
        <f>F424-F413</f>
        <v>-0.17391744511795137</v>
      </c>
      <c r="S423">
        <f>F424-F412</f>
        <v>-0.14278127636497207</v>
      </c>
      <c r="T423">
        <f>F424-F411</f>
        <v>-0.1317887108685627</v>
      </c>
      <c r="V423">
        <f t="shared" si="65"/>
        <v>-0.19555813769193464</v>
      </c>
      <c r="Y423" s="17">
        <f t="shared" si="60"/>
        <v>-7.5649493328609152E-2</v>
      </c>
      <c r="Z423" s="15"/>
      <c r="AA423" s="15"/>
      <c r="AB423" s="15">
        <f t="shared" si="61"/>
        <v>0</v>
      </c>
      <c r="AC423" s="15">
        <f t="shared" si="62"/>
        <v>0</v>
      </c>
      <c r="AD423" s="15">
        <f t="shared" si="63"/>
        <v>1</v>
      </c>
      <c r="AE423" s="15">
        <f t="shared" si="64"/>
        <v>0</v>
      </c>
      <c r="AF423" s="15"/>
      <c r="AG423" s="15"/>
      <c r="AH423" s="15"/>
      <c r="AI423" s="15"/>
      <c r="AJ423" s="15"/>
      <c r="AK423" s="15"/>
    </row>
    <row r="424" spans="1:37" x14ac:dyDescent="0.3">
      <c r="A424" s="1">
        <f>'Overall View'!W424</f>
        <v>43891</v>
      </c>
      <c r="B424">
        <f>'Overall View'!X424</f>
        <v>8.0822635019513012</v>
      </c>
      <c r="C424">
        <f>'Overall View'!Y424</f>
        <v>7.8573221670129572</v>
      </c>
      <c r="D424">
        <f t="shared" si="57"/>
        <v>3236.5508910152089</v>
      </c>
      <c r="E424">
        <f t="shared" si="58"/>
        <v>2584.5900000000006</v>
      </c>
      <c r="F424" s="2">
        <f t="shared" si="59"/>
        <v>-0.20143693486330683</v>
      </c>
      <c r="I424">
        <f>F424-F423</f>
        <v>-0.11971570781837304</v>
      </c>
      <c r="J424">
        <f>F424-F422</f>
        <v>-0.21009880043617313</v>
      </c>
      <c r="K424">
        <f>F425-F421</f>
        <v>-0.12195058001506487</v>
      </c>
      <c r="L424">
        <f>F425-F420</f>
        <v>-9.9665362125347046E-2</v>
      </c>
      <c r="M424">
        <f>F425-F419</f>
        <v>-7.2737242782887512E-2</v>
      </c>
      <c r="N424">
        <f>F425-F418</f>
        <v>-5.9093942554536594E-2</v>
      </c>
      <c r="O424">
        <f>F425-F417</f>
        <v>-4.8647345851903556E-2</v>
      </c>
      <c r="P424">
        <f>F425-F416</f>
        <v>-7.1822871159723523E-2</v>
      </c>
      <c r="Q424">
        <f>F425-F415</f>
        <v>-6.5060027064898218E-2</v>
      </c>
      <c r="R424">
        <f>F425-F414</f>
        <v>-8.6049206217371221E-3</v>
      </c>
      <c r="S424">
        <f>F425-F413</f>
        <v>-7.8024669551363779E-2</v>
      </c>
      <c r="T424">
        <f>F425-F412</f>
        <v>-4.6888500798384469E-2</v>
      </c>
      <c r="V424">
        <f t="shared" si="65"/>
        <v>-0.21009880043617313</v>
      </c>
      <c r="Y424" s="17">
        <f t="shared" si="60"/>
        <v>-2.976934693118527E-2</v>
      </c>
      <c r="Z424" s="15"/>
      <c r="AA424" s="15"/>
      <c r="AB424" s="15">
        <f t="shared" si="61"/>
        <v>0</v>
      </c>
      <c r="AC424" s="15">
        <f t="shared" si="62"/>
        <v>0</v>
      </c>
      <c r="AD424" s="15">
        <f t="shared" si="63"/>
        <v>1</v>
      </c>
      <c r="AE424" s="15">
        <f t="shared" si="64"/>
        <v>0</v>
      </c>
      <c r="AF424" s="15"/>
      <c r="AG424" s="15"/>
      <c r="AH424" s="15"/>
      <c r="AI424" s="15"/>
      <c r="AJ424" s="15"/>
      <c r="AK424" s="15"/>
    </row>
    <row r="425" spans="1:37" x14ac:dyDescent="0.3">
      <c r="A425" s="1">
        <f>'Overall View'!W425</f>
        <v>43922</v>
      </c>
      <c r="B425">
        <f>'Overall View'!X425</f>
        <v>8.0882828080783309</v>
      </c>
      <c r="C425">
        <f>'Overall View'!Y425</f>
        <v>7.9767430632503631</v>
      </c>
      <c r="D425">
        <f t="shared" si="57"/>
        <v>3256.0914328761655</v>
      </c>
      <c r="E425">
        <f t="shared" si="58"/>
        <v>2912.4300000000007</v>
      </c>
      <c r="F425" s="2">
        <f t="shared" si="59"/>
        <v>-0.10554415929671923</v>
      </c>
      <c r="I425">
        <f>F425-F424</f>
        <v>9.5892775566587596E-2</v>
      </c>
      <c r="J425">
        <f>F425-F423</f>
        <v>-2.3822932251785445E-2</v>
      </c>
      <c r="K425">
        <f>F426-F422</f>
        <v>-7.9314373696187435E-2</v>
      </c>
      <c r="L425">
        <f>F426-F421</f>
        <v>-8.7058928841666772E-2</v>
      </c>
      <c r="M425">
        <f>F426-F420</f>
        <v>-6.4773710951948948E-2</v>
      </c>
      <c r="N425">
        <f>F426-F419</f>
        <v>-3.7845591609489415E-2</v>
      </c>
      <c r="O425">
        <f>F426-F418</f>
        <v>-2.4202291381138497E-2</v>
      </c>
      <c r="P425">
        <f>F426-F417</f>
        <v>-1.3755694678505459E-2</v>
      </c>
      <c r="Q425">
        <f>F426-F416</f>
        <v>-3.6931219986325425E-2</v>
      </c>
      <c r="R425">
        <f>F426-F415</f>
        <v>-3.0168375891500121E-2</v>
      </c>
      <c r="S425">
        <f>F426-F414</f>
        <v>2.6286730551660975E-2</v>
      </c>
      <c r="T425">
        <f>F426-F413</f>
        <v>-4.3133018377965682E-2</v>
      </c>
      <c r="V425">
        <f t="shared" si="65"/>
        <v>-8.7058928841666772E-2</v>
      </c>
      <c r="Y425" s="17">
        <f t="shared" si="60"/>
        <v>3.3023183406424739E-2</v>
      </c>
      <c r="Z425" s="15"/>
      <c r="AA425" s="15"/>
      <c r="AB425" s="15">
        <f t="shared" si="61"/>
        <v>0</v>
      </c>
      <c r="AC425" s="15">
        <f t="shared" si="62"/>
        <v>0</v>
      </c>
      <c r="AD425" s="15">
        <f t="shared" si="63"/>
        <v>0</v>
      </c>
      <c r="AE425" s="15">
        <f t="shared" si="64"/>
        <v>1</v>
      </c>
      <c r="AF425" s="15"/>
      <c r="AG425" s="15"/>
      <c r="AH425" s="15"/>
      <c r="AI425" s="15"/>
      <c r="AJ425" s="15"/>
      <c r="AK425" s="15"/>
    </row>
    <row r="426" spans="1:37" x14ac:dyDescent="0.3">
      <c r="A426" s="1">
        <f>'Overall View'!W426</f>
        <v>43952</v>
      </c>
      <c r="B426">
        <f>'Overall View'!X426</f>
        <v>8.0943021142053606</v>
      </c>
      <c r="C426">
        <f>'Overall View'!Y426</f>
        <v>8.0210295534808935</v>
      </c>
      <c r="D426">
        <f t="shared" si="57"/>
        <v>3275.7499499487217</v>
      </c>
      <c r="E426">
        <f t="shared" si="58"/>
        <v>3044.3100000000009</v>
      </c>
      <c r="F426" s="2">
        <f t="shared" si="59"/>
        <v>-7.0652508123321134E-2</v>
      </c>
      <c r="I426">
        <f>F426-F425</f>
        <v>3.4891651173398097E-2</v>
      </c>
      <c r="J426">
        <f>F426-F424</f>
        <v>0.13078442673998569</v>
      </c>
      <c r="K426">
        <f>F427-F423</f>
        <v>2.2478154434670272E-2</v>
      </c>
      <c r="L426">
        <f>F427-F422</f>
        <v>-6.7904938183129815E-2</v>
      </c>
      <c r="M426">
        <f>F427-F421</f>
        <v>-7.5649493328609152E-2</v>
      </c>
      <c r="N426">
        <f>F427-F420</f>
        <v>-5.3364275438891329E-2</v>
      </c>
      <c r="O426">
        <f>F427-F419</f>
        <v>-2.6436156096431795E-2</v>
      </c>
      <c r="P426">
        <f>F427-F418</f>
        <v>-1.2792855868080877E-2</v>
      </c>
      <c r="Q426">
        <f>F427-F417</f>
        <v>-2.3462591654478393E-3</v>
      </c>
      <c r="R426">
        <f>F427-F416</f>
        <v>-2.5521784473267806E-2</v>
      </c>
      <c r="S426">
        <f>F427-F415</f>
        <v>-1.8758940378442501E-2</v>
      </c>
      <c r="T426">
        <f>F427-F414</f>
        <v>3.7696166064718595E-2</v>
      </c>
      <c r="V426">
        <f t="shared" si="65"/>
        <v>-7.5649493328609152E-2</v>
      </c>
      <c r="Y426" s="17">
        <f t="shared" si="60"/>
        <v>-1.4194605228531776E-2</v>
      </c>
      <c r="Z426" s="15"/>
      <c r="AA426" s="15"/>
      <c r="AB426" s="15">
        <f t="shared" si="61"/>
        <v>0</v>
      </c>
      <c r="AC426" s="15">
        <f t="shared" si="62"/>
        <v>0</v>
      </c>
      <c r="AD426" s="15">
        <f t="shared" si="63"/>
        <v>1</v>
      </c>
      <c r="AE426" s="15">
        <f t="shared" si="64"/>
        <v>0</v>
      </c>
      <c r="AF426" s="15"/>
      <c r="AG426" s="15"/>
      <c r="AH426" s="15"/>
      <c r="AI426" s="15"/>
      <c r="AJ426" s="15"/>
      <c r="AK426" s="15"/>
    </row>
    <row r="427" spans="1:37" x14ac:dyDescent="0.3">
      <c r="A427" s="1">
        <f>'Overall View'!W427</f>
        <v>43983</v>
      </c>
      <c r="B427">
        <f>'Overall View'!X427</f>
        <v>8.1003214203323921</v>
      </c>
      <c r="C427">
        <f>'Overall View'!Y427</f>
        <v>8.0392509344849561</v>
      </c>
      <c r="D427">
        <f t="shared" si="57"/>
        <v>3295.5271545033338</v>
      </c>
      <c r="E427">
        <f t="shared" si="58"/>
        <v>3100.2899999999977</v>
      </c>
      <c r="F427" s="2">
        <f t="shared" si="59"/>
        <v>-5.9243072610263514E-2</v>
      </c>
      <c r="I427">
        <f>F427-F426</f>
        <v>1.140943551305762E-2</v>
      </c>
      <c r="J427">
        <f>F427-F425</f>
        <v>4.6301086686455717E-2</v>
      </c>
      <c r="K427">
        <f>F428-F424</f>
        <v>0.18807400865046719</v>
      </c>
      <c r="L427">
        <f>F428-F423</f>
        <v>6.8358300832094154E-2</v>
      </c>
      <c r="M427">
        <f>F428-F422</f>
        <v>-2.2024791785705933E-2</v>
      </c>
      <c r="N427">
        <f>F428-F421</f>
        <v>-2.976934693118527E-2</v>
      </c>
      <c r="O427">
        <f>F428-F420</f>
        <v>-7.4841290414674466E-3</v>
      </c>
      <c r="P427">
        <f>F428-F419</f>
        <v>1.9443990300992087E-2</v>
      </c>
      <c r="Q427">
        <f>F428-F418</f>
        <v>3.3087290529343005E-2</v>
      </c>
      <c r="R427">
        <f>F428-F417</f>
        <v>4.3533887231976043E-2</v>
      </c>
      <c r="S427">
        <f>F428-F416</f>
        <v>2.0358361924156076E-2</v>
      </c>
      <c r="T427">
        <f>F428-F415</f>
        <v>2.7121206018981381E-2</v>
      </c>
      <c r="V427">
        <f t="shared" si="65"/>
        <v>-2.976934693118527E-2</v>
      </c>
      <c r="Y427" s="17" t="str">
        <f t="shared" si="60"/>
        <v>-</v>
      </c>
      <c r="Z427" s="15"/>
      <c r="AA427" s="15"/>
      <c r="AB427" s="15">
        <f t="shared" si="61"/>
        <v>0</v>
      </c>
      <c r="AC427" s="15">
        <f t="shared" si="62"/>
        <v>0</v>
      </c>
      <c r="AD427" s="15">
        <f t="shared" si="63"/>
        <v>0</v>
      </c>
      <c r="AE427" s="15">
        <f t="shared" si="64"/>
        <v>0</v>
      </c>
      <c r="AF427" s="15"/>
      <c r="AG427" s="15"/>
      <c r="AH427" s="15"/>
      <c r="AI427" s="15"/>
      <c r="AJ427" s="15"/>
      <c r="AK427" s="15"/>
    </row>
    <row r="428" spans="1:37" x14ac:dyDescent="0.3">
      <c r="A428" s="1">
        <f>'Overall View'!W428</f>
        <v>44013</v>
      </c>
      <c r="B428">
        <f>'Overall View'!X428</f>
        <v>8.1063407264594218</v>
      </c>
      <c r="C428">
        <f>'Overall View'!Y428</f>
        <v>8.0928877128942052</v>
      </c>
      <c r="D428">
        <f t="shared" si="57"/>
        <v>3315.4237631107435</v>
      </c>
      <c r="E428">
        <f t="shared" si="58"/>
        <v>3271.1199999999994</v>
      </c>
      <c r="F428" s="2">
        <f t="shared" si="59"/>
        <v>-1.3362926212839632E-2</v>
      </c>
      <c r="I428">
        <f>F428-F427</f>
        <v>4.5880146397423882E-2</v>
      </c>
      <c r="J428">
        <f>F428-F426</f>
        <v>5.7289581910481502E-2</v>
      </c>
      <c r="K428">
        <f>F429-F425</f>
        <v>0.15497376342148961</v>
      </c>
      <c r="L428">
        <f>F429-F424</f>
        <v>0.2508665389880772</v>
      </c>
      <c r="M428">
        <f>F429-F423</f>
        <v>0.13115083116970416</v>
      </c>
      <c r="N428">
        <f>F429-F422</f>
        <v>4.0767738551904076E-2</v>
      </c>
      <c r="O428">
        <f>F429-F421</f>
        <v>3.3023183406424739E-2</v>
      </c>
      <c r="P428">
        <f>F429-F420</f>
        <v>5.5308401296142562E-2</v>
      </c>
      <c r="Q428">
        <f>F429-F419</f>
        <v>8.2236520638602095E-2</v>
      </c>
      <c r="R428">
        <f>F429-F418</f>
        <v>9.5879820866953014E-2</v>
      </c>
      <c r="S428">
        <f>F429-F417</f>
        <v>0.10632641756958605</v>
      </c>
      <c r="T428">
        <f>F429-F416</f>
        <v>8.3150892261766085E-2</v>
      </c>
      <c r="V428">
        <f t="shared" si="65"/>
        <v>3.3023183406424739E-2</v>
      </c>
      <c r="Y428" s="17" t="str">
        <f t="shared" si="60"/>
        <v>-</v>
      </c>
      <c r="Z428" s="15"/>
      <c r="AA428" s="15"/>
      <c r="AB428" s="15">
        <f t="shared" si="61"/>
        <v>0</v>
      </c>
      <c r="AC428" s="15">
        <f t="shared" si="62"/>
        <v>0</v>
      </c>
      <c r="AD428" s="15">
        <f t="shared" si="63"/>
        <v>0</v>
      </c>
      <c r="AE428" s="15">
        <f t="shared" si="64"/>
        <v>0</v>
      </c>
      <c r="AF428" s="15"/>
      <c r="AG428" s="15"/>
      <c r="AH428" s="15"/>
      <c r="AI428" s="15"/>
      <c r="AJ428" s="15"/>
      <c r="AK428" s="15"/>
    </row>
    <row r="429" spans="1:37" x14ac:dyDescent="0.3">
      <c r="A429" s="1">
        <f>'Overall View'!W429</f>
        <v>44044</v>
      </c>
      <c r="B429">
        <f>'Overall View'!X429</f>
        <v>8.1123600325864516</v>
      </c>
      <c r="C429">
        <f>'Overall View'!Y429</f>
        <v>8.1606068149838595</v>
      </c>
      <c r="D429">
        <f t="shared" si="57"/>
        <v>3335.4404966679763</v>
      </c>
      <c r="E429">
        <f t="shared" si="58"/>
        <v>3500.3100000000018</v>
      </c>
      <c r="F429" s="2">
        <f t="shared" si="59"/>
        <v>4.9429604124770377E-2</v>
      </c>
      <c r="I429">
        <f>F429-F428</f>
        <v>6.2792530337610009E-2</v>
      </c>
      <c r="J429">
        <f>F429-F427</f>
        <v>0.10867267673503389</v>
      </c>
      <c r="K429">
        <f>F430-F426</f>
        <v>7.2864323613134996E-2</v>
      </c>
      <c r="L429">
        <f>F430-F425</f>
        <v>0.10775597478653309</v>
      </c>
      <c r="M429">
        <f>F430-F424</f>
        <v>0.20364875035312069</v>
      </c>
      <c r="N429">
        <f>F430-F423</f>
        <v>8.3933042534747648E-2</v>
      </c>
      <c r="O429">
        <f>F430-F422</f>
        <v>-6.4500500830524388E-3</v>
      </c>
      <c r="P429">
        <f>F430-F421</f>
        <v>-1.4194605228531776E-2</v>
      </c>
      <c r="Q429">
        <f>F430-F420</f>
        <v>8.0906126611860474E-3</v>
      </c>
      <c r="R429">
        <f>F430-F419</f>
        <v>3.5018732003645581E-2</v>
      </c>
      <c r="S429">
        <f>F430-F418</f>
        <v>4.8662032231996499E-2</v>
      </c>
      <c r="T429">
        <f>F430-F417</f>
        <v>5.9108628934629537E-2</v>
      </c>
      <c r="V429">
        <f t="shared" si="65"/>
        <v>-1.4194605228531776E-2</v>
      </c>
      <c r="Y429" s="17">
        <f t="shared" si="60"/>
        <v>4.9889750656639587E-2</v>
      </c>
      <c r="Z429" s="15"/>
      <c r="AA429" s="15"/>
      <c r="AB429" s="15">
        <f t="shared" si="61"/>
        <v>0</v>
      </c>
      <c r="AC429" s="15">
        <f t="shared" si="62"/>
        <v>0</v>
      </c>
      <c r="AD429" s="15">
        <f t="shared" si="63"/>
        <v>0</v>
      </c>
      <c r="AE429" s="15">
        <f t="shared" si="64"/>
        <v>1</v>
      </c>
      <c r="AF429" s="15"/>
      <c r="AG429" s="15"/>
      <c r="AH429" s="15"/>
      <c r="AI429" s="15"/>
      <c r="AJ429" s="15"/>
      <c r="AK429" s="15"/>
    </row>
    <row r="430" spans="1:37" x14ac:dyDescent="0.3">
      <c r="A430" s="1">
        <f>'Overall View'!W430</f>
        <v>44075</v>
      </c>
      <c r="B430">
        <f>'Overall View'!X430</f>
        <v>8.1183793387134813</v>
      </c>
      <c r="C430">
        <f>'Overall View'!Y430</f>
        <v>8.12058871174027</v>
      </c>
      <c r="D430">
        <f t="shared" si="57"/>
        <v>3355.5780804244387</v>
      </c>
      <c r="E430">
        <f t="shared" si="58"/>
        <v>3363.0000000000014</v>
      </c>
      <c r="F430" s="2">
        <f t="shared" si="59"/>
        <v>2.211815489813862E-3</v>
      </c>
      <c r="I430">
        <f>F430-F429</f>
        <v>-4.7217788634956515E-2</v>
      </c>
      <c r="J430">
        <f>F430-F428</f>
        <v>1.5574741702653494E-2</v>
      </c>
      <c r="K430">
        <f>F431-F427</f>
        <v>2.7879817703316045E-2</v>
      </c>
      <c r="L430">
        <f>F431-F426</f>
        <v>3.9289253216373665E-2</v>
      </c>
      <c r="M430">
        <f>F431-F425</f>
        <v>7.4180904389771762E-2</v>
      </c>
      <c r="N430">
        <f>F431-F424</f>
        <v>0.17007367995635936</v>
      </c>
      <c r="O430">
        <f>F431-F423</f>
        <v>5.0357972137986318E-2</v>
      </c>
      <c r="P430">
        <f>F431-F422</f>
        <v>-4.0025120479813769E-2</v>
      </c>
      <c r="Q430">
        <f>F431-F421</f>
        <v>-4.7769675625293107E-2</v>
      </c>
      <c r="R430">
        <f>F431-F420</f>
        <v>-2.5484457735575283E-2</v>
      </c>
      <c r="S430">
        <f>F431-F419</f>
        <v>1.44366160688425E-3</v>
      </c>
      <c r="T430">
        <f>F431-F418</f>
        <v>1.5086961835235169E-2</v>
      </c>
      <c r="V430">
        <f t="shared" si="65"/>
        <v>-4.7769675625293107E-2</v>
      </c>
      <c r="Y430" s="17" t="str">
        <f t="shared" si="60"/>
        <v>-</v>
      </c>
      <c r="Z430" s="15"/>
      <c r="AA430" s="15"/>
      <c r="AB430" s="15">
        <f t="shared" si="61"/>
        <v>0</v>
      </c>
      <c r="AC430" s="15">
        <f t="shared" si="62"/>
        <v>0</v>
      </c>
      <c r="AD430" s="15">
        <f t="shared" si="63"/>
        <v>0</v>
      </c>
      <c r="AE430" s="15">
        <f t="shared" si="64"/>
        <v>0</v>
      </c>
      <c r="AF430" s="15"/>
      <c r="AG430" s="15"/>
      <c r="AH430" s="15"/>
      <c r="AI430" s="15"/>
      <c r="AJ430" s="15"/>
      <c r="AK430" s="15"/>
    </row>
    <row r="431" spans="1:37" x14ac:dyDescent="0.3">
      <c r="A431" s="1">
        <f>'Overall View'!W431</f>
        <v>44105</v>
      </c>
      <c r="B431">
        <f>'Overall View'!X431</f>
        <v>8.124398644840511</v>
      </c>
      <c r="C431">
        <f>'Overall View'!Y431</f>
        <v>8.0925330314005812</v>
      </c>
      <c r="D431">
        <f t="shared" si="57"/>
        <v>3375.8372440081989</v>
      </c>
      <c r="E431">
        <f t="shared" si="58"/>
        <v>3269.9600000000028</v>
      </c>
      <c r="F431" s="2">
        <f t="shared" si="59"/>
        <v>-3.1363254906947469E-2</v>
      </c>
      <c r="I431">
        <f>F431-F430</f>
        <v>-3.3575070396761331E-2</v>
      </c>
      <c r="J431">
        <f>F431-F429</f>
        <v>-8.0792859031717845E-2</v>
      </c>
      <c r="K431">
        <f>F432-F428</f>
        <v>7.9734175250406603E-2</v>
      </c>
      <c r="L431">
        <f>F432-F427</f>
        <v>0.12561432164783048</v>
      </c>
      <c r="M431">
        <f>F432-F426</f>
        <v>0.1370237571608881</v>
      </c>
      <c r="N431">
        <f>F432-F425</f>
        <v>0.1719154083342862</v>
      </c>
      <c r="O431">
        <f>F432-F424</f>
        <v>0.2678081839008738</v>
      </c>
      <c r="P431">
        <f>F432-F423</f>
        <v>0.14809247608250076</v>
      </c>
      <c r="Q431">
        <f>F432-F422</f>
        <v>5.770938346470067E-2</v>
      </c>
      <c r="R431">
        <f>F432-F421</f>
        <v>4.9964828319221333E-2</v>
      </c>
      <c r="S431">
        <f>F432-F420</f>
        <v>7.2250046208939156E-2</v>
      </c>
      <c r="T431">
        <f>F432-F419</f>
        <v>9.9178165551398689E-2</v>
      </c>
      <c r="V431">
        <f t="shared" si="65"/>
        <v>-8.0792859031717845E-2</v>
      </c>
      <c r="Y431" s="17" t="str">
        <f t="shared" si="60"/>
        <v>-</v>
      </c>
      <c r="Z431" s="15"/>
      <c r="AA431" s="15"/>
      <c r="AB431" s="15">
        <f t="shared" si="61"/>
        <v>0</v>
      </c>
      <c r="AC431" s="15">
        <f t="shared" si="62"/>
        <v>0</v>
      </c>
      <c r="AD431" s="15">
        <f t="shared" si="63"/>
        <v>0</v>
      </c>
      <c r="AE431" s="15">
        <f t="shared" si="64"/>
        <v>0</v>
      </c>
      <c r="AF431" s="15"/>
      <c r="AG431" s="15"/>
      <c r="AH431" s="15"/>
      <c r="AI431" s="15"/>
      <c r="AJ431" s="15"/>
      <c r="AK431" s="15"/>
    </row>
    <row r="432" spans="1:37" x14ac:dyDescent="0.3">
      <c r="A432" s="1">
        <f>'Overall View'!W432</f>
        <v>44136</v>
      </c>
      <c r="B432">
        <f>'Overall View'!X432</f>
        <v>8.1304179509675425</v>
      </c>
      <c r="C432">
        <f>'Overall View'!Y432</f>
        <v>8.1946794797189835</v>
      </c>
      <c r="D432">
        <f t="shared" si="57"/>
        <v>3396.218721452432</v>
      </c>
      <c r="E432">
        <f t="shared" si="58"/>
        <v>3621.6299999999987</v>
      </c>
      <c r="F432" s="2">
        <f t="shared" si="59"/>
        <v>6.6371249037566971E-2</v>
      </c>
      <c r="I432">
        <f>F432-F431</f>
        <v>9.7734503944514439E-2</v>
      </c>
      <c r="J432">
        <f>F432-F430</f>
        <v>6.4159433547753109E-2</v>
      </c>
      <c r="K432">
        <f>F433-F429</f>
        <v>4.9889750656639587E-2</v>
      </c>
      <c r="L432">
        <f>F433-F428</f>
        <v>0.1126822809942496</v>
      </c>
      <c r="M432">
        <f>F433-F427</f>
        <v>0.15856242739167348</v>
      </c>
      <c r="N432">
        <f>F433-F426</f>
        <v>0.1699718629047311</v>
      </c>
      <c r="O432">
        <f>F433-F425</f>
        <v>0.20486351407812919</v>
      </c>
      <c r="P432">
        <f>F433-F424</f>
        <v>0.30075628964471679</v>
      </c>
      <c r="Q432">
        <f>F433-F423</f>
        <v>0.18104058182634375</v>
      </c>
      <c r="R432">
        <f>F433-F422</f>
        <v>9.0657489208543662E-2</v>
      </c>
      <c r="S432">
        <f>F433-F421</f>
        <v>8.2912934063064325E-2</v>
      </c>
      <c r="T432">
        <f>F433-F420</f>
        <v>0.10519815195278215</v>
      </c>
      <c r="V432">
        <f t="shared" si="65"/>
        <v>4.9889750656639587E-2</v>
      </c>
      <c r="Y432" s="17" t="str">
        <f t="shared" si="60"/>
        <v>-</v>
      </c>
      <c r="Z432" s="15"/>
      <c r="AA432" s="15"/>
      <c r="AB432" s="15">
        <f t="shared" si="61"/>
        <v>0</v>
      </c>
      <c r="AC432" s="15">
        <f t="shared" si="62"/>
        <v>0</v>
      </c>
      <c r="AD432" s="15">
        <f t="shared" si="63"/>
        <v>0</v>
      </c>
      <c r="AE432" s="15">
        <f t="shared" si="64"/>
        <v>0</v>
      </c>
      <c r="AF432" s="15"/>
      <c r="AG432" s="15"/>
      <c r="AH432" s="15"/>
      <c r="AI432" s="15"/>
      <c r="AJ432" s="15"/>
      <c r="AK432" s="15"/>
    </row>
    <row r="433" spans="1:37" x14ac:dyDescent="0.3">
      <c r="A433" s="1">
        <f>'Overall View'!W433</f>
        <v>44166</v>
      </c>
      <c r="B433">
        <f>'Overall View'!X433</f>
        <v>8.1364372570945722</v>
      </c>
      <c r="C433">
        <f>'Overall View'!Y433</f>
        <v>8.2311284770021995</v>
      </c>
      <c r="D433">
        <f t="shared" si="57"/>
        <v>3416.7232512219889</v>
      </c>
      <c r="E433">
        <f t="shared" si="58"/>
        <v>3756.0699999999983</v>
      </c>
      <c r="F433" s="2">
        <f t="shared" si="59"/>
        <v>9.9319354781409963E-2</v>
      </c>
      <c r="I433">
        <f>F433-F432</f>
        <v>3.2948105743842993E-2</v>
      </c>
      <c r="J433">
        <f>F433-F431</f>
        <v>0.13068260968835743</v>
      </c>
      <c r="K433">
        <f>F434-F430</f>
        <v>7.8341022245415282E-2</v>
      </c>
      <c r="L433">
        <f>F434-F429</f>
        <v>3.1123233610458767E-2</v>
      </c>
      <c r="M433">
        <f>F434-F428</f>
        <v>9.3915763948068776E-2</v>
      </c>
      <c r="N433">
        <f>F434-F427</f>
        <v>0.13979591034549266</v>
      </c>
      <c r="O433">
        <f>F434-F426</f>
        <v>0.15120534585855028</v>
      </c>
      <c r="P433">
        <f>F434-F425</f>
        <v>0.18609699703194837</v>
      </c>
      <c r="Q433">
        <f>F434-F424</f>
        <v>0.28198977259853597</v>
      </c>
      <c r="R433">
        <f>F434-F423</f>
        <v>0.16227406478016293</v>
      </c>
      <c r="S433">
        <f>F434-F422</f>
        <v>7.1890972162362843E-2</v>
      </c>
      <c r="T433">
        <f>F434-F421</f>
        <v>6.4146417016883506E-2</v>
      </c>
      <c r="V433">
        <f t="shared" si="65"/>
        <v>3.1123233610458767E-2</v>
      </c>
      <c r="Y433" s="17" t="str">
        <f t="shared" si="60"/>
        <v>-</v>
      </c>
      <c r="Z433" s="15"/>
      <c r="AA433" s="15"/>
      <c r="AB433" s="15">
        <f t="shared" si="61"/>
        <v>0</v>
      </c>
      <c r="AC433" s="15">
        <f t="shared" si="62"/>
        <v>0</v>
      </c>
      <c r="AD433" s="15">
        <f t="shared" si="63"/>
        <v>0</v>
      </c>
      <c r="AE433" s="15">
        <f t="shared" si="64"/>
        <v>0</v>
      </c>
      <c r="AF433" s="15"/>
      <c r="AG433" s="15"/>
      <c r="AH433" s="15"/>
      <c r="AI433" s="15"/>
      <c r="AJ433" s="15"/>
      <c r="AK433" s="15"/>
    </row>
    <row r="434" spans="1:37" x14ac:dyDescent="0.3">
      <c r="A434" s="1">
        <f>'Overall View'!W434</f>
        <v>44197</v>
      </c>
      <c r="B434">
        <f>'Overall View'!X434</f>
        <v>8.1424565632216019</v>
      </c>
      <c r="C434">
        <f>'Overall View'!Y434</f>
        <v>8.2199293601802577</v>
      </c>
      <c r="D434">
        <f t="shared" si="57"/>
        <v>3437.3515762401894</v>
      </c>
      <c r="E434">
        <f t="shared" si="58"/>
        <v>3714.2399999999993</v>
      </c>
      <c r="F434" s="2">
        <f t="shared" si="59"/>
        <v>8.0552837735229144E-2</v>
      </c>
      <c r="I434">
        <f>F434-F433</f>
        <v>-1.876651704618082E-2</v>
      </c>
      <c r="J434">
        <f>F434-F432</f>
        <v>1.4181588697662173E-2</v>
      </c>
      <c r="K434">
        <f>F435-F431</f>
        <v>0.13345547386969059</v>
      </c>
      <c r="L434">
        <f>F435-F430</f>
        <v>9.9880403472929258E-2</v>
      </c>
      <c r="M434">
        <f>F435-F429</f>
        <v>5.2662614837972743E-2</v>
      </c>
      <c r="N434">
        <f>F435-F428</f>
        <v>0.11545514517558275</v>
      </c>
      <c r="O434">
        <f>F435-F427</f>
        <v>0.16133529157300663</v>
      </c>
      <c r="P434">
        <f>F435-F426</f>
        <v>0.17274472708606425</v>
      </c>
      <c r="Q434">
        <f>F435-F425</f>
        <v>0.20763637825946235</v>
      </c>
      <c r="R434">
        <f>F435-F424</f>
        <v>0.30352915382604995</v>
      </c>
      <c r="S434">
        <f>F435-F423</f>
        <v>0.18381344600767691</v>
      </c>
      <c r="T434">
        <f>F435-F422</f>
        <v>9.3430353389876819E-2</v>
      </c>
      <c r="V434">
        <f t="shared" si="65"/>
        <v>-1.876651704618082E-2</v>
      </c>
      <c r="Y434" s="17" t="str">
        <f t="shared" si="60"/>
        <v>-</v>
      </c>
      <c r="Z434" s="15"/>
      <c r="AA434" s="15"/>
      <c r="AB434" s="15">
        <f t="shared" si="61"/>
        <v>0</v>
      </c>
      <c r="AC434" s="15">
        <f t="shared" si="62"/>
        <v>0</v>
      </c>
      <c r="AD434" s="15">
        <f t="shared" si="63"/>
        <v>0</v>
      </c>
      <c r="AE434" s="15">
        <f t="shared" si="64"/>
        <v>0</v>
      </c>
      <c r="AF434" s="15"/>
      <c r="AG434" s="15"/>
      <c r="AH434" s="15"/>
      <c r="AI434" s="15"/>
      <c r="AJ434" s="15"/>
      <c r="AK434" s="15"/>
    </row>
    <row r="435" spans="1:37" x14ac:dyDescent="0.3">
      <c r="A435" s="1">
        <f>'Overall View'!W435</f>
        <v>44228</v>
      </c>
      <c r="B435">
        <f>'Overall View'!X435</f>
        <v>8.1484758693486334</v>
      </c>
      <c r="C435">
        <f>'Overall View'!Y435</f>
        <v>8.2456862598473837</v>
      </c>
      <c r="D435">
        <f t="shared" si="57"/>
        <v>3458.1044439157222</v>
      </c>
      <c r="E435">
        <f t="shared" si="58"/>
        <v>3811.1500000000015</v>
      </c>
      <c r="F435" s="2">
        <f t="shared" si="59"/>
        <v>0.10209221896274312</v>
      </c>
      <c r="I435">
        <f>F435-F434</f>
        <v>2.1539381227513976E-2</v>
      </c>
      <c r="J435">
        <f>F435-F433</f>
        <v>2.7728641813331567E-3</v>
      </c>
      <c r="K435">
        <f>F436-F432</f>
        <v>7.5597668241405458E-2</v>
      </c>
      <c r="L435">
        <f>F436-F431</f>
        <v>0.1733321721859199</v>
      </c>
      <c r="M435">
        <f>F436-F430</f>
        <v>0.13975710178915857</v>
      </c>
      <c r="N435">
        <f>F436-F429</f>
        <v>9.2539313154202052E-2</v>
      </c>
      <c r="O435">
        <f>F436-F428</f>
        <v>0.15533184349181206</v>
      </c>
      <c r="P435">
        <f>F436-F427</f>
        <v>0.20121198988923594</v>
      </c>
      <c r="Q435">
        <f>F436-F426</f>
        <v>0.21262142540229356</v>
      </c>
      <c r="R435">
        <f>F436-F425</f>
        <v>0.24751307657569166</v>
      </c>
      <c r="S435">
        <f>F436-F424</f>
        <v>0.34340585214227926</v>
      </c>
      <c r="T435">
        <f>F436-F423</f>
        <v>0.22369014432390621</v>
      </c>
      <c r="V435">
        <f t="shared" si="65"/>
        <v>2.7728641813331567E-3</v>
      </c>
      <c r="Y435" s="17" t="str">
        <f t="shared" si="60"/>
        <v>-</v>
      </c>
      <c r="Z435" s="15"/>
      <c r="AA435" s="15"/>
      <c r="AB435" s="15">
        <f t="shared" si="61"/>
        <v>0</v>
      </c>
      <c r="AC435" s="15">
        <f t="shared" si="62"/>
        <v>0</v>
      </c>
      <c r="AD435" s="15">
        <f t="shared" si="63"/>
        <v>0</v>
      </c>
      <c r="AE435" s="15">
        <f t="shared" si="64"/>
        <v>0</v>
      </c>
      <c r="AF435" s="15"/>
      <c r="AG435" s="15"/>
      <c r="AH435" s="15"/>
      <c r="AI435" s="15"/>
      <c r="AJ435" s="15"/>
      <c r="AK435" s="15"/>
    </row>
    <row r="436" spans="1:37" x14ac:dyDescent="0.3">
      <c r="A436" s="1">
        <f>'Overall View'!W436</f>
        <v>44256</v>
      </c>
      <c r="B436">
        <f>'Overall View'!X436</f>
        <v>8.1544951754756632</v>
      </c>
      <c r="C436">
        <f>'Overall View'!Y436</f>
        <v>8.2872490685448259</v>
      </c>
      <c r="D436">
        <f t="shared" si="57"/>
        <v>3478.9826061697077</v>
      </c>
      <c r="E436">
        <f t="shared" si="58"/>
        <v>3972.8899999999985</v>
      </c>
      <c r="F436" s="2">
        <f t="shared" si="59"/>
        <v>0.14196891727897243</v>
      </c>
      <c r="I436">
        <f>F436-F435</f>
        <v>3.9876698316229309E-2</v>
      </c>
      <c r="J436">
        <f>F436-F434</f>
        <v>6.1416079543743285E-2</v>
      </c>
      <c r="K436">
        <f>F437-F433</f>
        <v>9.5305144016429866E-2</v>
      </c>
      <c r="L436">
        <f>F437-F432</f>
        <v>0.12825324976027286</v>
      </c>
      <c r="M436">
        <f>F437-F431</f>
        <v>0.2259877537047873</v>
      </c>
      <c r="N436">
        <f>F437-F430</f>
        <v>0.19241268330802597</v>
      </c>
      <c r="O436">
        <f>F437-F429</f>
        <v>0.14519489467306945</v>
      </c>
      <c r="P436">
        <f>F437-F428</f>
        <v>0.20798742501067946</v>
      </c>
      <c r="Q436">
        <f>F437-F427</f>
        <v>0.25386757140810334</v>
      </c>
      <c r="R436">
        <f>F437-F426</f>
        <v>0.26527700692116096</v>
      </c>
      <c r="S436">
        <f>F437-F425</f>
        <v>0.30016865809455906</v>
      </c>
      <c r="T436">
        <f>F437-F424</f>
        <v>0.39606143366114666</v>
      </c>
      <c r="V436">
        <f t="shared" si="65"/>
        <v>3.9876698316229309E-2</v>
      </c>
      <c r="Y436" s="17" t="str">
        <f t="shared" si="60"/>
        <v>-</v>
      </c>
      <c r="Z436" s="15"/>
      <c r="AA436" s="15"/>
      <c r="AB436" s="15">
        <f t="shared" si="61"/>
        <v>0</v>
      </c>
      <c r="AC436" s="15">
        <f t="shared" si="62"/>
        <v>0</v>
      </c>
      <c r="AD436" s="15">
        <f t="shared" si="63"/>
        <v>0</v>
      </c>
      <c r="AE436" s="15">
        <f t="shared" si="64"/>
        <v>0</v>
      </c>
      <c r="AF436" s="15"/>
      <c r="AG436" s="15"/>
      <c r="AH436" s="15"/>
      <c r="AI436" s="15"/>
      <c r="AJ436" s="15"/>
      <c r="AK436" s="15"/>
    </row>
    <row r="437" spans="1:37" x14ac:dyDescent="0.3">
      <c r="A437" s="1">
        <f>'Overall View'!W437</f>
        <v>44287</v>
      </c>
      <c r="B437">
        <f>'Overall View'!X437</f>
        <v>8.1605144816026929</v>
      </c>
      <c r="C437">
        <f>'Overall View'!Y437</f>
        <v>8.3383463906591206</v>
      </c>
      <c r="D437">
        <f t="shared" si="57"/>
        <v>3499.9868194629757</v>
      </c>
      <c r="E437">
        <f t="shared" si="58"/>
        <v>4181.1700000000028</v>
      </c>
      <c r="F437" s="2">
        <f t="shared" si="59"/>
        <v>0.19462449879783983</v>
      </c>
      <c r="I437">
        <f>F437-F436</f>
        <v>5.26555815188674E-2</v>
      </c>
      <c r="J437">
        <f>F437-F435</f>
        <v>9.2532279835096709E-2</v>
      </c>
      <c r="K437">
        <f>F438-F434</f>
        <v>0.11341742548122213</v>
      </c>
      <c r="L437">
        <f>F438-F433</f>
        <v>9.4650908435041314E-2</v>
      </c>
      <c r="M437">
        <f>F438-F432</f>
        <v>0.12759901417888431</v>
      </c>
      <c r="N437">
        <f>F438-F431</f>
        <v>0.22533351812339875</v>
      </c>
      <c r="O437">
        <f>F438-F430</f>
        <v>0.19175844772663742</v>
      </c>
      <c r="P437">
        <f>F438-F429</f>
        <v>0.1445406590916809</v>
      </c>
      <c r="Q437">
        <f>F438-F428</f>
        <v>0.20733318942929091</v>
      </c>
      <c r="R437">
        <f>F438-F427</f>
        <v>0.25321333582671479</v>
      </c>
      <c r="S437">
        <f>F438-F426</f>
        <v>0.26462277133977241</v>
      </c>
      <c r="T437">
        <f>F438-F425</f>
        <v>0.29951442251317051</v>
      </c>
      <c r="V437">
        <f t="shared" si="65"/>
        <v>5.26555815188674E-2</v>
      </c>
      <c r="Y437" s="17" t="str">
        <f t="shared" si="60"/>
        <v>-</v>
      </c>
      <c r="Z437" s="15"/>
      <c r="AA437" s="15"/>
      <c r="AB437" s="15">
        <f t="shared" si="61"/>
        <v>0</v>
      </c>
      <c r="AC437" s="15">
        <f t="shared" si="62"/>
        <v>0</v>
      </c>
      <c r="AD437" s="15">
        <f t="shared" si="63"/>
        <v>0</v>
      </c>
      <c r="AE437" s="15">
        <f t="shared" si="64"/>
        <v>0</v>
      </c>
      <c r="AF437" s="15"/>
      <c r="AG437" s="15"/>
      <c r="AH437" s="15"/>
      <c r="AI437" s="15"/>
      <c r="AJ437" s="15"/>
      <c r="AK437" s="15"/>
    </row>
    <row r="438" spans="1:37" x14ac:dyDescent="0.3">
      <c r="A438" s="1">
        <f>'Overall View'!W438</f>
        <v>44317</v>
      </c>
      <c r="B438">
        <f>'Overall View'!X438</f>
        <v>8.1665337877297226</v>
      </c>
      <c r="C438">
        <f>'Overall View'!Y438</f>
        <v>8.3438178972111423</v>
      </c>
      <c r="D438">
        <f t="shared" si="57"/>
        <v>3521.1178448234514</v>
      </c>
      <c r="E438">
        <f t="shared" si="58"/>
        <v>4204.1099999999997</v>
      </c>
      <c r="F438" s="2">
        <f t="shared" si="59"/>
        <v>0.19397026321645128</v>
      </c>
      <c r="I438">
        <f>F438-F437</f>
        <v>-6.5423558138855142E-4</v>
      </c>
      <c r="J438">
        <f>F438-F436</f>
        <v>5.2001345937478849E-2</v>
      </c>
      <c r="K438">
        <f>F439-F435</f>
        <v>0.11107641605895502</v>
      </c>
      <c r="L438">
        <f>F439-F434</f>
        <v>0.13261579728646899</v>
      </c>
      <c r="M438">
        <f>F439-F433</f>
        <v>0.11384928024028818</v>
      </c>
      <c r="N438">
        <f>F439-F432</f>
        <v>0.14679738598413117</v>
      </c>
      <c r="O438">
        <f>F439-F431</f>
        <v>0.24453188992864561</v>
      </c>
      <c r="P438">
        <f>F439-F430</f>
        <v>0.21095681953188428</v>
      </c>
      <c r="Q438">
        <f>F439-F429</f>
        <v>0.16373903089692776</v>
      </c>
      <c r="R438">
        <f>F439-F428</f>
        <v>0.22653156123453777</v>
      </c>
      <c r="S438">
        <f>F439-F427</f>
        <v>0.27241170763196165</v>
      </c>
      <c r="T438">
        <f>F439-F426</f>
        <v>0.28382114314501927</v>
      </c>
      <c r="V438">
        <f t="shared" si="65"/>
        <v>-6.5423558138855142E-4</v>
      </c>
      <c r="Y438" s="17" t="str">
        <f t="shared" si="60"/>
        <v>-</v>
      </c>
      <c r="Z438" s="15"/>
      <c r="AA438" s="15"/>
      <c r="AB438" s="15">
        <f t="shared" si="61"/>
        <v>0</v>
      </c>
      <c r="AC438" s="15">
        <f t="shared" si="62"/>
        <v>0</v>
      </c>
      <c r="AD438" s="15">
        <f t="shared" si="63"/>
        <v>0</v>
      </c>
      <c r="AE438" s="15">
        <f t="shared" si="64"/>
        <v>0</v>
      </c>
      <c r="AF438" s="15"/>
      <c r="AG438" s="15"/>
      <c r="AH438" s="15"/>
      <c r="AI438" s="15"/>
      <c r="AJ438" s="15"/>
      <c r="AK438" s="15"/>
    </row>
    <row r="439" spans="1:37" x14ac:dyDescent="0.3">
      <c r="A439" s="1">
        <f>'Overall View'!W439</f>
        <v>44348</v>
      </c>
      <c r="B439">
        <f>'Overall View'!X439</f>
        <v>8.1725530938567541</v>
      </c>
      <c r="C439">
        <f>'Overall View'!Y439</f>
        <v>8.3657887372570041</v>
      </c>
      <c r="D439">
        <f t="shared" si="57"/>
        <v>3542.3764478737417</v>
      </c>
      <c r="E439">
        <f t="shared" si="58"/>
        <v>4297.4999999999991</v>
      </c>
      <c r="F439" s="2">
        <f t="shared" si="59"/>
        <v>0.21316863502169814</v>
      </c>
      <c r="I439">
        <f>F439-F438</f>
        <v>1.9198371805246861E-2</v>
      </c>
      <c r="J439">
        <f>F439-F437</f>
        <v>1.854413622385831E-2</v>
      </c>
      <c r="K439">
        <f>F440-F436</f>
        <v>9.1350893291898938E-2</v>
      </c>
      <c r="L439">
        <f>F440-F435</f>
        <v>0.13122759160812825</v>
      </c>
      <c r="M439">
        <f>F440-F434</f>
        <v>0.15276697283564222</v>
      </c>
      <c r="N439">
        <f>F440-F433</f>
        <v>0.1340004557894614</v>
      </c>
      <c r="O439">
        <f>F440-F432</f>
        <v>0.1669485615333044</v>
      </c>
      <c r="P439">
        <f>F440-F431</f>
        <v>0.26468306547781884</v>
      </c>
      <c r="Q439">
        <f>F440-F430</f>
        <v>0.2311079950810575</v>
      </c>
      <c r="R439">
        <f>F440-F429</f>
        <v>0.18389020644610099</v>
      </c>
      <c r="S439">
        <f>F440-F428</f>
        <v>0.246682736783711</v>
      </c>
      <c r="T439">
        <f>F440-F427</f>
        <v>0.29256288318113488</v>
      </c>
      <c r="V439">
        <f t="shared" si="65"/>
        <v>1.854413622385831E-2</v>
      </c>
      <c r="Y439" s="17" t="str">
        <f t="shared" si="60"/>
        <v>-</v>
      </c>
      <c r="Z439" s="15"/>
      <c r="AA439" s="15"/>
      <c r="AB439" s="15">
        <f t="shared" si="61"/>
        <v>0</v>
      </c>
      <c r="AC439" s="15">
        <f t="shared" si="62"/>
        <v>0</v>
      </c>
      <c r="AD439" s="15">
        <f t="shared" si="63"/>
        <v>0</v>
      </c>
      <c r="AE439" s="15">
        <f t="shared" si="64"/>
        <v>0</v>
      </c>
      <c r="AF439" s="15"/>
      <c r="AG439" s="15"/>
      <c r="AH439" s="15"/>
      <c r="AI439" s="15"/>
      <c r="AJ439" s="15"/>
      <c r="AK439" s="15"/>
    </row>
    <row r="440" spans="1:37" x14ac:dyDescent="0.3">
      <c r="A440" s="1">
        <f>'Overall View'!W440</f>
        <v>44378</v>
      </c>
      <c r="B440">
        <f>'Overall View'!X440</f>
        <v>8.1785723999837838</v>
      </c>
      <c r="C440">
        <f>'Overall View'!Y440</f>
        <v>8.3882819665037474</v>
      </c>
      <c r="D440">
        <f t="shared" si="57"/>
        <v>3563.7633988588482</v>
      </c>
      <c r="E440">
        <f t="shared" si="58"/>
        <v>4395.2599999999993</v>
      </c>
      <c r="F440" s="2">
        <f t="shared" si="59"/>
        <v>0.23331981057087137</v>
      </c>
      <c r="I440">
        <f>F440-F439</f>
        <v>2.0151175549173228E-2</v>
      </c>
      <c r="J440">
        <f>F440-F438</f>
        <v>3.9349547354420089E-2</v>
      </c>
      <c r="K440">
        <f>F441-F437</f>
        <v>6.6833648180787186E-2</v>
      </c>
      <c r="L440">
        <f>F441-F436</f>
        <v>0.11948922969965459</v>
      </c>
      <c r="M440">
        <f>F441-F435</f>
        <v>0.1593659280158839</v>
      </c>
      <c r="N440">
        <f>F441-F434</f>
        <v>0.18090530924339787</v>
      </c>
      <c r="O440">
        <f>F441-F433</f>
        <v>0.16213879219721705</v>
      </c>
      <c r="P440">
        <f>F441-F432</f>
        <v>0.19508689794106004</v>
      </c>
      <c r="Q440">
        <f>F441-F431</f>
        <v>0.29282140188557448</v>
      </c>
      <c r="R440">
        <f>F441-F430</f>
        <v>0.25924633148881315</v>
      </c>
      <c r="S440">
        <f>F441-F429</f>
        <v>0.21202854285385664</v>
      </c>
      <c r="T440">
        <f>F441-F428</f>
        <v>0.27482107319146665</v>
      </c>
      <c r="V440">
        <f t="shared" si="65"/>
        <v>2.0151175549173228E-2</v>
      </c>
      <c r="Y440" s="17" t="str">
        <f t="shared" si="60"/>
        <v>-</v>
      </c>
      <c r="Z440" s="15"/>
      <c r="AA440" s="15"/>
      <c r="AB440" s="15">
        <f t="shared" si="61"/>
        <v>0</v>
      </c>
      <c r="AC440" s="15">
        <f t="shared" si="62"/>
        <v>0</v>
      </c>
      <c r="AD440" s="15">
        <f t="shared" si="63"/>
        <v>0</v>
      </c>
      <c r="AE440" s="15">
        <f t="shared" si="64"/>
        <v>0</v>
      </c>
      <c r="AF440" s="15"/>
      <c r="AG440" s="15"/>
      <c r="AH440" s="15"/>
      <c r="AI440" s="15"/>
      <c r="AJ440" s="15"/>
      <c r="AK440" s="15"/>
    </row>
    <row r="441" spans="1:37" x14ac:dyDescent="0.3">
      <c r="A441" s="1">
        <f>'Overall View'!W441</f>
        <v>44409</v>
      </c>
      <c r="B441">
        <f>'Overall View'!X441</f>
        <v>8.1845917061108135</v>
      </c>
      <c r="C441">
        <f>'Overall View'!Y441</f>
        <v>8.4168600174724357</v>
      </c>
      <c r="D441">
        <f t="shared" si="57"/>
        <v>3585.2794726741135</v>
      </c>
      <c r="E441">
        <f t="shared" si="58"/>
        <v>4522.6799999999967</v>
      </c>
      <c r="F441" s="2">
        <f t="shared" si="59"/>
        <v>0.26145814697862702</v>
      </c>
      <c r="I441">
        <f>F441-F440</f>
        <v>2.8138336407755649E-2</v>
      </c>
      <c r="J441">
        <f>F441-F439</f>
        <v>4.8289511956928877E-2</v>
      </c>
      <c r="K441">
        <f>F442-F438</f>
        <v>2.7122057182293879E-4</v>
      </c>
      <c r="L441">
        <f>F442-F437</f>
        <v>-3.8301500956561263E-4</v>
      </c>
      <c r="M441">
        <f>F442-F436</f>
        <v>5.2272566509301788E-2</v>
      </c>
      <c r="N441">
        <f>F442-F435</f>
        <v>9.2149264825531096E-2</v>
      </c>
      <c r="O441">
        <f>F442-F434</f>
        <v>0.11368864605304507</v>
      </c>
      <c r="P441">
        <f>F442-F433</f>
        <v>9.4922129006864253E-2</v>
      </c>
      <c r="Q441">
        <f>F442-F432</f>
        <v>0.12787023475070725</v>
      </c>
      <c r="R441">
        <f>F442-F431</f>
        <v>0.22560473869522168</v>
      </c>
      <c r="S441">
        <f>F442-F430</f>
        <v>0.19202966829846035</v>
      </c>
      <c r="T441">
        <f>F442-F429</f>
        <v>0.14481187966350384</v>
      </c>
      <c r="V441">
        <f t="shared" si="65"/>
        <v>-3.8301500956561263E-4</v>
      </c>
      <c r="Y441" s="17" t="str">
        <f t="shared" si="60"/>
        <v>-</v>
      </c>
      <c r="Z441" s="15"/>
      <c r="AA441" s="15"/>
      <c r="AB441" s="15">
        <f t="shared" si="61"/>
        <v>0</v>
      </c>
      <c r="AC441" s="15">
        <f t="shared" si="62"/>
        <v>0</v>
      </c>
      <c r="AD441" s="15">
        <f t="shared" si="63"/>
        <v>0</v>
      </c>
      <c r="AE441" s="15">
        <f t="shared" si="64"/>
        <v>0</v>
      </c>
      <c r="AF441" s="15"/>
      <c r="AG441" s="15"/>
      <c r="AH441" s="15"/>
      <c r="AI441" s="15"/>
      <c r="AJ441" s="15"/>
      <c r="AK441" s="15"/>
    </row>
    <row r="442" spans="1:37" x14ac:dyDescent="0.3">
      <c r="A442" s="1">
        <f>'Overall View'!W442</f>
        <v>44440</v>
      </c>
      <c r="B442">
        <f>'Overall View'!X442</f>
        <v>8.190611012237845</v>
      </c>
      <c r="C442">
        <f>'Overall View'!Y442</f>
        <v>8.3681222544878135</v>
      </c>
      <c r="D442">
        <f t="shared" si="57"/>
        <v>3606.9254488932806</v>
      </c>
      <c r="E442">
        <f t="shared" si="58"/>
        <v>4307.5399999999981</v>
      </c>
      <c r="F442" s="2">
        <f t="shared" si="59"/>
        <v>0.19424148378827422</v>
      </c>
      <c r="I442">
        <f>F442-F441</f>
        <v>-6.7216663190352799E-2</v>
      </c>
      <c r="J442">
        <f>F442-F440</f>
        <v>-3.907832678259715E-2</v>
      </c>
      <c r="K442">
        <f>F443-F439</f>
        <v>5.5984868934483512E-2</v>
      </c>
      <c r="L442">
        <f>F443-F438</f>
        <v>7.5183240739730373E-2</v>
      </c>
      <c r="M442">
        <f>F443-F437</f>
        <v>7.4529005158341821E-2</v>
      </c>
      <c r="N442">
        <f>F443-F436</f>
        <v>0.12718458667720922</v>
      </c>
      <c r="O442">
        <f>F443-F435</f>
        <v>0.16706128499343853</v>
      </c>
      <c r="P442">
        <f>F443-F434</f>
        <v>0.18860066622095251</v>
      </c>
      <c r="Q442">
        <f>F443-F433</f>
        <v>0.16983414917477169</v>
      </c>
      <c r="R442">
        <f>F443-F432</f>
        <v>0.20278225491861468</v>
      </c>
      <c r="S442">
        <f>F443-F431</f>
        <v>0.30051675886312912</v>
      </c>
      <c r="T442">
        <f>F443-F430</f>
        <v>0.26694168846636779</v>
      </c>
      <c r="V442">
        <f t="shared" si="65"/>
        <v>-6.7216663190352799E-2</v>
      </c>
      <c r="Y442" s="17" t="str">
        <f t="shared" si="60"/>
        <v>-</v>
      </c>
      <c r="Z442" s="15"/>
      <c r="AA442" s="15"/>
      <c r="AB442" s="15">
        <f t="shared" si="61"/>
        <v>0</v>
      </c>
      <c r="AC442" s="15">
        <f t="shared" si="62"/>
        <v>0</v>
      </c>
      <c r="AD442" s="15">
        <f t="shared" si="63"/>
        <v>0</v>
      </c>
      <c r="AE442" s="15">
        <f t="shared" si="64"/>
        <v>0</v>
      </c>
      <c r="AF442" s="15"/>
      <c r="AG442" s="15"/>
      <c r="AH442" s="15"/>
      <c r="AI442" s="15"/>
      <c r="AJ442" s="15"/>
      <c r="AK442" s="15"/>
    </row>
    <row r="443" spans="1:37" x14ac:dyDescent="0.3">
      <c r="A443" s="1">
        <f>'Overall View'!W443</f>
        <v>44470</v>
      </c>
      <c r="B443">
        <f>'Overall View'!X443</f>
        <v>8.1966303183648748</v>
      </c>
      <c r="C443">
        <f>'Overall View'!Y443</f>
        <v>8.4349804642859869</v>
      </c>
      <c r="D443">
        <f t="shared" si="57"/>
        <v>3628.7021117967151</v>
      </c>
      <c r="E443">
        <f t="shared" si="58"/>
        <v>4605.3799999999974</v>
      </c>
      <c r="F443" s="2">
        <f t="shared" si="59"/>
        <v>0.26915350395618165</v>
      </c>
      <c r="I443">
        <f>F443-F442</f>
        <v>7.4912020167907434E-2</v>
      </c>
      <c r="J443">
        <f>F443-F441</f>
        <v>7.6953569775546349E-3</v>
      </c>
      <c r="K443">
        <f>F444-F440</f>
        <v>1.7703905121529084E-2</v>
      </c>
      <c r="L443">
        <f>F444-F439</f>
        <v>3.7855080670702312E-2</v>
      </c>
      <c r="M443">
        <f>F444-F438</f>
        <v>5.7053452475949173E-2</v>
      </c>
      <c r="N443">
        <f>F444-F437</f>
        <v>5.6399216894560622E-2</v>
      </c>
      <c r="O443">
        <f>F444-F436</f>
        <v>0.10905479841342802</v>
      </c>
      <c r="P443">
        <f>F444-F435</f>
        <v>0.14893149672965733</v>
      </c>
      <c r="Q443">
        <f>F444-F434</f>
        <v>0.17047087795717131</v>
      </c>
      <c r="R443">
        <f>F444-F433</f>
        <v>0.15170436091099049</v>
      </c>
      <c r="S443">
        <f>F444-F432</f>
        <v>0.18465246665483348</v>
      </c>
      <c r="T443">
        <f>F444-F431</f>
        <v>0.28238697059934792</v>
      </c>
      <c r="V443">
        <f t="shared" si="65"/>
        <v>7.6953569775546349E-3</v>
      </c>
      <c r="Y443" s="17" t="str">
        <f t="shared" si="60"/>
        <v>-</v>
      </c>
      <c r="Z443" s="15"/>
      <c r="AA443" s="15"/>
      <c r="AB443" s="15">
        <f t="shared" si="61"/>
        <v>0</v>
      </c>
      <c r="AC443" s="15">
        <f t="shared" si="62"/>
        <v>0</v>
      </c>
      <c r="AD443" s="15">
        <f t="shared" si="63"/>
        <v>0</v>
      </c>
      <c r="AE443" s="15">
        <f t="shared" si="64"/>
        <v>0</v>
      </c>
      <c r="AF443" s="15"/>
      <c r="AG443" s="15"/>
      <c r="AH443" s="15"/>
      <c r="AI443" s="15"/>
      <c r="AJ443" s="15"/>
      <c r="AK443" s="15"/>
    </row>
    <row r="444" spans="1:37" x14ac:dyDescent="0.3">
      <c r="A444" s="1">
        <f>'Overall View'!W444</f>
        <v>44501</v>
      </c>
      <c r="B444">
        <f>'Overall View'!X444</f>
        <v>8.2026496244919045</v>
      </c>
      <c r="C444">
        <f>'Overall View'!Y444</f>
        <v>8.4266118131849996</v>
      </c>
      <c r="D444">
        <f t="shared" si="57"/>
        <v>3650.6102503998641</v>
      </c>
      <c r="E444">
        <f t="shared" si="58"/>
        <v>4567.0000000000027</v>
      </c>
      <c r="F444" s="2">
        <f t="shared" si="59"/>
        <v>0.25102371569240045</v>
      </c>
      <c r="I444">
        <f>F444-F443</f>
        <v>-1.8129788263781199E-2</v>
      </c>
      <c r="J444">
        <f>F444-F442</f>
        <v>5.6782231904126235E-2</v>
      </c>
      <c r="K444">
        <f>F445-F441</f>
        <v>3.629120170846778E-2</v>
      </c>
      <c r="L444">
        <f>F445-F440</f>
        <v>6.4429538116223428E-2</v>
      </c>
      <c r="M444">
        <f>F445-F439</f>
        <v>8.4580713665396656E-2</v>
      </c>
      <c r="N444">
        <f>F445-F438</f>
        <v>0.10377908547064352</v>
      </c>
      <c r="O444">
        <f>F445-F437</f>
        <v>0.10312484988925497</v>
      </c>
      <c r="P444">
        <f>F445-F436</f>
        <v>0.15578043140812237</v>
      </c>
      <c r="Q444">
        <f>F445-F435</f>
        <v>0.19565712972435167</v>
      </c>
      <c r="R444">
        <f>F445-F434</f>
        <v>0.21719651095186565</v>
      </c>
      <c r="S444">
        <f>F445-F433</f>
        <v>0.19842999390568483</v>
      </c>
      <c r="T444">
        <f>F445-F432</f>
        <v>0.23137809964952782</v>
      </c>
      <c r="V444">
        <f t="shared" si="65"/>
        <v>-1.8129788263781199E-2</v>
      </c>
      <c r="Y444" s="17" t="str">
        <f t="shared" si="60"/>
        <v>-</v>
      </c>
      <c r="Z444" s="15"/>
      <c r="AA444" s="15"/>
      <c r="AB444" s="15">
        <f t="shared" si="61"/>
        <v>0</v>
      </c>
      <c r="AC444" s="15">
        <f t="shared" si="62"/>
        <v>0</v>
      </c>
      <c r="AD444" s="15">
        <f t="shared" si="63"/>
        <v>0</v>
      </c>
      <c r="AE444" s="15">
        <f t="shared" si="64"/>
        <v>0</v>
      </c>
      <c r="AF444" s="15"/>
      <c r="AG444" s="15"/>
      <c r="AH444" s="15"/>
      <c r="AI444" s="15"/>
      <c r="AJ444" s="15"/>
      <c r="AK444" s="15"/>
    </row>
    <row r="445" spans="1:37" x14ac:dyDescent="0.3">
      <c r="A445" s="1">
        <f>'Overall View'!W445</f>
        <v>44531</v>
      </c>
      <c r="B445">
        <f>'Overall View'!X445</f>
        <v>8.2086689306189342</v>
      </c>
      <c r="C445">
        <f>'Overall View'!Y445</f>
        <v>8.4693004244654464</v>
      </c>
      <c r="D445">
        <f t="shared" si="57"/>
        <v>3672.6506584818148</v>
      </c>
      <c r="E445">
        <f t="shared" si="58"/>
        <v>4766.1800000000048</v>
      </c>
      <c r="F445" s="2">
        <f t="shared" si="59"/>
        <v>0.29774934868709479</v>
      </c>
      <c r="I445">
        <f>F445-F444</f>
        <v>4.6725632994694344E-2</v>
      </c>
      <c r="J445">
        <f>F445-F443</f>
        <v>2.8595844730913145E-2</v>
      </c>
      <c r="K445">
        <f>F446-F442</f>
        <v>2.7887049393364283E-2</v>
      </c>
      <c r="L445">
        <f>F446-F441</f>
        <v>-3.9329613796988516E-2</v>
      </c>
      <c r="M445">
        <f>F446-F440</f>
        <v>-1.1191277389232868E-2</v>
      </c>
      <c r="N445">
        <f>F446-F439</f>
        <v>8.9598981599403604E-3</v>
      </c>
      <c r="O445">
        <f>F446-F438</f>
        <v>2.8158269965187221E-2</v>
      </c>
      <c r="P445">
        <f>F446-F437</f>
        <v>2.750403438379867E-2</v>
      </c>
      <c r="Q445">
        <f>F446-F436</f>
        <v>8.015961590266607E-2</v>
      </c>
      <c r="R445">
        <f>F446-F435</f>
        <v>0.12003631421889538</v>
      </c>
      <c r="S445">
        <f>F446-F434</f>
        <v>0.14157569544640936</v>
      </c>
      <c r="T445">
        <f>F446-F433</f>
        <v>0.12280917840022854</v>
      </c>
      <c r="V445">
        <f t="shared" si="65"/>
        <v>-3.9329613796988516E-2</v>
      </c>
      <c r="Y445" s="17" t="str">
        <f t="shared" si="60"/>
        <v>-</v>
      </c>
      <c r="Z445" s="15"/>
      <c r="AA445" s="15"/>
      <c r="AB445" s="15">
        <f t="shared" si="61"/>
        <v>0</v>
      </c>
      <c r="AC445" s="15">
        <f t="shared" si="62"/>
        <v>0</v>
      </c>
      <c r="AD445" s="15">
        <f t="shared" si="63"/>
        <v>0</v>
      </c>
      <c r="AE445" s="15">
        <f t="shared" si="64"/>
        <v>0</v>
      </c>
      <c r="AF445" s="15"/>
      <c r="AG445" s="15"/>
      <c r="AH445" s="15"/>
      <c r="AI445" s="15"/>
      <c r="AJ445" s="15"/>
      <c r="AK445" s="15"/>
    </row>
    <row r="446" spans="1:37" x14ac:dyDescent="0.3">
      <c r="A446" s="1">
        <f>'Overall View'!W446</f>
        <v>44562</v>
      </c>
      <c r="B446">
        <f>'Overall View'!X446</f>
        <v>8.2146882367459639</v>
      </c>
      <c r="C446">
        <f>'Overall View'!Y446</f>
        <v>8.4152822746004272</v>
      </c>
      <c r="D446">
        <f t="shared" si="57"/>
        <v>3694.824134614064</v>
      </c>
      <c r="E446">
        <f t="shared" si="58"/>
        <v>4515.5500000000029</v>
      </c>
      <c r="F446" s="2">
        <f t="shared" si="59"/>
        <v>0.2221285331816385</v>
      </c>
      <c r="I446">
        <f>F446-F445</f>
        <v>-7.5620815505456296E-2</v>
      </c>
      <c r="J446">
        <f>F446-F444</f>
        <v>-2.8895182510761952E-2</v>
      </c>
      <c r="K446">
        <f>F447-F443</f>
        <v>-9.2455821628390389E-2</v>
      </c>
      <c r="L446">
        <f>F447-F442</f>
        <v>-1.7543801460482955E-2</v>
      </c>
      <c r="M446">
        <f>F447-F441</f>
        <v>-8.4760464650835754E-2</v>
      </c>
      <c r="N446">
        <f>F447-F440</f>
        <v>-5.6622128243080105E-2</v>
      </c>
      <c r="O446">
        <f>F447-F439</f>
        <v>-3.6470952693906877E-2</v>
      </c>
      <c r="P446">
        <f>F447-F438</f>
        <v>-1.7272580888660016E-2</v>
      </c>
      <c r="Q446">
        <f>F447-F437</f>
        <v>-1.7926816470048568E-2</v>
      </c>
      <c r="R446">
        <f>F447-F436</f>
        <v>3.4728765048818833E-2</v>
      </c>
      <c r="S446">
        <f>F447-F435</f>
        <v>7.4605463365048141E-2</v>
      </c>
      <c r="T446">
        <f>F447-F434</f>
        <v>9.6144844592562118E-2</v>
      </c>
      <c r="V446">
        <f t="shared" si="65"/>
        <v>-9.2455821628390389E-2</v>
      </c>
      <c r="Y446" s="17" t="str">
        <f t="shared" si="60"/>
        <v>-</v>
      </c>
      <c r="Z446" s="15"/>
      <c r="AA446" s="15"/>
      <c r="AB446" s="15">
        <f t="shared" si="61"/>
        <v>0</v>
      </c>
      <c r="AC446" s="15">
        <f t="shared" si="62"/>
        <v>0</v>
      </c>
      <c r="AD446" s="15">
        <f t="shared" si="63"/>
        <v>0</v>
      </c>
      <c r="AE446" s="15">
        <f t="shared" si="64"/>
        <v>0</v>
      </c>
      <c r="AF446" s="15"/>
      <c r="AG446" s="15"/>
      <c r="AH446" s="15"/>
      <c r="AI446" s="15"/>
      <c r="AJ446" s="15"/>
      <c r="AK446" s="15"/>
    </row>
    <row r="447" spans="1:37" x14ac:dyDescent="0.3">
      <c r="A447" s="1">
        <f>'Overall View'!W447</f>
        <v>44593</v>
      </c>
      <c r="B447">
        <f>'Overall View'!X447</f>
        <v>8.2207075428729954</v>
      </c>
      <c r="C447">
        <f>'Overall View'!Y447</f>
        <v>8.3834194837215037</v>
      </c>
      <c r="D447">
        <f t="shared" si="57"/>
        <v>3717.1314821894562</v>
      </c>
      <c r="E447">
        <f t="shared" si="58"/>
        <v>4373.9400000000005</v>
      </c>
      <c r="F447" s="2">
        <f t="shared" si="59"/>
        <v>0.17669768232779126</v>
      </c>
      <c r="I447">
        <f>F447-F446</f>
        <v>-4.5430850853847238E-2</v>
      </c>
      <c r="J447">
        <f>F447-F445</f>
        <v>-0.12105166635930353</v>
      </c>
      <c r="K447">
        <f>F448-F444</f>
        <v>-3.9545992751535142E-2</v>
      </c>
      <c r="L447">
        <f>F448-F443</f>
        <v>-5.7675781015316341E-2</v>
      </c>
      <c r="M447">
        <f>F448-F442</f>
        <v>1.7236239152591093E-2</v>
      </c>
      <c r="N447">
        <f>F448-F441</f>
        <v>-4.9980424037761706E-2</v>
      </c>
      <c r="O447">
        <f>F448-F440</f>
        <v>-2.1842087630006057E-2</v>
      </c>
      <c r="P447">
        <f>F448-F439</f>
        <v>-1.6909120808328293E-3</v>
      </c>
      <c r="Q447">
        <f>F448-F438</f>
        <v>1.7507459724414032E-2</v>
      </c>
      <c r="R447">
        <f>F448-F437</f>
        <v>1.685322414302548E-2</v>
      </c>
      <c r="S447">
        <f>F448-F436</f>
        <v>6.9508805661892881E-2</v>
      </c>
      <c r="T447">
        <f>F448-F435</f>
        <v>0.10938550397812219</v>
      </c>
      <c r="V447">
        <f t="shared" si="65"/>
        <v>-0.12105166635930353</v>
      </c>
      <c r="Y447" s="17" t="str">
        <f t="shared" si="60"/>
        <v>-</v>
      </c>
      <c r="Z447" s="15"/>
      <c r="AA447" s="15"/>
      <c r="AB447" s="15">
        <f t="shared" si="61"/>
        <v>0</v>
      </c>
      <c r="AC447" s="15">
        <f t="shared" si="62"/>
        <v>0</v>
      </c>
      <c r="AD447" s="15">
        <f t="shared" si="63"/>
        <v>0</v>
      </c>
      <c r="AE447" s="15">
        <f t="shared" si="64"/>
        <v>0</v>
      </c>
      <c r="AF447" s="15"/>
      <c r="AG447" s="15"/>
      <c r="AH447" s="15"/>
      <c r="AI447" s="15"/>
      <c r="AJ447" s="15"/>
      <c r="AK447" s="15"/>
    </row>
    <row r="448" spans="1:37" x14ac:dyDescent="0.3">
      <c r="A448" s="1">
        <f>'Overall View'!W448</f>
        <v>44621</v>
      </c>
      <c r="B448">
        <f>'Overall View'!X448</f>
        <v>8.2267268490000252</v>
      </c>
      <c r="C448">
        <f>'Overall View'!Y448</f>
        <v>8.4185677221077722</v>
      </c>
      <c r="D448">
        <f t="shared" si="57"/>
        <v>3739.5735094512675</v>
      </c>
      <c r="E448">
        <f t="shared" si="58"/>
        <v>4530.4100000000017</v>
      </c>
      <c r="F448" s="2">
        <f t="shared" si="59"/>
        <v>0.21147772294086531</v>
      </c>
      <c r="I448">
        <f>F448-F447</f>
        <v>3.4780040613074048E-2</v>
      </c>
      <c r="J448">
        <f>F448-F446</f>
        <v>-1.065081024077319E-2</v>
      </c>
      <c r="K448">
        <f>F449-F445</f>
        <v>-0.19946010735262454</v>
      </c>
      <c r="L448">
        <f>F449-F444</f>
        <v>-0.15273447435793019</v>
      </c>
      <c r="M448">
        <f>F449-F443</f>
        <v>-0.17086426262171139</v>
      </c>
      <c r="N448">
        <f>F449-F442</f>
        <v>-9.595224245380396E-2</v>
      </c>
      <c r="O448">
        <f>F449-F441</f>
        <v>-0.16316890564415676</v>
      </c>
      <c r="P448">
        <f>F449-F440</f>
        <v>-0.13503056923640111</v>
      </c>
      <c r="Q448">
        <f>F449-F439</f>
        <v>-0.11487939368722788</v>
      </c>
      <c r="R448">
        <f>F449-F438</f>
        <v>-9.5681021881981021E-2</v>
      </c>
      <c r="S448">
        <f>F449-F437</f>
        <v>-9.6335257463369572E-2</v>
      </c>
      <c r="T448">
        <f>F449-F436</f>
        <v>-4.3679675944502172E-2</v>
      </c>
      <c r="V448">
        <f t="shared" si="65"/>
        <v>-0.19946010735262454</v>
      </c>
      <c r="Y448" s="17" t="str">
        <f t="shared" si="60"/>
        <v>-</v>
      </c>
      <c r="Z448" s="15"/>
      <c r="AA448" s="15"/>
      <c r="AB448" s="15">
        <f t="shared" si="61"/>
        <v>0</v>
      </c>
      <c r="AC448" s="15">
        <f t="shared" si="62"/>
        <v>0</v>
      </c>
      <c r="AD448" s="15">
        <f t="shared" si="63"/>
        <v>0</v>
      </c>
      <c r="AE448" s="15">
        <f t="shared" si="64"/>
        <v>0</v>
      </c>
      <c r="AF448" s="15"/>
      <c r="AG448" s="15"/>
      <c r="AH448" s="15"/>
      <c r="AI448" s="15"/>
      <c r="AJ448" s="15"/>
      <c r="AK448" s="15"/>
    </row>
    <row r="449" spans="1:37" x14ac:dyDescent="0.3">
      <c r="A449" s="1">
        <f>'Overall View'!W449</f>
        <v>44652</v>
      </c>
      <c r="B449">
        <f>'Overall View'!X449</f>
        <v>8.2327461551270567</v>
      </c>
      <c r="C449">
        <f>'Overall View'!Y449</f>
        <v>8.3264998891473372</v>
      </c>
      <c r="D449">
        <f t="shared" si="57"/>
        <v>3762.1510295225366</v>
      </c>
      <c r="E449">
        <f t="shared" si="58"/>
        <v>4131.930000000003</v>
      </c>
      <c r="F449" s="2">
        <f t="shared" si="59"/>
        <v>9.8289241334470256E-2</v>
      </c>
      <c r="I449">
        <f>F449-F448</f>
        <v>-0.11318848160639505</v>
      </c>
      <c r="J449">
        <f>F449-F447</f>
        <v>-7.8408440993321005E-2</v>
      </c>
      <c r="K449">
        <f>F450-F446</f>
        <v>-0.13037224798508551</v>
      </c>
      <c r="L449">
        <f>F450-F445</f>
        <v>-0.20599306349054181</v>
      </c>
      <c r="M449">
        <f>F450-F444</f>
        <v>-0.15926743049584746</v>
      </c>
      <c r="N449">
        <f>F450-F443</f>
        <v>-0.17739721875962866</v>
      </c>
      <c r="O449">
        <f>F450-F442</f>
        <v>-0.10248519859172123</v>
      </c>
      <c r="P449">
        <f>F450-F441</f>
        <v>-0.16970186178207403</v>
      </c>
      <c r="Q449">
        <f>F450-F440</f>
        <v>-0.14156352537431838</v>
      </c>
      <c r="R449">
        <f>F450-F439</f>
        <v>-0.12141234982514515</v>
      </c>
      <c r="S449">
        <f>F450-F438</f>
        <v>-0.10221397801989829</v>
      </c>
      <c r="T449">
        <f>F450-F437</f>
        <v>-0.10286821360128684</v>
      </c>
      <c r="V449">
        <f t="shared" si="65"/>
        <v>-0.20599306349054181</v>
      </c>
      <c r="Y449" s="17">
        <f t="shared" si="60"/>
        <v>-0.27149820053634555</v>
      </c>
      <c r="Z449" s="15"/>
      <c r="AA449" s="15"/>
      <c r="AB449" s="15">
        <f t="shared" si="61"/>
        <v>1</v>
      </c>
      <c r="AC449" s="15">
        <f t="shared" si="62"/>
        <v>0</v>
      </c>
      <c r="AD449" s="15">
        <f t="shared" si="63"/>
        <v>0</v>
      </c>
      <c r="AE449" s="15">
        <f t="shared" si="64"/>
        <v>0</v>
      </c>
      <c r="AF449" s="15"/>
      <c r="AG449" s="15"/>
      <c r="AH449" s="15"/>
      <c r="AI449" s="15"/>
      <c r="AJ449" s="15"/>
      <c r="AK449" s="15"/>
    </row>
    <row r="450" spans="1:37" x14ac:dyDescent="0.3">
      <c r="A450" s="1">
        <f>'Overall View'!W450</f>
        <v>44682</v>
      </c>
      <c r="B450">
        <f>'Overall View'!X450</f>
        <v>8.2387654612540864</v>
      </c>
      <c r="C450">
        <f>'Overall View'!Y450</f>
        <v>8.3265531316135402</v>
      </c>
      <c r="D450">
        <f t="shared" si="57"/>
        <v>3784.8648604354712</v>
      </c>
      <c r="E450">
        <f t="shared" si="58"/>
        <v>4132.1499999999996</v>
      </c>
      <c r="F450" s="2">
        <f t="shared" si="59"/>
        <v>9.1756285196552989E-2</v>
      </c>
      <c r="I450">
        <f>F450-F449</f>
        <v>-6.5329561379172674E-3</v>
      </c>
      <c r="J450">
        <f>F450-F448</f>
        <v>-0.11972143774431232</v>
      </c>
      <c r="K450">
        <f>F451-F447</f>
        <v>-0.1825636203827109</v>
      </c>
      <c r="L450">
        <f>F451-F446</f>
        <v>-0.22799447123655814</v>
      </c>
      <c r="M450">
        <f>F451-F445</f>
        <v>-0.30361528674201443</v>
      </c>
      <c r="N450">
        <f>F451-F444</f>
        <v>-0.25688965374732009</v>
      </c>
      <c r="O450">
        <f>F451-F443</f>
        <v>-0.27501944201110129</v>
      </c>
      <c r="P450">
        <f>F451-F442</f>
        <v>-0.20010742184319386</v>
      </c>
      <c r="Q450">
        <f>F451-F441</f>
        <v>-0.26732408503354665</v>
      </c>
      <c r="R450">
        <f>F451-F440</f>
        <v>-0.23918574862579101</v>
      </c>
      <c r="S450">
        <f>F451-F439</f>
        <v>-0.21903457307661778</v>
      </c>
      <c r="T450">
        <f>F451-F438</f>
        <v>-0.19983620127137092</v>
      </c>
      <c r="V450">
        <f t="shared" si="65"/>
        <v>-0.30361528674201443</v>
      </c>
      <c r="Y450" s="17" t="str">
        <f t="shared" si="60"/>
        <v>-</v>
      </c>
      <c r="Z450" s="15"/>
      <c r="AA450" s="15"/>
      <c r="AB450" s="15">
        <f t="shared" si="61"/>
        <v>0</v>
      </c>
      <c r="AC450" s="15">
        <f t="shared" si="62"/>
        <v>0</v>
      </c>
      <c r="AD450" s="15">
        <f t="shared" si="63"/>
        <v>0</v>
      </c>
      <c r="AE450" s="15">
        <f t="shared" si="64"/>
        <v>0</v>
      </c>
      <c r="AF450" s="15"/>
      <c r="AG450" s="15"/>
      <c r="AH450" s="15"/>
      <c r="AI450" s="15"/>
      <c r="AJ450" s="15"/>
      <c r="AK450" s="15"/>
    </row>
    <row r="451" spans="1:37" x14ac:dyDescent="0.3">
      <c r="A451" s="1">
        <f>'Overall View'!W451</f>
        <v>44713</v>
      </c>
      <c r="B451">
        <f>'Overall View'!X451</f>
        <v>8.2447847673811161</v>
      </c>
      <c r="C451">
        <f>'Overall View'!Y451</f>
        <v>8.2389015571333672</v>
      </c>
      <c r="D451">
        <f t="shared" ref="D451:D485" si="66">EXP(B451)</f>
        <v>3807.7158251611345</v>
      </c>
      <c r="E451">
        <f t="shared" ref="E451:E485" si="67">EXP(C451)</f>
        <v>3785.3800000000019</v>
      </c>
      <c r="F451" s="2">
        <f t="shared" ref="F451:F485" si="68">E451/D451-1</f>
        <v>-5.8659380549196394E-3</v>
      </c>
      <c r="I451">
        <f>F451-F450</f>
        <v>-9.7622223251472628E-2</v>
      </c>
      <c r="J451">
        <f>F451-F449</f>
        <v>-0.1041551793893899</v>
      </c>
      <c r="K451">
        <f>F452-F448</f>
        <v>-0.13327142206827491</v>
      </c>
      <c r="L451">
        <f>F452-F447</f>
        <v>-9.8491381455200866E-2</v>
      </c>
      <c r="M451">
        <f>F452-F446</f>
        <v>-0.1439222323090481</v>
      </c>
      <c r="N451">
        <f>F452-F445</f>
        <v>-0.2195430478145044</v>
      </c>
      <c r="O451">
        <f>F452-F444</f>
        <v>-0.17281741481981006</v>
      </c>
      <c r="P451">
        <f>F452-F443</f>
        <v>-0.19094720308359125</v>
      </c>
      <c r="Q451">
        <f>F452-F442</f>
        <v>-0.11603518291568382</v>
      </c>
      <c r="R451">
        <f>F452-F441</f>
        <v>-0.18325184610603662</v>
      </c>
      <c r="S451">
        <f>F452-F440</f>
        <v>-0.15511350969828097</v>
      </c>
      <c r="T451">
        <f>F452-F439</f>
        <v>-0.13496233414910774</v>
      </c>
      <c r="V451">
        <f t="shared" si="65"/>
        <v>-0.2195430478145044</v>
      </c>
      <c r="Y451" s="17" t="str">
        <f t="shared" si="60"/>
        <v>-</v>
      </c>
      <c r="Z451" s="15"/>
      <c r="AA451" s="15"/>
      <c r="AB451" s="15">
        <f t="shared" si="61"/>
        <v>0</v>
      </c>
      <c r="AC451" s="15">
        <f t="shared" si="62"/>
        <v>0</v>
      </c>
      <c r="AD451" s="15">
        <f t="shared" si="63"/>
        <v>0</v>
      </c>
      <c r="AE451" s="15">
        <f t="shared" si="64"/>
        <v>0</v>
      </c>
      <c r="AF451" s="15"/>
      <c r="AG451" s="15"/>
      <c r="AH451" s="15"/>
      <c r="AI451" s="15"/>
      <c r="AJ451" s="15"/>
      <c r="AK451" s="15"/>
    </row>
    <row r="452" spans="1:37" x14ac:dyDescent="0.3">
      <c r="A452" s="1">
        <f>'Overall View'!W452</f>
        <v>44743</v>
      </c>
      <c r="B452">
        <f>'Overall View'!X452</f>
        <v>8.2508040735081458</v>
      </c>
      <c r="C452">
        <f>'Overall View'!Y452</f>
        <v>8.3261029014075909</v>
      </c>
      <c r="D452">
        <f t="shared" si="66"/>
        <v>3830.7047516392381</v>
      </c>
      <c r="E452">
        <f t="shared" si="67"/>
        <v>4130.2899999999981</v>
      </c>
      <c r="F452" s="2">
        <f t="shared" si="68"/>
        <v>7.8206300872590395E-2</v>
      </c>
      <c r="I452">
        <f>F452-F451</f>
        <v>8.4072238927510035E-2</v>
      </c>
      <c r="J452">
        <f>F452-F450</f>
        <v>-1.3549984323962594E-2</v>
      </c>
      <c r="K452">
        <f>F453-F449</f>
        <v>-7.2038093183721008E-2</v>
      </c>
      <c r="L452">
        <f>F453-F448</f>
        <v>-0.18522657479011606</v>
      </c>
      <c r="M452">
        <f>F453-F447</f>
        <v>-0.15044653417704201</v>
      </c>
      <c r="N452">
        <f>F453-F446</f>
        <v>-0.19587738503088925</v>
      </c>
      <c r="O452">
        <f>F453-F445</f>
        <v>-0.27149820053634555</v>
      </c>
      <c r="P452">
        <f>F453-F444</f>
        <v>-0.2247725675416512</v>
      </c>
      <c r="Q452">
        <f>F453-F443</f>
        <v>-0.2429023558054324</v>
      </c>
      <c r="R452">
        <f>F453-F442</f>
        <v>-0.16799033563752497</v>
      </c>
      <c r="S452">
        <f>F453-F441</f>
        <v>-0.23520699882787777</v>
      </c>
      <c r="T452">
        <f>F453-F440</f>
        <v>-0.20706866242012212</v>
      </c>
      <c r="V452">
        <f t="shared" si="65"/>
        <v>-0.27149820053634555</v>
      </c>
      <c r="Y452" s="17">
        <f t="shared" si="60"/>
        <v>-0.25798101756463221</v>
      </c>
      <c r="Z452" s="15"/>
      <c r="AA452" s="15"/>
      <c r="AB452" s="15">
        <f t="shared" si="61"/>
        <v>1</v>
      </c>
      <c r="AC452" s="15">
        <f t="shared" si="62"/>
        <v>0</v>
      </c>
      <c r="AD452" s="15">
        <f t="shared" si="63"/>
        <v>0</v>
      </c>
      <c r="AE452" s="15">
        <f t="shared" si="64"/>
        <v>0</v>
      </c>
      <c r="AF452" s="15"/>
      <c r="AG452" s="15"/>
      <c r="AH452" s="15"/>
      <c r="AI452" s="15"/>
      <c r="AJ452" s="15"/>
      <c r="AK452" s="15"/>
    </row>
    <row r="453" spans="1:37" x14ac:dyDescent="0.3">
      <c r="A453" s="1">
        <f>'Overall View'!W453</f>
        <v>44774</v>
      </c>
      <c r="B453">
        <f>'Overall View'!X453</f>
        <v>8.2568233796351755</v>
      </c>
      <c r="C453">
        <f>'Overall View'!Y453</f>
        <v>8.2827358802017539</v>
      </c>
      <c r="D453">
        <f t="shared" si="66"/>
        <v>3853.8324728081438</v>
      </c>
      <c r="E453">
        <f t="shared" si="67"/>
        <v>3954.9999999999986</v>
      </c>
      <c r="F453" s="2">
        <f t="shared" si="68"/>
        <v>2.6251148150749248E-2</v>
      </c>
      <c r="I453">
        <f>F453-F452</f>
        <v>-5.1955152721841147E-2</v>
      </c>
      <c r="J453">
        <f>F453-F451</f>
        <v>3.2117086205668888E-2</v>
      </c>
      <c r="K453">
        <f>F454-F450</f>
        <v>-0.16693614634756893</v>
      </c>
      <c r="L453">
        <f>F454-F449</f>
        <v>-0.17346910248548619</v>
      </c>
      <c r="M453">
        <f>F454-F448</f>
        <v>-0.28665758409188125</v>
      </c>
      <c r="N453">
        <f>F454-F447</f>
        <v>-0.2518775434788072</v>
      </c>
      <c r="O453">
        <f>F454-F446</f>
        <v>-0.29730839433265444</v>
      </c>
      <c r="P453">
        <f>F454-F445</f>
        <v>-0.37292920983811073</v>
      </c>
      <c r="Q453">
        <f>F454-F444</f>
        <v>-0.32620357684341639</v>
      </c>
      <c r="R453">
        <f>F454-F443</f>
        <v>-0.34433336510719759</v>
      </c>
      <c r="S453">
        <f>F454-F442</f>
        <v>-0.26942134493929015</v>
      </c>
      <c r="T453">
        <f>F454-F441</f>
        <v>-0.33663800812964295</v>
      </c>
      <c r="V453">
        <f t="shared" si="65"/>
        <v>-0.37292920983811073</v>
      </c>
      <c r="Y453" s="17">
        <f t="shared" si="60"/>
        <v>-0.325169573071595</v>
      </c>
      <c r="Z453" s="15"/>
      <c r="AA453" s="15"/>
      <c r="AB453" s="15">
        <f t="shared" si="61"/>
        <v>1</v>
      </c>
      <c r="AC453" s="15">
        <f t="shared" si="62"/>
        <v>0</v>
      </c>
      <c r="AD453" s="15">
        <f t="shared" si="63"/>
        <v>0</v>
      </c>
      <c r="AE453" s="15">
        <f t="shared" si="64"/>
        <v>0</v>
      </c>
      <c r="AF453" s="15"/>
      <c r="AG453" s="15"/>
      <c r="AH453" s="15"/>
      <c r="AI453" s="15"/>
      <c r="AJ453" s="15"/>
      <c r="AK453" s="15"/>
    </row>
    <row r="454" spans="1:37" x14ac:dyDescent="0.3">
      <c r="A454" s="1">
        <f>'Overall View'!W454</f>
        <v>44805</v>
      </c>
      <c r="B454">
        <f>'Overall View'!X454</f>
        <v>8.262842685762207</v>
      </c>
      <c r="C454">
        <f>'Overall View'!Y454</f>
        <v>8.18468668089813</v>
      </c>
      <c r="D454">
        <f t="shared" si="66"/>
        <v>3877.0998266350516</v>
      </c>
      <c r="E454">
        <f t="shared" si="67"/>
        <v>3585.6200000000003</v>
      </c>
      <c r="F454" s="2">
        <f t="shared" si="68"/>
        <v>-7.5179861151015936E-2</v>
      </c>
      <c r="I454">
        <f>F454-F453</f>
        <v>-0.10143100930176518</v>
      </c>
      <c r="J454">
        <f>F454-F452</f>
        <v>-0.15338616202360633</v>
      </c>
      <c r="K454">
        <f>F455-F451</f>
        <v>-1.4478935437384211E-3</v>
      </c>
      <c r="L454">
        <f>F455-F450</f>
        <v>-9.907011679521105E-2</v>
      </c>
      <c r="M454">
        <f>F455-F449</f>
        <v>-0.10560307293312832</v>
      </c>
      <c r="N454">
        <f>F455-F448</f>
        <v>-0.21879155453952337</v>
      </c>
      <c r="O454">
        <f>F455-F447</f>
        <v>-0.18401151392644932</v>
      </c>
      <c r="P454">
        <f>F455-F446</f>
        <v>-0.22944236478029656</v>
      </c>
      <c r="Q454">
        <f>F455-F445</f>
        <v>-0.30506318028575286</v>
      </c>
      <c r="R454">
        <f>F455-F444</f>
        <v>-0.25833754729105851</v>
      </c>
      <c r="S454">
        <f>F455-F443</f>
        <v>-0.27646733555483971</v>
      </c>
      <c r="T454">
        <f>F455-F442</f>
        <v>-0.20155531538693228</v>
      </c>
      <c r="V454">
        <f t="shared" si="65"/>
        <v>-0.30506318028575286</v>
      </c>
      <c r="Y454" s="17" t="str">
        <f t="shared" si="60"/>
        <v>-</v>
      </c>
      <c r="Z454" s="15"/>
      <c r="AA454" s="15"/>
      <c r="AB454" s="15">
        <f t="shared" si="61"/>
        <v>0</v>
      </c>
      <c r="AC454" s="15">
        <f t="shared" si="62"/>
        <v>0</v>
      </c>
      <c r="AD454" s="15">
        <f t="shared" si="63"/>
        <v>0</v>
      </c>
      <c r="AE454" s="15">
        <f t="shared" si="64"/>
        <v>0</v>
      </c>
      <c r="AF454" s="15"/>
      <c r="AG454" s="15"/>
      <c r="AH454" s="15"/>
      <c r="AI454" s="15"/>
      <c r="AJ454" s="15"/>
      <c r="AK454" s="15"/>
    </row>
    <row r="455" spans="1:37" x14ac:dyDescent="0.3">
      <c r="A455" s="1">
        <f>'Overall View'!W455</f>
        <v>44835</v>
      </c>
      <c r="B455">
        <f>'Overall View'!X455</f>
        <v>8.2688619918892368</v>
      </c>
      <c r="C455">
        <f>'Overall View'!Y455</f>
        <v>8.261521283093872</v>
      </c>
      <c r="D455">
        <f t="shared" si="66"/>
        <v>3900.5076561463334</v>
      </c>
      <c r="E455">
        <f t="shared" si="67"/>
        <v>3871.9800000000027</v>
      </c>
      <c r="F455" s="2">
        <f t="shared" si="68"/>
        <v>-7.3138315986580604E-3</v>
      </c>
      <c r="I455">
        <f>F455-F454</f>
        <v>6.7866029552357876E-2</v>
      </c>
      <c r="J455">
        <f>F455-F453</f>
        <v>-3.3564979749407309E-2</v>
      </c>
      <c r="K455">
        <f>F456-F452</f>
        <v>-3.8437969750127809E-2</v>
      </c>
      <c r="L455">
        <f>F456-F451</f>
        <v>4.5634269177382225E-2</v>
      </c>
      <c r="M455">
        <f>F456-F450</f>
        <v>-5.1987954074090403E-2</v>
      </c>
      <c r="N455">
        <f>F456-F449</f>
        <v>-5.8520910212007671E-2</v>
      </c>
      <c r="O455">
        <f>F456-F448</f>
        <v>-0.17170939181840272</v>
      </c>
      <c r="P455">
        <f>F456-F447</f>
        <v>-0.13692935120532868</v>
      </c>
      <c r="Q455">
        <f>F456-F446</f>
        <v>-0.18236020205917591</v>
      </c>
      <c r="R455">
        <f>F456-F445</f>
        <v>-0.25798101756463221</v>
      </c>
      <c r="S455">
        <f>F456-F444</f>
        <v>-0.21125538456993787</v>
      </c>
      <c r="T455">
        <f>F456-F443</f>
        <v>-0.22938517283371906</v>
      </c>
      <c r="V455">
        <f t="shared" si="65"/>
        <v>-0.25798101756463221</v>
      </c>
      <c r="Y455" s="17">
        <f t="shared" si="60"/>
        <v>-0.22848828386768616</v>
      </c>
      <c r="Z455" s="15"/>
      <c r="AA455" s="15"/>
      <c r="AB455" s="15">
        <f t="shared" si="61"/>
        <v>1</v>
      </c>
      <c r="AC455" s="15">
        <f t="shared" si="62"/>
        <v>0</v>
      </c>
      <c r="AD455" s="15">
        <f t="shared" si="63"/>
        <v>0</v>
      </c>
      <c r="AE455" s="15">
        <f t="shared" si="64"/>
        <v>0</v>
      </c>
      <c r="AF455" s="15"/>
      <c r="AG455" s="15"/>
      <c r="AH455" s="15"/>
      <c r="AI455" s="15"/>
      <c r="AJ455" s="15"/>
      <c r="AK455" s="15"/>
    </row>
    <row r="456" spans="1:37" x14ac:dyDescent="0.3">
      <c r="A456" s="1">
        <f>'Overall View'!W456</f>
        <v>44866</v>
      </c>
      <c r="B456">
        <f>'Overall View'!X456</f>
        <v>8.2748812980162665</v>
      </c>
      <c r="C456">
        <f>'Overall View'!Y456</f>
        <v>8.3138792278190863</v>
      </c>
      <c r="D456">
        <f t="shared" si="66"/>
        <v>3924.0568094581176</v>
      </c>
      <c r="E456">
        <f t="shared" si="67"/>
        <v>4080.1100000000024</v>
      </c>
      <c r="F456" s="2">
        <f t="shared" si="68"/>
        <v>3.9768331122462586E-2</v>
      </c>
      <c r="I456">
        <f>F456-F455</f>
        <v>4.7082162721120646E-2</v>
      </c>
      <c r="J456">
        <f>F456-F454</f>
        <v>0.11494819227347852</v>
      </c>
      <c r="K456">
        <f>F457-F453</f>
        <v>-5.3671372535249451E-2</v>
      </c>
      <c r="L456">
        <f>F457-F452</f>
        <v>-0.1056265252570906</v>
      </c>
      <c r="M456">
        <f>F457-F451</f>
        <v>-2.1554286329580563E-2</v>
      </c>
      <c r="N456">
        <f>F457-F450</f>
        <v>-0.11917650958105319</v>
      </c>
      <c r="O456">
        <f>F457-F449</f>
        <v>-0.12570946571897046</v>
      </c>
      <c r="P456">
        <f>F457-F448</f>
        <v>-0.23889794732536551</v>
      </c>
      <c r="Q456">
        <f>F457-F447</f>
        <v>-0.20411790671229146</v>
      </c>
      <c r="R456">
        <f>F457-F446</f>
        <v>-0.2495487575661387</v>
      </c>
      <c r="S456">
        <f>F457-F445</f>
        <v>-0.325169573071595</v>
      </c>
      <c r="T456">
        <f>F457-F444</f>
        <v>-0.27844394007690065</v>
      </c>
      <c r="V456">
        <f t="shared" si="65"/>
        <v>-0.325169573071595</v>
      </c>
      <c r="Y456" s="17" t="str">
        <f t="shared" si="60"/>
        <v>-</v>
      </c>
      <c r="Z456" s="15"/>
      <c r="AA456" s="15"/>
      <c r="AB456" s="15">
        <f t="shared" si="61"/>
        <v>0</v>
      </c>
      <c r="AC456" s="15">
        <f t="shared" si="62"/>
        <v>0</v>
      </c>
      <c r="AD456" s="15">
        <f t="shared" si="63"/>
        <v>0</v>
      </c>
      <c r="AE456" s="15">
        <f t="shared" si="64"/>
        <v>0</v>
      </c>
      <c r="AF456" s="15"/>
      <c r="AG456" s="15"/>
      <c r="AH456" s="15"/>
      <c r="AI456" s="15"/>
      <c r="AJ456" s="15"/>
      <c r="AK456" s="15"/>
    </row>
    <row r="457" spans="1:37" x14ac:dyDescent="0.3">
      <c r="A457" s="1">
        <f>'Overall View'!W457</f>
        <v>44896</v>
      </c>
      <c r="B457">
        <f>'Overall View'!X457</f>
        <v>8.280900604143298</v>
      </c>
      <c r="C457">
        <f>'Overall View'!Y457</f>
        <v>8.253097428770598</v>
      </c>
      <c r="D457">
        <f t="shared" si="66"/>
        <v>3947.7481398070004</v>
      </c>
      <c r="E457">
        <f t="shared" si="67"/>
        <v>3839.4999999999991</v>
      </c>
      <c r="F457" s="2">
        <f t="shared" si="68"/>
        <v>-2.7420224384500202E-2</v>
      </c>
      <c r="I457">
        <f>F457-F456</f>
        <v>-6.7188555506962788E-2</v>
      </c>
      <c r="J457">
        <f>F457-F455</f>
        <v>-2.0106392785842142E-2</v>
      </c>
      <c r="K457">
        <f>F458-F454</f>
        <v>0.10162209023010238</v>
      </c>
      <c r="L457">
        <f>F458-F453</f>
        <v>1.9108092833719503E-4</v>
      </c>
      <c r="M457">
        <f>F458-F452</f>
        <v>-5.1764071793503952E-2</v>
      </c>
      <c r="N457">
        <f>F458-F451</f>
        <v>3.2308167134006083E-2</v>
      </c>
      <c r="O457">
        <f>F458-F450</f>
        <v>-6.5314056117466546E-2</v>
      </c>
      <c r="P457">
        <f>F458-F449</f>
        <v>-7.1847012255383813E-2</v>
      </c>
      <c r="Q457">
        <f>F458-F448</f>
        <v>-0.18503549386177887</v>
      </c>
      <c r="R457">
        <f>F458-F447</f>
        <v>-0.15025545324870482</v>
      </c>
      <c r="S457">
        <f>F458-F446</f>
        <v>-0.19568630410255206</v>
      </c>
      <c r="T457">
        <f>F458-F445</f>
        <v>-0.27130711960800835</v>
      </c>
      <c r="V457">
        <f t="shared" si="65"/>
        <v>-0.27130711960800835</v>
      </c>
      <c r="Y457" s="17">
        <f t="shared" si="60"/>
        <v>-0.18043692227666575</v>
      </c>
      <c r="Z457" s="15"/>
      <c r="AA457" s="15"/>
      <c r="AB457" s="15">
        <f t="shared" si="61"/>
        <v>0</v>
      </c>
      <c r="AC457" s="15">
        <f t="shared" si="62"/>
        <v>1</v>
      </c>
      <c r="AD457" s="15">
        <f t="shared" si="63"/>
        <v>0</v>
      </c>
      <c r="AE457" s="15">
        <f t="shared" si="64"/>
        <v>0</v>
      </c>
      <c r="AF457" s="15"/>
      <c r="AG457" s="15"/>
      <c r="AH457" s="15"/>
      <c r="AI457" s="15"/>
      <c r="AJ457" s="15"/>
      <c r="AK457" s="15"/>
    </row>
    <row r="458" spans="1:37" x14ac:dyDescent="0.3">
      <c r="A458" s="1">
        <f>'Overall View'!W458</f>
        <v>44927</v>
      </c>
      <c r="B458">
        <f>'Overall View'!X458</f>
        <v>8.2869199102703277</v>
      </c>
      <c r="C458">
        <f>'Overall View'!Y458</f>
        <v>8.3130185866496298</v>
      </c>
      <c r="D458">
        <f t="shared" si="66"/>
        <v>3971.582505580936</v>
      </c>
      <c r="E458">
        <f t="shared" si="67"/>
        <v>4076.5999999999995</v>
      </c>
      <c r="F458" s="2">
        <f t="shared" si="68"/>
        <v>2.6442229079086443E-2</v>
      </c>
      <c r="I458">
        <f>F458-F457</f>
        <v>5.3862453463586646E-2</v>
      </c>
      <c r="J458">
        <f>F458-F456</f>
        <v>-1.3326102043376142E-2</v>
      </c>
      <c r="K458">
        <f>F459-F455</f>
        <v>9.5408091261039996E-4</v>
      </c>
      <c r="L458">
        <f>F459-F454</f>
        <v>6.8820110464968276E-2</v>
      </c>
      <c r="M458">
        <f>F459-F453</f>
        <v>-3.2610898836796909E-2</v>
      </c>
      <c r="N458">
        <f>F459-F452</f>
        <v>-8.4566051558638056E-2</v>
      </c>
      <c r="O458">
        <f>F459-F451</f>
        <v>-4.938126311280211E-4</v>
      </c>
      <c r="P458">
        <f>F459-F450</f>
        <v>-9.811603588260065E-2</v>
      </c>
      <c r="Q458">
        <f>F459-F449</f>
        <v>-0.10464899202051792</v>
      </c>
      <c r="R458">
        <f>F459-F448</f>
        <v>-0.21783747362691297</v>
      </c>
      <c r="S458">
        <f>F459-F447</f>
        <v>-0.18305743301383892</v>
      </c>
      <c r="T458">
        <f>F459-F446</f>
        <v>-0.22848828386768616</v>
      </c>
      <c r="V458">
        <f t="shared" si="65"/>
        <v>-0.22848828386768616</v>
      </c>
      <c r="Y458" s="17" t="str">
        <f t="shared" si="60"/>
        <v>-</v>
      </c>
      <c r="Z458" s="15"/>
      <c r="AA458" s="15"/>
      <c r="AB458" s="15">
        <f t="shared" si="61"/>
        <v>0</v>
      </c>
      <c r="AC458" s="15">
        <f t="shared" si="62"/>
        <v>0</v>
      </c>
      <c r="AD458" s="15">
        <f t="shared" si="63"/>
        <v>0</v>
      </c>
      <c r="AE458" s="15">
        <f t="shared" si="64"/>
        <v>0</v>
      </c>
      <c r="AF458" s="15"/>
      <c r="AG458" s="15"/>
      <c r="AH458" s="15"/>
      <c r="AI458" s="15"/>
      <c r="AJ458" s="15"/>
      <c r="AK458" s="15"/>
    </row>
    <row r="459" spans="1:37" x14ac:dyDescent="0.3">
      <c r="A459" s="1">
        <f>'Overall View'!W459</f>
        <v>44958</v>
      </c>
      <c r="B459">
        <f>'Overall View'!X459</f>
        <v>8.2929392163973574</v>
      </c>
      <c r="C459">
        <f>'Overall View'!Y459</f>
        <v>8.2865591563427774</v>
      </c>
      <c r="D459">
        <f t="shared" si="66"/>
        <v>3995.5607703503815</v>
      </c>
      <c r="E459">
        <f t="shared" si="67"/>
        <v>3970.1500000000005</v>
      </c>
      <c r="F459" s="2">
        <f t="shared" si="68"/>
        <v>-6.3597506860476605E-3</v>
      </c>
      <c r="I459">
        <f>F459-F458</f>
        <v>-3.2801979765134104E-2</v>
      </c>
      <c r="J459">
        <f>F459-F457</f>
        <v>2.1060473698452542E-2</v>
      </c>
      <c r="K459">
        <f>F460-F456</f>
        <v>-1.7471503437710423E-2</v>
      </c>
      <c r="L459">
        <f>F460-F455</f>
        <v>2.9610659283410223E-2</v>
      </c>
      <c r="M459">
        <f>F460-F454</f>
        <v>9.7476688835768099E-2</v>
      </c>
      <c r="N459">
        <f>F460-F453</f>
        <v>-3.9543204659970854E-3</v>
      </c>
      <c r="O459">
        <f>F460-F452</f>
        <v>-5.5909473187838232E-2</v>
      </c>
      <c r="P459">
        <f>F460-F451</f>
        <v>2.8162765739671802E-2</v>
      </c>
      <c r="Q459">
        <f>F460-F450</f>
        <v>-6.9459457511800826E-2</v>
      </c>
      <c r="R459">
        <f>F460-F449</f>
        <v>-7.5992413649718094E-2</v>
      </c>
      <c r="S459">
        <f>F460-F448</f>
        <v>-0.18918089525611315</v>
      </c>
      <c r="T459">
        <f>F460-F447</f>
        <v>-0.1544008546430391</v>
      </c>
      <c r="V459">
        <f t="shared" si="65"/>
        <v>-0.18918089525611315</v>
      </c>
      <c r="Y459" s="17" t="str">
        <f t="shared" si="60"/>
        <v>-</v>
      </c>
      <c r="Z459" s="15"/>
      <c r="AA459" s="15"/>
      <c r="AB459" s="15">
        <f t="shared" si="61"/>
        <v>0</v>
      </c>
      <c r="AC459" s="15">
        <f t="shared" si="62"/>
        <v>0</v>
      </c>
      <c r="AD459" s="15">
        <f t="shared" si="63"/>
        <v>0</v>
      </c>
      <c r="AE459" s="15">
        <f t="shared" si="64"/>
        <v>0</v>
      </c>
      <c r="AF459" s="15"/>
      <c r="AG459" s="15"/>
      <c r="AH459" s="15"/>
      <c r="AI459" s="15"/>
      <c r="AJ459" s="15"/>
      <c r="AK459" s="15"/>
    </row>
    <row r="460" spans="1:37" x14ac:dyDescent="0.3">
      <c r="A460" s="1">
        <f>'Overall View'!W460</f>
        <v>44986</v>
      </c>
      <c r="B460">
        <f>'Overall View'!X460</f>
        <v>8.2989585225243871</v>
      </c>
      <c r="C460">
        <f>'Overall View'!Y460</f>
        <v>8.3210104101846376</v>
      </c>
      <c r="D460">
        <f t="shared" si="66"/>
        <v>4019.6838028995589</v>
      </c>
      <c r="E460">
        <f t="shared" si="67"/>
        <v>4109.3099999999995</v>
      </c>
      <c r="F460" s="2">
        <f t="shared" si="68"/>
        <v>2.2296827684752163E-2</v>
      </c>
      <c r="I460">
        <f>F460-F459</f>
        <v>2.8656578370799823E-2</v>
      </c>
      <c r="J460">
        <f>F460-F458</f>
        <v>-4.1454013943342805E-3</v>
      </c>
      <c r="K460">
        <f>F461-F457</f>
        <v>5.8461025048699766E-2</v>
      </c>
      <c r="L460">
        <f>F461-F456</f>
        <v>-8.727530458263022E-3</v>
      </c>
      <c r="M460">
        <f>F461-F455</f>
        <v>3.8354632262857624E-2</v>
      </c>
      <c r="N460">
        <f>F461-F454</f>
        <v>0.1062206618152155</v>
      </c>
      <c r="O460">
        <f>F461-F453</f>
        <v>4.7896525134503154E-3</v>
      </c>
      <c r="P460">
        <f>F461-F452</f>
        <v>-4.7165500208390831E-2</v>
      </c>
      <c r="Q460">
        <f>F461-F451</f>
        <v>3.6906738719119203E-2</v>
      </c>
      <c r="R460">
        <f>F461-F450</f>
        <v>-6.0715484532353425E-2</v>
      </c>
      <c r="S460">
        <f>F461-F449</f>
        <v>-6.7248440670270693E-2</v>
      </c>
      <c r="T460">
        <f>F461-F448</f>
        <v>-0.18043692227666575</v>
      </c>
      <c r="V460">
        <f t="shared" si="65"/>
        <v>-0.18043692227666575</v>
      </c>
      <c r="Y460" s="17" t="str">
        <f t="shared" ref="Y460:Y497" si="69">IF(AND(F462&gt;$Y$9,F462&lt;$Z$9),V463,"-")</f>
        <v>-</v>
      </c>
      <c r="Z460" s="15"/>
      <c r="AA460" s="15"/>
      <c r="AB460" s="15">
        <f t="shared" ref="AB460:AB523" si="70">IF(Y460&lt;-0.2,1,0)</f>
        <v>0</v>
      </c>
      <c r="AC460" s="15">
        <f t="shared" ref="AC460:AC523" si="71">IF(AND(Y460&gt;-0.2,Y460&lt;=-0.08),1,0)</f>
        <v>0</v>
      </c>
      <c r="AD460" s="15">
        <f t="shared" ref="AD460:AD523" si="72">IF(AND(Y460&gt;-0.08,Y460&lt;=0),1,0)</f>
        <v>0</v>
      </c>
      <c r="AE460" s="15">
        <f t="shared" ref="AE460:AE523" si="73">IF(AND(Y460&lt;&gt;"-",Y460&gt;0),1,0)</f>
        <v>0</v>
      </c>
      <c r="AF460" s="15"/>
      <c r="AG460" s="15"/>
      <c r="AH460" s="15"/>
      <c r="AI460" s="15"/>
      <c r="AJ460" s="15"/>
      <c r="AK460" s="15"/>
    </row>
    <row r="461" spans="1:37" x14ac:dyDescent="0.3">
      <c r="A461" s="1">
        <f>'Overall View'!W461</f>
        <v>45017</v>
      </c>
      <c r="B461">
        <f>'Overall View'!X461</f>
        <v>8.3049778286514169</v>
      </c>
      <c r="C461">
        <f>'Overall View'!Y461</f>
        <v>8.3355466067773172</v>
      </c>
      <c r="D461">
        <f t="shared" si="66"/>
        <v>4043.952477257938</v>
      </c>
      <c r="E461">
        <f t="shared" si="67"/>
        <v>4169.4799999999977</v>
      </c>
      <c r="F461" s="2">
        <f t="shared" si="68"/>
        <v>3.1040800664199564E-2</v>
      </c>
      <c r="I461">
        <f>F461-F460</f>
        <v>8.7439729794474008E-3</v>
      </c>
      <c r="J461">
        <f>F461-F459</f>
        <v>3.7400551350247224E-2</v>
      </c>
      <c r="K461">
        <f>F462-F458</f>
        <v>9.5508016981904476E-4</v>
      </c>
      <c r="L461">
        <f>F462-F457</f>
        <v>5.4817533633405691E-2</v>
      </c>
      <c r="M461">
        <f>F462-F456</f>
        <v>-1.2371021873557098E-2</v>
      </c>
      <c r="N461">
        <f>F462-F455</f>
        <v>3.4711140847563549E-2</v>
      </c>
      <c r="O461">
        <f>F462-F454</f>
        <v>0.10257717039992142</v>
      </c>
      <c r="P461">
        <f>F462-F453</f>
        <v>1.1461610981562398E-3</v>
      </c>
      <c r="Q461">
        <f>F462-F452</f>
        <v>-5.0808991623684907E-2</v>
      </c>
      <c r="R461">
        <f>F462-F451</f>
        <v>3.3263247303825128E-2</v>
      </c>
      <c r="S461">
        <f>F462-F450</f>
        <v>-6.4358975947647501E-2</v>
      </c>
      <c r="T461">
        <f>F462-F449</f>
        <v>-7.0891932085564768E-2</v>
      </c>
      <c r="V461">
        <f t="shared" si="65"/>
        <v>-7.0891932085564768E-2</v>
      </c>
      <c r="Y461" s="17" t="str">
        <f t="shared" si="69"/>
        <v>-</v>
      </c>
      <c r="Z461" s="15"/>
      <c r="AA461" s="15"/>
      <c r="AB461" s="15">
        <f t="shared" si="70"/>
        <v>0</v>
      </c>
      <c r="AC461" s="15">
        <f t="shared" si="71"/>
        <v>0</v>
      </c>
      <c r="AD461" s="15">
        <f t="shared" si="72"/>
        <v>0</v>
      </c>
      <c r="AE461" s="15">
        <f t="shared" si="73"/>
        <v>0</v>
      </c>
      <c r="AF461" s="15"/>
      <c r="AG461" s="15"/>
      <c r="AH461" s="15"/>
      <c r="AI461" s="15"/>
      <c r="AJ461" s="15"/>
      <c r="AK461" s="15"/>
    </row>
    <row r="462" spans="1:37" x14ac:dyDescent="0.3">
      <c r="A462" s="1">
        <f>'Overall View'!W462</f>
        <v>45047</v>
      </c>
      <c r="B462">
        <f>'Overall View'!X462</f>
        <v>8.3109971347784484</v>
      </c>
      <c r="C462">
        <f>'Overall View'!Y462</f>
        <v>8.3380258548353012</v>
      </c>
      <c r="D462">
        <f t="shared" si="66"/>
        <v>4068.3676727319121</v>
      </c>
      <c r="E462">
        <f t="shared" si="67"/>
        <v>4179.8299999999981</v>
      </c>
      <c r="F462" s="2">
        <f t="shared" si="68"/>
        <v>2.7397309248905488E-2</v>
      </c>
      <c r="I462">
        <f>F462-F461</f>
        <v>-3.6434914152940756E-3</v>
      </c>
      <c r="J462">
        <f>F462-F460</f>
        <v>5.1004815641533252E-3</v>
      </c>
      <c r="K462">
        <f>F463-F459</f>
        <v>9.3693201817520833E-2</v>
      </c>
      <c r="L462">
        <f>F463-F458</f>
        <v>6.0891222052386729E-2</v>
      </c>
      <c r="M462">
        <f>F463-F457</f>
        <v>0.11475367551597337</v>
      </c>
      <c r="N462">
        <f>F463-F456</f>
        <v>4.7565120009010586E-2</v>
      </c>
      <c r="O462">
        <f>F463-F455</f>
        <v>9.4647282730131232E-2</v>
      </c>
      <c r="P462">
        <f>F463-F454</f>
        <v>0.16251331228248911</v>
      </c>
      <c r="Q462">
        <f>F463-F453</f>
        <v>6.1082302980723924E-2</v>
      </c>
      <c r="R462">
        <f>F463-F452</f>
        <v>9.1271502588827769E-3</v>
      </c>
      <c r="S462">
        <f>F463-F451</f>
        <v>9.3199389186392811E-2</v>
      </c>
      <c r="T462">
        <f>F463-F450</f>
        <v>-4.422834065079817E-3</v>
      </c>
      <c r="V462">
        <f t="shared" si="65"/>
        <v>-4.422834065079817E-3</v>
      </c>
      <c r="Y462" s="17" t="str">
        <f t="shared" si="69"/>
        <v>-</v>
      </c>
      <c r="Z462" s="15"/>
      <c r="AA462" s="15"/>
      <c r="AB462" s="15">
        <f t="shared" si="70"/>
        <v>0</v>
      </c>
      <c r="AC462" s="15">
        <f t="shared" si="71"/>
        <v>0</v>
      </c>
      <c r="AD462" s="15">
        <f t="shared" si="72"/>
        <v>0</v>
      </c>
      <c r="AE462" s="15">
        <f t="shared" si="73"/>
        <v>0</v>
      </c>
      <c r="AF462" s="15"/>
      <c r="AG462" s="15"/>
      <c r="AH462" s="15"/>
      <c r="AI462" s="15"/>
      <c r="AJ462" s="15"/>
      <c r="AK462" s="15"/>
    </row>
    <row r="463" spans="1:37" x14ac:dyDescent="0.3">
      <c r="A463" s="1">
        <f>'Overall View'!W463</f>
        <v>45078</v>
      </c>
      <c r="B463">
        <f>'Overall View'!X463</f>
        <v>8.3170164409054781</v>
      </c>
      <c r="C463">
        <f>'Overall View'!Y463</f>
        <v>8.4007447647729165</v>
      </c>
      <c r="D463">
        <f t="shared" si="66"/>
        <v>4092.9302739366303</v>
      </c>
      <c r="E463">
        <f t="shared" si="67"/>
        <v>4450.3800000000019</v>
      </c>
      <c r="F463" s="2">
        <f t="shared" si="68"/>
        <v>8.7333451131473172E-2</v>
      </c>
      <c r="I463">
        <f>F463-F462</f>
        <v>5.9936141882567684E-2</v>
      </c>
      <c r="J463">
        <f>F463-F461</f>
        <v>5.6292650467273608E-2</v>
      </c>
      <c r="K463">
        <f>F464-F460</f>
        <v>9.2166480218572655E-2</v>
      </c>
      <c r="L463">
        <f>F464-F459</f>
        <v>0.12082305858937248</v>
      </c>
      <c r="M463">
        <f>F464-F458</f>
        <v>8.8021078824238375E-2</v>
      </c>
      <c r="N463">
        <f>F464-F457</f>
        <v>0.14188353228782502</v>
      </c>
      <c r="O463">
        <f>F464-F456</f>
        <v>7.4694976780862232E-2</v>
      </c>
      <c r="P463">
        <f>F464-F455</f>
        <v>0.12177713950198288</v>
      </c>
      <c r="Q463">
        <f>F464-F454</f>
        <v>0.18964316905434075</v>
      </c>
      <c r="R463">
        <f>F464-F453</f>
        <v>8.821215975257557E-2</v>
      </c>
      <c r="S463">
        <f>F464-F452</f>
        <v>3.6257007030734423E-2</v>
      </c>
      <c r="T463">
        <f>F464-F451</f>
        <v>0.12032924595824446</v>
      </c>
      <c r="V463">
        <f>MIN(I463:T463)</f>
        <v>3.6257007030734423E-2</v>
      </c>
      <c r="Y463" s="17" t="str">
        <f t="shared" si="69"/>
        <v>-</v>
      </c>
      <c r="Z463" s="15"/>
      <c r="AA463" s="15"/>
      <c r="AB463" s="15">
        <f t="shared" si="70"/>
        <v>0</v>
      </c>
      <c r="AC463" s="15">
        <f t="shared" si="71"/>
        <v>0</v>
      </c>
      <c r="AD463" s="15">
        <f t="shared" si="72"/>
        <v>0</v>
      </c>
      <c r="AE463" s="15">
        <f t="shared" si="73"/>
        <v>0</v>
      </c>
      <c r="AF463" s="15"/>
      <c r="AG463" s="15"/>
      <c r="AH463" s="15"/>
      <c r="AI463" s="15"/>
      <c r="AJ463" s="15"/>
      <c r="AK463" s="15"/>
    </row>
    <row r="464" spans="1:37" x14ac:dyDescent="0.3">
      <c r="A464" s="1">
        <f>'Overall View'!W464</f>
        <v>45108</v>
      </c>
      <c r="B464">
        <f>'Overall View'!X464</f>
        <v>8.3230357470325096</v>
      </c>
      <c r="C464">
        <f>'Overall View'!Y464</f>
        <v>8.431408697860876</v>
      </c>
      <c r="D464">
        <f t="shared" si="66"/>
        <v>4117.6411708280966</v>
      </c>
      <c r="E464">
        <f t="shared" si="67"/>
        <v>4588.96</v>
      </c>
      <c r="F464" s="2">
        <f t="shared" si="68"/>
        <v>0.11446330790332482</v>
      </c>
      <c r="I464">
        <f>F464-F463</f>
        <v>2.7129856771851646E-2</v>
      </c>
      <c r="J464">
        <f>F464-F462</f>
        <v>8.706599865441933E-2</v>
      </c>
      <c r="K464">
        <f>F465-F461</f>
        <v>5.7108536766810047E-2</v>
      </c>
      <c r="L464">
        <f>F465-F460</f>
        <v>6.5852509746257448E-2</v>
      </c>
      <c r="M464">
        <f>F465-F459</f>
        <v>9.4509088117057272E-2</v>
      </c>
      <c r="N464">
        <f>F465-F458</f>
        <v>6.1707108351923168E-2</v>
      </c>
      <c r="O464">
        <f>F465-F457</f>
        <v>0.11556956181550981</v>
      </c>
      <c r="P464">
        <f>F465-F456</f>
        <v>4.8381006308547025E-2</v>
      </c>
      <c r="Q464">
        <f>F465-F455</f>
        <v>9.5463169029667672E-2</v>
      </c>
      <c r="R464">
        <f>F465-F454</f>
        <v>0.16332919858202555</v>
      </c>
      <c r="S464">
        <f>F465-F453</f>
        <v>6.1898189280260363E-2</v>
      </c>
      <c r="T464">
        <f>F465-F452</f>
        <v>9.943036558419216E-3</v>
      </c>
      <c r="V464">
        <f>MIN(I464:T464)</f>
        <v>9.943036558419216E-3</v>
      </c>
      <c r="Y464" s="17" t="str">
        <f t="shared" si="69"/>
        <v>-</v>
      </c>
      <c r="Z464" s="15"/>
      <c r="AA464" s="15"/>
      <c r="AB464" s="15">
        <f t="shared" si="70"/>
        <v>0</v>
      </c>
      <c r="AC464" s="15">
        <f t="shared" si="71"/>
        <v>0</v>
      </c>
      <c r="AD464" s="15">
        <f t="shared" si="72"/>
        <v>0</v>
      </c>
      <c r="AE464" s="15">
        <f t="shared" si="73"/>
        <v>0</v>
      </c>
      <c r="AF464" s="15"/>
      <c r="AG464" s="15"/>
      <c r="AH464" s="15"/>
      <c r="AI464" s="15"/>
      <c r="AJ464" s="15"/>
      <c r="AK464" s="15"/>
    </row>
    <row r="465" spans="1:37" x14ac:dyDescent="0.3">
      <c r="A465" s="1">
        <f>'Overall View'!W465</f>
        <v>45139</v>
      </c>
      <c r="B465">
        <f>'Overall View'!X465</f>
        <v>8.3290550531595393</v>
      </c>
      <c r="C465">
        <f>'Overall View'!Y465</f>
        <v>8.4135334508423885</v>
      </c>
      <c r="D465">
        <f t="shared" si="66"/>
        <v>4142.5012587353585</v>
      </c>
      <c r="E465">
        <f t="shared" si="67"/>
        <v>4507.6600000000035</v>
      </c>
      <c r="F465" s="2">
        <f t="shared" si="68"/>
        <v>8.8149337431009611E-2</v>
      </c>
      <c r="I465">
        <f>F465-F464</f>
        <v>-2.6313970472315207E-2</v>
      </c>
      <c r="J465">
        <f>F465-F463</f>
        <v>8.158862995364391E-4</v>
      </c>
      <c r="K465">
        <f>F466-F462</f>
        <v>1.5260814577275905E-3</v>
      </c>
      <c r="L465">
        <f>F466-F461</f>
        <v>-2.1174099575664851E-3</v>
      </c>
      <c r="M465">
        <f>F466-F460</f>
        <v>6.6265630218809157E-3</v>
      </c>
      <c r="N465">
        <f>F466-F459</f>
        <v>3.5283141392680739E-2</v>
      </c>
      <c r="O465">
        <f>F466-F458</f>
        <v>2.4811616275466353E-3</v>
      </c>
      <c r="P465">
        <f>F466-F457</f>
        <v>5.6343615091133281E-2</v>
      </c>
      <c r="Q465">
        <f>F466-F456</f>
        <v>-1.0844940415829507E-2</v>
      </c>
      <c r="R465">
        <f>F466-F455</f>
        <v>3.6237222305291139E-2</v>
      </c>
      <c r="S465">
        <f>F466-F454</f>
        <v>0.10410325185764902</v>
      </c>
      <c r="T465">
        <f>F466-F453</f>
        <v>2.6722425558838303E-3</v>
      </c>
      <c r="V465">
        <f>MIN(I465:T465)</f>
        <v>-2.6313970472315207E-2</v>
      </c>
      <c r="Y465" s="17" t="str">
        <f t="shared" si="69"/>
        <v>-</v>
      </c>
      <c r="Z465" s="15"/>
      <c r="AA465" s="15"/>
      <c r="AB465" s="15">
        <f t="shared" si="70"/>
        <v>0</v>
      </c>
      <c r="AC465" s="15">
        <f t="shared" si="71"/>
        <v>0</v>
      </c>
      <c r="AD465" s="15">
        <f t="shared" si="72"/>
        <v>0</v>
      </c>
      <c r="AE465" s="15">
        <f t="shared" si="73"/>
        <v>0</v>
      </c>
      <c r="AF465" s="15"/>
      <c r="AG465" s="15"/>
      <c r="AH465" s="15"/>
      <c r="AI465" s="15"/>
      <c r="AJ465" s="15"/>
      <c r="AK465" s="15"/>
    </row>
    <row r="466" spans="1:37" x14ac:dyDescent="0.3">
      <c r="A466" s="1">
        <f>'Overall View'!W466</f>
        <v>45170</v>
      </c>
      <c r="B466">
        <f>'Overall View'!X466</f>
        <v>8.335074359286569</v>
      </c>
      <c r="C466">
        <f>'Overall View'!Y466</f>
        <v>8.3635873631304172</v>
      </c>
      <c r="D466">
        <f t="shared" si="66"/>
        <v>4167.5114383929986</v>
      </c>
      <c r="E466">
        <f t="shared" si="67"/>
        <v>4288.050000000002</v>
      </c>
      <c r="F466" s="2">
        <f t="shared" si="68"/>
        <v>2.8923390706633079E-2</v>
      </c>
      <c r="I466">
        <f>F466-F465</f>
        <v>-5.9225946724376533E-2</v>
      </c>
      <c r="J466">
        <f>F466-F464</f>
        <v>-8.5539917196691739E-2</v>
      </c>
      <c r="K466">
        <f>F467-F463</f>
        <v>-8.7064557246945951E-2</v>
      </c>
      <c r="L466">
        <f>F467-F462</f>
        <v>-2.7128415364378267E-2</v>
      </c>
      <c r="M466">
        <f>F467-F461</f>
        <v>-3.0771906779672342E-2</v>
      </c>
      <c r="N466">
        <f>F467-F460</f>
        <v>-2.2027933800224941E-2</v>
      </c>
      <c r="O466">
        <f>F467-F459</f>
        <v>6.628644570574882E-3</v>
      </c>
      <c r="P466">
        <f>F467-F458</f>
        <v>-2.6173335194559222E-2</v>
      </c>
      <c r="Q466">
        <f>F467-F457</f>
        <v>2.7689118269027424E-2</v>
      </c>
      <c r="R466">
        <f>F467-F456</f>
        <v>-3.9499437237935364E-2</v>
      </c>
      <c r="S466">
        <f>F467-F455</f>
        <v>7.5827254831852819E-3</v>
      </c>
      <c r="T466">
        <f>F467-F454</f>
        <v>7.5448755035543158E-2</v>
      </c>
      <c r="V466">
        <f>MIN(I466:T466)</f>
        <v>-8.7064557246945951E-2</v>
      </c>
      <c r="Y466" s="17" t="str">
        <f t="shared" si="69"/>
        <v>-</v>
      </c>
      <c r="Z466" s="15"/>
      <c r="AA466" s="15"/>
      <c r="AB466" s="15">
        <f t="shared" si="70"/>
        <v>0</v>
      </c>
      <c r="AC466" s="15">
        <f t="shared" si="71"/>
        <v>0</v>
      </c>
      <c r="AD466" s="15">
        <f t="shared" si="72"/>
        <v>0</v>
      </c>
      <c r="AE466" s="15">
        <f t="shared" si="73"/>
        <v>0</v>
      </c>
      <c r="AF466" s="15"/>
      <c r="AG466" s="15"/>
      <c r="AH466" s="15"/>
      <c r="AI466" s="15"/>
      <c r="AJ466" s="15"/>
      <c r="AK466" s="15"/>
    </row>
    <row r="467" spans="1:37" x14ac:dyDescent="0.3">
      <c r="A467" s="1">
        <f>'Overall View'!W467</f>
        <v>45200</v>
      </c>
      <c r="B467">
        <f>'Overall View'!X467</f>
        <v>8.3410936654135988</v>
      </c>
      <c r="C467">
        <f>'Overall View'!Y467</f>
        <v>8.3413625231526449</v>
      </c>
      <c r="D467">
        <f t="shared" si="66"/>
        <v>4192.6726159737382</v>
      </c>
      <c r="E467">
        <f t="shared" si="67"/>
        <v>4193.7999999999984</v>
      </c>
      <c r="F467" s="2">
        <f t="shared" si="68"/>
        <v>2.6889388452722152E-4</v>
      </c>
      <c r="I467">
        <f>F467-F466</f>
        <v>-2.8654496822105857E-2</v>
      </c>
      <c r="J467">
        <f>F467-F465</f>
        <v>-8.788044354648239E-2</v>
      </c>
      <c r="K467">
        <f>F468-F464</f>
        <v>-3.1529338587150679E-2</v>
      </c>
      <c r="L467">
        <f>F468-F463</f>
        <v>-4.3994818152990334E-3</v>
      </c>
      <c r="M467">
        <f>F468-F462</f>
        <v>5.5536660067268651E-2</v>
      </c>
      <c r="N467">
        <f>F468-F461</f>
        <v>5.1893168651974575E-2</v>
      </c>
      <c r="O467">
        <f>F468-F460</f>
        <v>6.0637141631421976E-2</v>
      </c>
      <c r="P467">
        <f>F468-F459</f>
        <v>8.9293720002221799E-2</v>
      </c>
      <c r="Q467">
        <f>F468-F458</f>
        <v>5.6491740237087695E-2</v>
      </c>
      <c r="R467">
        <f>F468-F457</f>
        <v>0.11035419370067434</v>
      </c>
      <c r="S467">
        <f>F468-F456</f>
        <v>4.3165638193711553E-2</v>
      </c>
      <c r="T467">
        <f>F468-F455</f>
        <v>9.0247800914832199E-2</v>
      </c>
      <c r="V467">
        <f>MIN(I467:T467)</f>
        <v>-8.788044354648239E-2</v>
      </c>
      <c r="Y467" s="17" t="str">
        <f t="shared" si="69"/>
        <v>-</v>
      </c>
      <c r="Z467" s="15"/>
      <c r="AA467" s="15"/>
      <c r="AB467" s="15">
        <f t="shared" si="70"/>
        <v>0</v>
      </c>
      <c r="AC467" s="15">
        <f t="shared" si="71"/>
        <v>0</v>
      </c>
      <c r="AD467" s="15">
        <f t="shared" si="72"/>
        <v>0</v>
      </c>
      <c r="AE467" s="15">
        <f t="shared" si="73"/>
        <v>0</v>
      </c>
      <c r="AF467" s="15"/>
      <c r="AG467" s="15"/>
      <c r="AH467" s="15"/>
      <c r="AI467" s="15"/>
      <c r="AJ467" s="15"/>
      <c r="AK467" s="15"/>
    </row>
    <row r="468" spans="1:37" x14ac:dyDescent="0.3">
      <c r="A468" s="1">
        <f>'Overall View'!W468</f>
        <v>45231</v>
      </c>
      <c r="B468">
        <f>'Overall View'!X468</f>
        <v>8.3471129715406285</v>
      </c>
      <c r="C468">
        <f>'Overall View'!Y468</f>
        <v>8.4267869675402221</v>
      </c>
      <c r="D468">
        <f t="shared" si="66"/>
        <v>4217.9857031212796</v>
      </c>
      <c r="E468">
        <f t="shared" si="67"/>
        <v>4567.8000000000011</v>
      </c>
      <c r="F468" s="2">
        <f t="shared" si="68"/>
        <v>8.2933969316174139E-2</v>
      </c>
      <c r="I468">
        <f>F468-F467</f>
        <v>8.2665075431646917E-2</v>
      </c>
      <c r="J468">
        <f>F468-F466</f>
        <v>5.401057860954106E-2</v>
      </c>
      <c r="K468">
        <f>F469-F465</f>
        <v>3.5895527581698561E-2</v>
      </c>
      <c r="L468">
        <f>F469-F464</f>
        <v>9.581557109383354E-3</v>
      </c>
      <c r="M468">
        <f>F469-F463</f>
        <v>3.6711413881235E-2</v>
      </c>
      <c r="N468">
        <f>F469-F462</f>
        <v>9.6647555763802684E-2</v>
      </c>
      <c r="O468">
        <f>F469-F461</f>
        <v>9.3004064348508608E-2</v>
      </c>
      <c r="P468">
        <f>F469-F460</f>
        <v>0.10174803732795601</v>
      </c>
      <c r="Q468">
        <f>F469-F459</f>
        <v>0.13040461569875583</v>
      </c>
      <c r="R468">
        <f>F469-F458</f>
        <v>9.7602635933621729E-2</v>
      </c>
      <c r="S468">
        <f>F469-F457</f>
        <v>0.15146508939720837</v>
      </c>
      <c r="T468">
        <f>F469-F456</f>
        <v>8.4276533890245586E-2</v>
      </c>
      <c r="V468">
        <f>MIN(I468:T468)</f>
        <v>9.581557109383354E-3</v>
      </c>
      <c r="Y468" s="17" t="str">
        <f t="shared" si="69"/>
        <v>-</v>
      </c>
      <c r="Z468" s="15"/>
      <c r="AA468" s="15"/>
      <c r="AB468" s="15">
        <f t="shared" si="70"/>
        <v>0</v>
      </c>
      <c r="AC468" s="15">
        <f t="shared" si="71"/>
        <v>0</v>
      </c>
      <c r="AD468" s="15">
        <f t="shared" si="72"/>
        <v>0</v>
      </c>
      <c r="AE468" s="15">
        <f t="shared" si="73"/>
        <v>0</v>
      </c>
      <c r="AF468" s="15"/>
      <c r="AG468" s="15"/>
      <c r="AH468" s="15"/>
      <c r="AI468" s="15"/>
      <c r="AJ468" s="15"/>
      <c r="AK468" s="15"/>
    </row>
    <row r="469" spans="1:37" x14ac:dyDescent="0.3">
      <c r="A469" s="1">
        <f>'Overall View'!W469</f>
        <v>45261</v>
      </c>
      <c r="B469">
        <f>'Overall View'!X469</f>
        <v>8.35313227766766</v>
      </c>
      <c r="C469">
        <f>'Overall View'!Y469</f>
        <v>8.4700659438342907</v>
      </c>
      <c r="D469">
        <f t="shared" si="66"/>
        <v>4243.451616983345</v>
      </c>
      <c r="E469">
        <f t="shared" si="67"/>
        <v>4769.8300000000027</v>
      </c>
      <c r="F469" s="2">
        <f t="shared" si="68"/>
        <v>0.12404486501270817</v>
      </c>
      <c r="I469">
        <f>F469-F468</f>
        <v>4.1110895696534033E-2</v>
      </c>
      <c r="J469">
        <f>F469-F467</f>
        <v>0.12377597112818095</v>
      </c>
      <c r="K469">
        <f>F470-F466</f>
        <v>0.10613612971488018</v>
      </c>
      <c r="L469">
        <f>F470-F465</f>
        <v>4.6910182990503646E-2</v>
      </c>
      <c r="M469">
        <f>F470-F464</f>
        <v>2.0596212518188439E-2</v>
      </c>
      <c r="N469">
        <f>F470-F463</f>
        <v>4.7726069290040085E-2</v>
      </c>
      <c r="O469">
        <f>F470-F462</f>
        <v>0.10766221117260777</v>
      </c>
      <c r="P469">
        <f>F470-F461</f>
        <v>0.10401871975731369</v>
      </c>
      <c r="Q469">
        <f>F470-F460</f>
        <v>0.11276269273676109</v>
      </c>
      <c r="R469">
        <f>F470-F459</f>
        <v>0.14141927110756092</v>
      </c>
      <c r="S469">
        <f>F470-F458</f>
        <v>0.10861729134242681</v>
      </c>
      <c r="T469">
        <f>F470-F457</f>
        <v>0.16247974480601346</v>
      </c>
      <c r="V469">
        <f>MIN(I469:T469)</f>
        <v>2.0596212518188439E-2</v>
      </c>
      <c r="Y469" s="17" t="str">
        <f t="shared" si="69"/>
        <v>-</v>
      </c>
      <c r="Z469" s="15"/>
      <c r="AA469" s="15"/>
      <c r="AB469" s="15">
        <f t="shared" si="70"/>
        <v>0</v>
      </c>
      <c r="AC469" s="15">
        <f t="shared" si="71"/>
        <v>0</v>
      </c>
      <c r="AD469" s="15">
        <f t="shared" si="72"/>
        <v>0</v>
      </c>
      <c r="AE469" s="15">
        <f t="shared" si="73"/>
        <v>0</v>
      </c>
      <c r="AF469" s="15"/>
      <c r="AG469" s="15"/>
      <c r="AH469" s="15"/>
      <c r="AI469" s="15"/>
      <c r="AJ469" s="15"/>
      <c r="AK469" s="15"/>
    </row>
    <row r="470" spans="1:37" x14ac:dyDescent="0.3">
      <c r="A470" s="1">
        <f>'Overall View'!W470</f>
        <v>45292</v>
      </c>
      <c r="B470">
        <f>'Overall View'!X470</f>
        <v>8.3591515837946897</v>
      </c>
      <c r="C470">
        <f>'Overall View'!Y470</f>
        <v>8.4858366742530915</v>
      </c>
      <c r="D470">
        <f t="shared" si="66"/>
        <v>4269.0712802448734</v>
      </c>
      <c r="E470">
        <f t="shared" si="67"/>
        <v>4845.6500000000015</v>
      </c>
      <c r="F470" s="2">
        <f t="shared" si="68"/>
        <v>0.13505952042151326</v>
      </c>
      <c r="I470">
        <f>F470-F469</f>
        <v>1.1014655408805085E-2</v>
      </c>
      <c r="J470">
        <f>F470-F468</f>
        <v>5.2125551105339119E-2</v>
      </c>
      <c r="K470">
        <f>F471-F467</f>
        <v>0.18633254643028452</v>
      </c>
      <c r="L470">
        <f>F471-F466</f>
        <v>0.15767804960817866</v>
      </c>
      <c r="M470">
        <f>F471-F465</f>
        <v>9.8452102883802128E-2</v>
      </c>
      <c r="N470">
        <f>F471-F464</f>
        <v>7.2138132411486922E-2</v>
      </c>
      <c r="O470">
        <f>F471-F463</f>
        <v>9.9267989183338567E-2</v>
      </c>
      <c r="P470">
        <f>F471-F462</f>
        <v>0.15920413106590625</v>
      </c>
      <c r="Q470">
        <f>F471-F461</f>
        <v>0.15556063965061218</v>
      </c>
      <c r="R470">
        <f>F471-F460</f>
        <v>0.16430461263005958</v>
      </c>
      <c r="S470">
        <f>F471-F459</f>
        <v>0.1929611910008594</v>
      </c>
      <c r="T470">
        <f>F471-F458</f>
        <v>0.1601592112357253</v>
      </c>
      <c r="V470">
        <f>MIN(I470:T470)</f>
        <v>1.1014655408805085E-2</v>
      </c>
      <c r="Y470" s="17" t="str">
        <f t="shared" si="69"/>
        <v>-</v>
      </c>
      <c r="Z470" s="15"/>
      <c r="AA470" s="15"/>
      <c r="AB470" s="15">
        <f t="shared" si="70"/>
        <v>0</v>
      </c>
      <c r="AC470" s="15">
        <f t="shared" si="71"/>
        <v>0</v>
      </c>
      <c r="AD470" s="15">
        <f t="shared" si="72"/>
        <v>0</v>
      </c>
      <c r="AE470" s="15">
        <f t="shared" si="73"/>
        <v>0</v>
      </c>
      <c r="AF470" s="15"/>
      <c r="AG470" s="15"/>
      <c r="AH470" s="15"/>
      <c r="AI470" s="15"/>
      <c r="AJ470" s="15"/>
      <c r="AK470" s="15"/>
    </row>
    <row r="471" spans="1:37" x14ac:dyDescent="0.3">
      <c r="A471" s="1">
        <f>'Overall View'!W471</f>
        <v>45323</v>
      </c>
      <c r="B471">
        <f>'Overall View'!X471</f>
        <v>8.3651708899217194</v>
      </c>
      <c r="C471">
        <f>'Overall View'!Y471</f>
        <v>8.5362641785800175</v>
      </c>
      <c r="D471">
        <f t="shared" si="66"/>
        <v>4294.8456211614985</v>
      </c>
      <c r="E471">
        <f t="shared" si="67"/>
        <v>5096.2699999999968</v>
      </c>
      <c r="F471" s="2">
        <f t="shared" si="68"/>
        <v>0.18660144031481174</v>
      </c>
      <c r="I471">
        <f>F471-F470</f>
        <v>5.1541919893298482E-2</v>
      </c>
      <c r="J471">
        <f>F471-F469</f>
        <v>6.2556575302103568E-2</v>
      </c>
      <c r="K471">
        <f>F472-F468</f>
        <v>0.13313243138106801</v>
      </c>
      <c r="L471">
        <f>F472-F467</f>
        <v>0.21579750681271492</v>
      </c>
      <c r="M471">
        <f>F472-F466</f>
        <v>0.18714300999060907</v>
      </c>
      <c r="N471">
        <f>F472-F465</f>
        <v>0.12791706326623253</v>
      </c>
      <c r="O471">
        <f>F472-F464</f>
        <v>0.10160309279391733</v>
      </c>
      <c r="P471">
        <f>F472-F463</f>
        <v>0.12873294956576897</v>
      </c>
      <c r="Q471">
        <f>F472-F462</f>
        <v>0.18866909144833666</v>
      </c>
      <c r="R471">
        <f>F472-F461</f>
        <v>0.18502560003304258</v>
      </c>
      <c r="S471">
        <f>F472-F460</f>
        <v>0.19376957301248998</v>
      </c>
      <c r="T471">
        <f>F472-F459</f>
        <v>0.22242615138328981</v>
      </c>
      <c r="V471">
        <f>MIN(I471:T471)</f>
        <v>5.1541919893298482E-2</v>
      </c>
      <c r="Y471" s="17" t="str">
        <f t="shared" si="69"/>
        <v>-</v>
      </c>
      <c r="Z471" s="15"/>
      <c r="AA471" s="15"/>
      <c r="AB471" s="15">
        <f t="shared" si="70"/>
        <v>0</v>
      </c>
      <c r="AC471" s="15">
        <f t="shared" si="71"/>
        <v>0</v>
      </c>
      <c r="AD471" s="15">
        <f t="shared" si="72"/>
        <v>0</v>
      </c>
      <c r="AE471" s="15">
        <f t="shared" si="73"/>
        <v>0</v>
      </c>
      <c r="AF471" s="15"/>
      <c r="AG471" s="15"/>
      <c r="AH471" s="15"/>
      <c r="AI471" s="15"/>
      <c r="AJ471" s="15"/>
      <c r="AK471" s="15"/>
    </row>
    <row r="472" spans="1:37" x14ac:dyDescent="0.3">
      <c r="A472" s="1">
        <f>'Overall View'!W472</f>
        <v>45352</v>
      </c>
      <c r="B472">
        <f>'Overall View'!X472</f>
        <v>8.3711901960487509</v>
      </c>
      <c r="C472">
        <f>'Overall View'!Y472</f>
        <v>8.5668115839384296</v>
      </c>
      <c r="D472">
        <f t="shared" si="66"/>
        <v>4320.7755735931605</v>
      </c>
      <c r="E472">
        <f t="shared" si="67"/>
        <v>5254.3499999999967</v>
      </c>
      <c r="F472" s="2">
        <f t="shared" si="68"/>
        <v>0.21606640069724214</v>
      </c>
      <c r="I472">
        <f>F472-F471</f>
        <v>2.9464960382430405E-2</v>
      </c>
      <c r="J472">
        <f>F472-F470</f>
        <v>8.1006880275728887E-2</v>
      </c>
      <c r="K472">
        <f>F473-F469</f>
        <v>3.4420692613512216E-2</v>
      </c>
      <c r="L472">
        <f>F473-F468</f>
        <v>7.5531588310046249E-2</v>
      </c>
      <c r="M472">
        <f>F473-F467</f>
        <v>0.15819666374169317</v>
      </c>
      <c r="N472">
        <f>F473-F466</f>
        <v>0.12954216691958731</v>
      </c>
      <c r="O472">
        <f>F473-F465</f>
        <v>7.0316220195210777E-2</v>
      </c>
      <c r="P472">
        <f>F473-F464</f>
        <v>4.400224972289557E-2</v>
      </c>
      <c r="Q472">
        <f>F473-F463</f>
        <v>7.1132106494747216E-2</v>
      </c>
      <c r="R472">
        <f>F473-F462</f>
        <v>0.1310682483773149</v>
      </c>
      <c r="S472">
        <f>F473-F461</f>
        <v>0.12742475696202082</v>
      </c>
      <c r="T472">
        <f>F473-F460</f>
        <v>0.13616872994146823</v>
      </c>
      <c r="V472">
        <f>MIN(I472:T472)</f>
        <v>2.9464960382430405E-2</v>
      </c>
      <c r="Y472" s="17" t="str">
        <f t="shared" si="69"/>
        <v>-</v>
      </c>
      <c r="Z472" s="15"/>
      <c r="AA472" s="15"/>
      <c r="AB472" s="15">
        <f t="shared" si="70"/>
        <v>0</v>
      </c>
      <c r="AC472" s="15">
        <f t="shared" si="71"/>
        <v>0</v>
      </c>
      <c r="AD472" s="15">
        <f t="shared" si="72"/>
        <v>0</v>
      </c>
      <c r="AE472" s="15">
        <f t="shared" si="73"/>
        <v>0</v>
      </c>
      <c r="AF472" s="15"/>
      <c r="AG472" s="15"/>
      <c r="AH472" s="15"/>
      <c r="AI472" s="15"/>
      <c r="AJ472" s="15"/>
      <c r="AK472" s="15"/>
    </row>
    <row r="473" spans="1:37" x14ac:dyDescent="0.3">
      <c r="A473" s="1">
        <f>'Overall View'!W473</f>
        <v>45383</v>
      </c>
      <c r="B473">
        <f>'Overall View'!X473</f>
        <v>8.3772095021757806</v>
      </c>
      <c r="C473">
        <f>'Overall View'!Y473</f>
        <v>8.5243058364784368</v>
      </c>
      <c r="D473">
        <f t="shared" si="66"/>
        <v>4346.8620770379166</v>
      </c>
      <c r="E473">
        <f t="shared" si="67"/>
        <v>5035.6900000000005</v>
      </c>
      <c r="F473" s="2">
        <f t="shared" si="68"/>
        <v>0.15846555762622039</v>
      </c>
      <c r="I473">
        <f>F473-F472</f>
        <v>-5.7600843071021757E-2</v>
      </c>
      <c r="J473">
        <f>F473-F471</f>
        <v>-2.8135882688591352E-2</v>
      </c>
      <c r="K473">
        <f>F474-F470</f>
        <v>7.1750903903585961E-2</v>
      </c>
      <c r="L473">
        <f>F474-F469</f>
        <v>8.2765559312391046E-2</v>
      </c>
      <c r="M473">
        <f>F474-F468</f>
        <v>0.12387645500892508</v>
      </c>
      <c r="N473">
        <f>F474-F467</f>
        <v>0.206541530440572</v>
      </c>
      <c r="O473">
        <f>F474-F466</f>
        <v>0.17788703361846614</v>
      </c>
      <c r="P473">
        <f>F474-F465</f>
        <v>0.11866108689408961</v>
      </c>
      <c r="Q473">
        <f>F474-F464</f>
        <v>9.23471164217744E-2</v>
      </c>
      <c r="R473">
        <f>F474-F463</f>
        <v>0.11947697319362605</v>
      </c>
      <c r="S473">
        <f>F474-F462</f>
        <v>0.17941311507619373</v>
      </c>
      <c r="T473">
        <f>F474-F461</f>
        <v>0.17576962366089965</v>
      </c>
      <c r="V473">
        <f>MIN(I473:T473)</f>
        <v>-5.7600843071021757E-2</v>
      </c>
      <c r="Y473" s="17" t="str">
        <f t="shared" si="69"/>
        <v>-</v>
      </c>
      <c r="Z473" s="15"/>
      <c r="AA473" s="15"/>
      <c r="AB473" s="15">
        <f t="shared" si="70"/>
        <v>0</v>
      </c>
      <c r="AC473" s="15">
        <f t="shared" si="71"/>
        <v>0</v>
      </c>
      <c r="AD473" s="15">
        <f t="shared" si="72"/>
        <v>0</v>
      </c>
      <c r="AE473" s="15">
        <f t="shared" si="73"/>
        <v>0</v>
      </c>
      <c r="AF473" s="15"/>
      <c r="AG473" s="15"/>
      <c r="AH473" s="15"/>
      <c r="AI473" s="15"/>
      <c r="AJ473" s="15"/>
      <c r="AK473" s="15"/>
    </row>
    <row r="474" spans="1:37" x14ac:dyDescent="0.3">
      <c r="A474" s="1">
        <f>'Overall View'!W474</f>
        <v>45413</v>
      </c>
      <c r="B474">
        <f>'Overall View'!X474</f>
        <v>8.3832288083028104</v>
      </c>
      <c r="C474">
        <f>'Overall View'!Y474</f>
        <v>8.5712096745572506</v>
      </c>
      <c r="D474">
        <f t="shared" si="66"/>
        <v>4373.1060766660275</v>
      </c>
      <c r="E474">
        <f t="shared" si="67"/>
        <v>5277.5099999999984</v>
      </c>
      <c r="F474" s="2">
        <f t="shared" si="68"/>
        <v>0.20681042432509922</v>
      </c>
      <c r="I474">
        <f>F474-F473</f>
        <v>4.834486669887883E-2</v>
      </c>
      <c r="J474">
        <f>F474-F472</f>
        <v>-9.2559763721429267E-3</v>
      </c>
      <c r="K474">
        <f>F475-F471</f>
        <v>5.4555377773801039E-2</v>
      </c>
      <c r="L474">
        <f>F475-F470</f>
        <v>0.10609729766709952</v>
      </c>
      <c r="M474">
        <f>F475-F469</f>
        <v>0.11711195307590461</v>
      </c>
      <c r="N474">
        <f>F475-F468</f>
        <v>0.15822284877243864</v>
      </c>
      <c r="O474">
        <f>F475-F467</f>
        <v>0.24088792420408556</v>
      </c>
      <c r="P474">
        <f>F475-F466</f>
        <v>0.2122334273819797</v>
      </c>
      <c r="Q474">
        <f>F475-F465</f>
        <v>0.15300748065760317</v>
      </c>
      <c r="R474">
        <f>F475-F464</f>
        <v>0.12669351018528796</v>
      </c>
      <c r="S474">
        <f>F475-F463</f>
        <v>0.15382336695713961</v>
      </c>
      <c r="T474">
        <f>F475-F462</f>
        <v>0.21375950883970729</v>
      </c>
      <c r="V474">
        <f>MIN(I474:T474)</f>
        <v>-9.2559763721429267E-3</v>
      </c>
      <c r="Y474" s="17" t="str">
        <f t="shared" si="69"/>
        <v>-</v>
      </c>
      <c r="Z474" s="15"/>
      <c r="AA474" s="15"/>
      <c r="AB474" s="15">
        <f t="shared" si="70"/>
        <v>0</v>
      </c>
      <c r="AC474" s="15">
        <f t="shared" si="71"/>
        <v>0</v>
      </c>
      <c r="AD474" s="15">
        <f t="shared" si="72"/>
        <v>0</v>
      </c>
      <c r="AE474" s="15">
        <f t="shared" si="73"/>
        <v>0</v>
      </c>
      <c r="AF474" s="15"/>
      <c r="AG474" s="15"/>
      <c r="AH474" s="15"/>
      <c r="AI474" s="15"/>
      <c r="AJ474" s="15"/>
      <c r="AK474" s="15"/>
    </row>
    <row r="475" spans="1:37" x14ac:dyDescent="0.3">
      <c r="A475" s="1">
        <f>'Overall View'!W475</f>
        <v>45444</v>
      </c>
      <c r="B475">
        <f>'Overall View'!X475</f>
        <v>8.3892481144298401</v>
      </c>
      <c r="C475">
        <f>'Overall View'!Y475</f>
        <v>8.6052919769628211</v>
      </c>
      <c r="D475">
        <f t="shared" si="66"/>
        <v>4399.5085233541731</v>
      </c>
      <c r="E475">
        <f t="shared" si="67"/>
        <v>5460.4799999999968</v>
      </c>
      <c r="F475" s="2">
        <f t="shared" si="68"/>
        <v>0.24115681808861278</v>
      </c>
      <c r="I475">
        <f>F475-F474</f>
        <v>3.4346393763513561E-2</v>
      </c>
      <c r="J475">
        <f>F475-F473</f>
        <v>8.2691260462392391E-2</v>
      </c>
      <c r="K475">
        <f>F476-F472</f>
        <v>3.1609197230216157E-2</v>
      </c>
      <c r="L475">
        <f>F476-F471</f>
        <v>6.1074157612646562E-2</v>
      </c>
      <c r="M475">
        <f>F476-F470</f>
        <v>0.11261607750594504</v>
      </c>
      <c r="N475">
        <f>F476-F469</f>
        <v>0.12363073291475013</v>
      </c>
      <c r="O475">
        <f>F476-F468</f>
        <v>0.16474162861128416</v>
      </c>
      <c r="P475">
        <f>F476-F467</f>
        <v>0.24740670404293108</v>
      </c>
      <c r="Q475">
        <f>F476-F466</f>
        <v>0.21875220722082522</v>
      </c>
      <c r="R475">
        <f>F476-F465</f>
        <v>0.15952626049644869</v>
      </c>
      <c r="S475">
        <f>F476-F464</f>
        <v>0.13321229002413348</v>
      </c>
      <c r="T475">
        <f>F476-F463</f>
        <v>0.16034214679598513</v>
      </c>
      <c r="V475">
        <f>MIN(I475:T475)</f>
        <v>3.1609197230216157E-2</v>
      </c>
      <c r="Y475" s="17" t="str">
        <f t="shared" si="69"/>
        <v>-</v>
      </c>
      <c r="Z475" s="15"/>
      <c r="AA475" s="15"/>
      <c r="AB475" s="15">
        <f t="shared" si="70"/>
        <v>0</v>
      </c>
      <c r="AC475" s="15">
        <f t="shared" si="71"/>
        <v>0</v>
      </c>
      <c r="AD475" s="15">
        <f t="shared" si="72"/>
        <v>0</v>
      </c>
      <c r="AE475" s="15">
        <f t="shared" si="73"/>
        <v>0</v>
      </c>
      <c r="AF475" s="15"/>
      <c r="AG475" s="15"/>
      <c r="AH475" s="15"/>
      <c r="AI475" s="15"/>
      <c r="AJ475" s="15"/>
      <c r="AK475" s="15"/>
    </row>
    <row r="476" spans="1:37" x14ac:dyDescent="0.3">
      <c r="A476" s="1">
        <f>'Overall View'!W476</f>
        <v>45474</v>
      </c>
      <c r="B476">
        <f>'Overall View'!X476</f>
        <v>8.3952674205568698</v>
      </c>
      <c r="C476">
        <f>'Overall View'!Y476</f>
        <v>8.6165497191563567</v>
      </c>
      <c r="D476">
        <f t="shared" si="66"/>
        <v>4426.0703737199101</v>
      </c>
      <c r="E476">
        <f t="shared" si="67"/>
        <v>5522.2999999999975</v>
      </c>
      <c r="F476" s="2">
        <f t="shared" si="68"/>
        <v>0.2476755979274583</v>
      </c>
      <c r="I476">
        <f>F476-F475</f>
        <v>6.5187798388455231E-3</v>
      </c>
      <c r="J476">
        <f>F476-F474</f>
        <v>4.0865173602359084E-2</v>
      </c>
      <c r="K476">
        <f>F477-F473</f>
        <v>0.11004176348430073</v>
      </c>
      <c r="L476">
        <f>F477-F472</f>
        <v>5.2440920413278969E-2</v>
      </c>
      <c r="M476">
        <f>F477-F471</f>
        <v>8.1905880795709374E-2</v>
      </c>
      <c r="N476">
        <f>F477-F470</f>
        <v>0.13344780068900786</v>
      </c>
      <c r="O476">
        <f>F477-F469</f>
        <v>0.14446245609781294</v>
      </c>
      <c r="P476">
        <f>F477-F468</f>
        <v>0.18557335179434697</v>
      </c>
      <c r="Q476">
        <f>F477-F467</f>
        <v>0.26823842722599389</v>
      </c>
      <c r="R476">
        <f>F477-F466</f>
        <v>0.23958393040388803</v>
      </c>
      <c r="S476">
        <f>F477-F465</f>
        <v>0.1803579836795115</v>
      </c>
      <c r="T476">
        <f>F477-F464</f>
        <v>0.1540440132071963</v>
      </c>
      <c r="V476">
        <f>MIN(I476:T476)</f>
        <v>6.5187798388455231E-3</v>
      </c>
      <c r="Y476" s="17" t="str">
        <f t="shared" si="69"/>
        <v>-</v>
      </c>
      <c r="Z476" s="15"/>
      <c r="AA476" s="15"/>
      <c r="AB476" s="15">
        <f t="shared" si="70"/>
        <v>0</v>
      </c>
      <c r="AC476" s="15">
        <f t="shared" si="71"/>
        <v>0</v>
      </c>
      <c r="AD476" s="15">
        <f t="shared" si="72"/>
        <v>0</v>
      </c>
      <c r="AE476" s="15">
        <f t="shared" si="73"/>
        <v>0</v>
      </c>
      <c r="AF476" s="15"/>
      <c r="AG476" s="15"/>
      <c r="AH476" s="15"/>
      <c r="AI476" s="15"/>
      <c r="AJ476" s="15"/>
      <c r="AK476" s="15"/>
    </row>
    <row r="477" spans="1:37" x14ac:dyDescent="0.3">
      <c r="A477" s="1">
        <f>'Overall View'!W477</f>
        <v>45505</v>
      </c>
      <c r="B477">
        <f>'Overall View'!X477</f>
        <v>8.4012867266839013</v>
      </c>
      <c r="C477">
        <f>'Overall View'!Y477</f>
        <v>8.6391275981950972</v>
      </c>
      <c r="D477">
        <f t="shared" si="66"/>
        <v>4452.7925901563431</v>
      </c>
      <c r="E477">
        <f t="shared" si="67"/>
        <v>5648.4000000000015</v>
      </c>
      <c r="F477" s="2">
        <f t="shared" si="68"/>
        <v>0.26850732111052111</v>
      </c>
      <c r="I477">
        <f>F477-F476</f>
        <v>2.0831723183062811E-2</v>
      </c>
      <c r="J477">
        <f>F477-F475</f>
        <v>2.7350503021908334E-2</v>
      </c>
      <c r="K477">
        <f>F478-F474</f>
        <v>7.9550423824243266E-2</v>
      </c>
      <c r="L477">
        <f>F478-F473</f>
        <v>0.1278952905231221</v>
      </c>
      <c r="M477">
        <f>F478-F472</f>
        <v>7.0294447452100339E-2</v>
      </c>
      <c r="N477">
        <f>F478-F471</f>
        <v>9.9759407834530744E-2</v>
      </c>
      <c r="O477">
        <f>F478-F470</f>
        <v>0.15130132772782923</v>
      </c>
      <c r="P477">
        <f>F478-F469</f>
        <v>0.16231598313663431</v>
      </c>
      <c r="Q477">
        <f>F478-F468</f>
        <v>0.20342687883316835</v>
      </c>
      <c r="R477">
        <f>F478-F467</f>
        <v>0.28609195426481526</v>
      </c>
      <c r="S477">
        <f>F478-F466</f>
        <v>0.25743745744270941</v>
      </c>
      <c r="T477">
        <f>F478-F465</f>
        <v>0.19821151071833287</v>
      </c>
      <c r="V477">
        <f>MIN(I477:T477)</f>
        <v>2.0831723183062811E-2</v>
      </c>
      <c r="Y477" s="17" t="str">
        <f t="shared" si="69"/>
        <v>-</v>
      </c>
      <c r="Z477" s="15"/>
      <c r="AA477" s="15"/>
      <c r="AB477" s="15">
        <f t="shared" si="70"/>
        <v>0</v>
      </c>
      <c r="AC477" s="15">
        <f t="shared" si="71"/>
        <v>0</v>
      </c>
      <c r="AD477" s="15">
        <f t="shared" si="72"/>
        <v>0</v>
      </c>
      <c r="AE477" s="15">
        <f t="shared" si="73"/>
        <v>0</v>
      </c>
      <c r="AF477" s="15"/>
      <c r="AG477" s="15"/>
      <c r="AH477" s="15"/>
      <c r="AI477" s="15"/>
      <c r="AJ477" s="15"/>
      <c r="AK477" s="15"/>
    </row>
    <row r="478" spans="1:37" x14ac:dyDescent="0.3">
      <c r="A478" s="1">
        <f>'Overall View'!W478</f>
        <v>45536</v>
      </c>
      <c r="B478">
        <f>'Overall View'!X478</f>
        <v>8.407306032810931</v>
      </c>
      <c r="C478">
        <f>'Overall View'!Y478</f>
        <v>8.6591232165830458</v>
      </c>
      <c r="D478">
        <f t="shared" si="66"/>
        <v>4479.6761408669627</v>
      </c>
      <c r="E478">
        <f t="shared" si="67"/>
        <v>5762.48</v>
      </c>
      <c r="F478" s="2">
        <f t="shared" si="68"/>
        <v>0.28636084814934248</v>
      </c>
      <c r="I478">
        <f>F478-F477</f>
        <v>1.7853527038821371E-2</v>
      </c>
      <c r="J478">
        <f>F478-F476</f>
        <v>3.8685250221884182E-2</v>
      </c>
      <c r="K478">
        <f>F479-F475</f>
        <v>2.4829856954937224E-2</v>
      </c>
      <c r="L478">
        <f>F479-F474</f>
        <v>5.9176250718450785E-2</v>
      </c>
      <c r="M478">
        <f>F479-F473</f>
        <v>0.10752111741732961</v>
      </c>
      <c r="N478">
        <f>F479-F472</f>
        <v>4.9920274346307858E-2</v>
      </c>
      <c r="O478">
        <f>F479-F471</f>
        <v>7.9385234728738263E-2</v>
      </c>
      <c r="P478">
        <f>F479-F470</f>
        <v>0.13092715462203675</v>
      </c>
      <c r="Q478">
        <f>F479-F469</f>
        <v>0.14194181003084183</v>
      </c>
      <c r="R478">
        <f>F479-F468</f>
        <v>0.18305270572737586</v>
      </c>
      <c r="S478">
        <f>F479-F467</f>
        <v>0.26571778115902278</v>
      </c>
      <c r="T478">
        <f>F479-F466</f>
        <v>0.23706328433691692</v>
      </c>
      <c r="V478">
        <f>MIN(I478:T478)</f>
        <v>1.7853527038821371E-2</v>
      </c>
      <c r="Y478" s="17" t="str">
        <f t="shared" si="69"/>
        <v>-</v>
      </c>
      <c r="Z478" s="15"/>
      <c r="AA478" s="15"/>
      <c r="AB478" s="15">
        <f t="shared" si="70"/>
        <v>0</v>
      </c>
      <c r="AC478" s="15">
        <f t="shared" si="71"/>
        <v>0</v>
      </c>
      <c r="AD478" s="15">
        <f t="shared" si="72"/>
        <v>0</v>
      </c>
      <c r="AE478" s="15">
        <f t="shared" si="73"/>
        <v>0</v>
      </c>
      <c r="AF478" s="15"/>
      <c r="AG478" s="15"/>
      <c r="AH478" s="15"/>
      <c r="AI478" s="15"/>
      <c r="AJ478" s="15"/>
      <c r="AK478" s="15"/>
    </row>
    <row r="479" spans="1:37" x14ac:dyDescent="0.3">
      <c r="A479" s="1">
        <f>'Overall View'!W479</f>
        <v>45566</v>
      </c>
      <c r="B479">
        <f>'Overall View'!X479</f>
        <v>8.4133253389379625</v>
      </c>
      <c r="C479">
        <f>'Overall View'!Y479</f>
        <v>8.6491771373624946</v>
      </c>
      <c r="D479">
        <f t="shared" si="66"/>
        <v>4506.7219999007784</v>
      </c>
      <c r="E479">
        <f t="shared" si="67"/>
        <v>5705.4500000000044</v>
      </c>
      <c r="F479" s="2">
        <f t="shared" si="68"/>
        <v>0.26598667504355</v>
      </c>
      <c r="I479">
        <f>F479-F478</f>
        <v>-2.0374173105792481E-2</v>
      </c>
      <c r="J479">
        <f>F479-F477</f>
        <v>-2.5206460669711106E-3</v>
      </c>
      <c r="K479">
        <f>F480-F476</f>
        <v>8.282100737321052E-2</v>
      </c>
      <c r="L479">
        <f>F480-F475</f>
        <v>8.9339787212056043E-2</v>
      </c>
      <c r="M479">
        <f>F480-F474</f>
        <v>0.1236861809755696</v>
      </c>
      <c r="N479">
        <f>F480-F473</f>
        <v>0.17203104767444843</v>
      </c>
      <c r="O479">
        <f>F480-F472</f>
        <v>0.11443020460342668</v>
      </c>
      <c r="P479">
        <f>F480-F471</f>
        <v>0.14389516498585708</v>
      </c>
      <c r="Q479">
        <f>F480-F470</f>
        <v>0.19543708487915556</v>
      </c>
      <c r="R479">
        <f>F480-F469</f>
        <v>0.20645174028796065</v>
      </c>
      <c r="S479">
        <f>F480-F468</f>
        <v>0.24756263598449468</v>
      </c>
      <c r="T479">
        <f>F480-F467</f>
        <v>0.3302277114161416</v>
      </c>
      <c r="V479">
        <f>MIN(I479:T479)</f>
        <v>-2.0374173105792481E-2</v>
      </c>
      <c r="Y479" s="17" t="str">
        <f t="shared" si="69"/>
        <v>-</v>
      </c>
      <c r="Z479" s="15"/>
      <c r="AA479" s="15"/>
      <c r="AB479" s="15">
        <f t="shared" si="70"/>
        <v>0</v>
      </c>
      <c r="AC479" s="15">
        <f t="shared" si="71"/>
        <v>0</v>
      </c>
      <c r="AD479" s="15">
        <f t="shared" si="72"/>
        <v>0</v>
      </c>
      <c r="AE479" s="15">
        <f t="shared" si="73"/>
        <v>0</v>
      </c>
      <c r="AF479" s="15"/>
      <c r="AG479" s="15"/>
      <c r="AH479" s="15"/>
      <c r="AI479" s="15"/>
      <c r="AJ479" s="15"/>
      <c r="AK479" s="15"/>
    </row>
    <row r="480" spans="1:37" x14ac:dyDescent="0.3">
      <c r="A480" s="1">
        <f>'Overall View'!W480</f>
        <v>45597</v>
      </c>
      <c r="B480">
        <f>'Overall View'!X480</f>
        <v>8.4193446450649922</v>
      </c>
      <c r="C480">
        <f>'Overall View'!Y480</f>
        <v>8.7048969050510223</v>
      </c>
      <c r="D480">
        <f t="shared" si="66"/>
        <v>4533.9311471875471</v>
      </c>
      <c r="E480">
        <f t="shared" si="67"/>
        <v>6032.3799999999983</v>
      </c>
      <c r="F480" s="2">
        <f t="shared" si="68"/>
        <v>0.33049660530066882</v>
      </c>
      <c r="I480">
        <f>F480-F479</f>
        <v>6.4509930257118819E-2</v>
      </c>
      <c r="J480">
        <f>F480-F478</f>
        <v>4.4135757151326338E-2</v>
      </c>
      <c r="K480">
        <f>F481-F477</f>
        <v>2.0954917505047854E-2</v>
      </c>
      <c r="L480">
        <f>F481-F476</f>
        <v>4.1786640688110666E-2</v>
      </c>
      <c r="M480">
        <f>F481-F475</f>
        <v>4.8305420526956189E-2</v>
      </c>
      <c r="N480">
        <f>F481-F474</f>
        <v>8.2651814290469749E-2</v>
      </c>
      <c r="O480">
        <f>F481-F473</f>
        <v>0.13099668098934858</v>
      </c>
      <c r="P480">
        <f>F481-F472</f>
        <v>7.3395837918326823E-2</v>
      </c>
      <c r="Q480">
        <f>F481-F471</f>
        <v>0.10286079830075723</v>
      </c>
      <c r="R480">
        <f>F481-F470</f>
        <v>0.15440271819405571</v>
      </c>
      <c r="S480">
        <f>F481-F469</f>
        <v>0.1654173736028608</v>
      </c>
      <c r="T480">
        <f>F481-F468</f>
        <v>0.20652826929939483</v>
      </c>
      <c r="V480">
        <f>MIN(I480:T480)</f>
        <v>2.0954917505047854E-2</v>
      </c>
      <c r="Y480" s="17" t="str">
        <f t="shared" si="69"/>
        <v>-</v>
      </c>
      <c r="Z480" s="15"/>
      <c r="AA480" s="15"/>
      <c r="AB480" s="15">
        <f t="shared" si="70"/>
        <v>0</v>
      </c>
      <c r="AC480" s="15">
        <f t="shared" si="71"/>
        <v>0</v>
      </c>
      <c r="AD480" s="15">
        <f t="shared" si="72"/>
        <v>0</v>
      </c>
      <c r="AE480" s="15">
        <f t="shared" si="73"/>
        <v>0</v>
      </c>
      <c r="AF480" s="15"/>
      <c r="AG480" s="15"/>
      <c r="AH480" s="15"/>
      <c r="AI480" s="15"/>
      <c r="AJ480" s="15"/>
      <c r="AK480" s="15"/>
    </row>
    <row r="481" spans="1:37" x14ac:dyDescent="0.3">
      <c r="A481" s="1">
        <f>'Overall View'!W481</f>
        <v>45627</v>
      </c>
      <c r="B481">
        <f>'Overall View'!X481</f>
        <v>8.425363951192022</v>
      </c>
      <c r="C481">
        <f>'Overall View'!Y481</f>
        <v>8.6795892133611883</v>
      </c>
      <c r="D481">
        <f t="shared" si="66"/>
        <v>4561.3045685733377</v>
      </c>
      <c r="E481">
        <f t="shared" si="67"/>
        <v>5881.6299999999983</v>
      </c>
      <c r="F481" s="2">
        <f t="shared" si="68"/>
        <v>0.28946223861556897</v>
      </c>
      <c r="I481">
        <f>F481-F480</f>
        <v>-4.1034366685099855E-2</v>
      </c>
      <c r="J481">
        <f>F481-F479</f>
        <v>2.3475563572018965E-2</v>
      </c>
      <c r="K481">
        <f>F482-F478</f>
        <v>2.9990498628773565E-2</v>
      </c>
      <c r="L481">
        <f>F482-F477</f>
        <v>4.7844025667594936E-2</v>
      </c>
      <c r="M481">
        <f>F482-F476</f>
        <v>6.8675748850657747E-2</v>
      </c>
      <c r="N481">
        <f>F482-F475</f>
        <v>7.5194528689503271E-2</v>
      </c>
      <c r="O481">
        <f>F482-F474</f>
        <v>0.10954092245301683</v>
      </c>
      <c r="P481">
        <f>F482-F473</f>
        <v>0.15788578915189566</v>
      </c>
      <c r="Q481">
        <f>F482-F472</f>
        <v>0.1002849460808739</v>
      </c>
      <c r="R481">
        <f>F482-F471</f>
        <v>0.12974990646330431</v>
      </c>
      <c r="S481">
        <f>F482-F470</f>
        <v>0.18129182635660279</v>
      </c>
      <c r="T481">
        <f>F482-F469</f>
        <v>0.19230648176540788</v>
      </c>
      <c r="V481">
        <f>MIN(I481:T481)</f>
        <v>-4.1034366685099855E-2</v>
      </c>
      <c r="Y481" s="17" t="str">
        <f t="shared" si="69"/>
        <v>-</v>
      </c>
      <c r="Z481" s="15"/>
      <c r="AA481" s="15"/>
      <c r="AB481" s="15">
        <f t="shared" si="70"/>
        <v>0</v>
      </c>
      <c r="AC481" s="15">
        <f t="shared" si="71"/>
        <v>0</v>
      </c>
      <c r="AD481" s="15">
        <f t="shared" si="72"/>
        <v>0</v>
      </c>
      <c r="AE481" s="15">
        <f t="shared" si="73"/>
        <v>0</v>
      </c>
      <c r="AF481" s="15"/>
      <c r="AG481" s="15"/>
      <c r="AH481" s="15"/>
      <c r="AI481" s="15"/>
      <c r="AJ481" s="15"/>
      <c r="AK481" s="15"/>
    </row>
    <row r="482" spans="1:37" x14ac:dyDescent="0.3">
      <c r="A482" s="1">
        <f>'Overall View'!W482</f>
        <v>45658</v>
      </c>
      <c r="B482">
        <f>'Overall View'!X482</f>
        <v>8.4313832573190517</v>
      </c>
      <c r="C482">
        <f>'Overall View'!Y482</f>
        <v>8.706247035423571</v>
      </c>
      <c r="D482">
        <f t="shared" si="66"/>
        <v>4588.8432558562135</v>
      </c>
      <c r="E482">
        <f t="shared" si="67"/>
        <v>6040.5300000000016</v>
      </c>
      <c r="F482" s="2">
        <f t="shared" si="68"/>
        <v>0.31635134677811605</v>
      </c>
      <c r="I482">
        <f>F482-F481</f>
        <v>2.6889108162547082E-2</v>
      </c>
      <c r="J482">
        <f>F482-F480</f>
        <v>-1.4145258522552773E-2</v>
      </c>
      <c r="K482">
        <f>F483-F479</f>
        <v>2.3829814081516298E-2</v>
      </c>
      <c r="L482">
        <f>F483-F478</f>
        <v>3.4556409757238171E-3</v>
      </c>
      <c r="M482">
        <f>F483-F477</f>
        <v>2.1309168014545188E-2</v>
      </c>
      <c r="N482">
        <f>F483-F476</f>
        <v>4.2140891197607999E-2</v>
      </c>
      <c r="O482">
        <f>F483-F475</f>
        <v>4.8659671036453522E-2</v>
      </c>
      <c r="P482">
        <f>F483-F474</f>
        <v>8.3006064799967083E-2</v>
      </c>
      <c r="Q482">
        <f>F483-F473</f>
        <v>0.13135093149884591</v>
      </c>
      <c r="R482">
        <f>F483-F472</f>
        <v>7.3750088427824156E-2</v>
      </c>
      <c r="S482">
        <f>F483-F471</f>
        <v>0.10321504881025456</v>
      </c>
      <c r="T482">
        <f>F483-F470</f>
        <v>0.15475696870355304</v>
      </c>
      <c r="V482">
        <f>MIN(I482:T482)</f>
        <v>-1.4145258522552773E-2</v>
      </c>
      <c r="Y482" s="17" t="str">
        <f t="shared" si="69"/>
        <v>-</v>
      </c>
      <c r="Z482" s="15"/>
      <c r="AA482" s="15"/>
      <c r="AB482" s="15">
        <f t="shared" si="70"/>
        <v>0</v>
      </c>
      <c r="AC482" s="15">
        <f t="shared" si="71"/>
        <v>0</v>
      </c>
      <c r="AD482" s="15">
        <f t="shared" si="72"/>
        <v>0</v>
      </c>
      <c r="AE482" s="15">
        <f t="shared" si="73"/>
        <v>0</v>
      </c>
      <c r="AF482" s="15"/>
      <c r="AG482" s="15"/>
      <c r="AH482" s="15"/>
      <c r="AI482" s="15"/>
      <c r="AJ482" s="15"/>
      <c r="AK482" s="15"/>
    </row>
    <row r="483" spans="1:37" x14ac:dyDescent="0.3">
      <c r="A483" s="1">
        <f>'Overall View'!W483</f>
        <v>45689</v>
      </c>
      <c r="B483">
        <f>'Overall View'!X483</f>
        <v>8.4374025634460814</v>
      </c>
      <c r="C483">
        <f>'Overall View'!Y483</f>
        <v>8.6919025152080511</v>
      </c>
      <c r="D483">
        <f t="shared" si="66"/>
        <v>4616.5482068221791</v>
      </c>
      <c r="E483">
        <f t="shared" si="67"/>
        <v>5954.5000000000036</v>
      </c>
      <c r="F483" s="2">
        <f t="shared" si="68"/>
        <v>0.2898164891250663</v>
      </c>
      <c r="I483">
        <f>F483-F482</f>
        <v>-2.6534857653049748E-2</v>
      </c>
      <c r="J483">
        <f>F483-F481</f>
        <v>3.5425050949733361E-4</v>
      </c>
      <c r="K483">
        <f>F484-F480</f>
        <v>-0.12219729427090531</v>
      </c>
      <c r="L483">
        <f>F484-F479</f>
        <v>-5.7687364013786491E-2</v>
      </c>
      <c r="M483">
        <f>F484-F478</f>
        <v>-7.8061537119578972E-2</v>
      </c>
      <c r="N483">
        <f>F484-F477</f>
        <v>-6.0208010080757601E-2</v>
      </c>
      <c r="O483">
        <f>F484-F476</f>
        <v>-3.937628689769479E-2</v>
      </c>
      <c r="P483">
        <f>F484-F475</f>
        <v>-3.2857507058849267E-2</v>
      </c>
      <c r="Q483">
        <f>F484-F474</f>
        <v>1.488886704664294E-3</v>
      </c>
      <c r="R483">
        <f>F484-F473</f>
        <v>4.9833753403543124E-2</v>
      </c>
      <c r="S483">
        <f>F484-F472</f>
        <v>-7.7670896674786327E-3</v>
      </c>
      <c r="T483">
        <f>F484-F471</f>
        <v>2.1697870714951772E-2</v>
      </c>
      <c r="V483">
        <f>MIN(I483:T483)</f>
        <v>-0.12219729427090531</v>
      </c>
      <c r="Y483" s="17" t="str">
        <f t="shared" si="69"/>
        <v>-</v>
      </c>
      <c r="Z483" s="15"/>
      <c r="AA483" s="15"/>
      <c r="AB483" s="15">
        <f t="shared" si="70"/>
        <v>0</v>
      </c>
      <c r="AC483" s="15">
        <f t="shared" si="71"/>
        <v>0</v>
      </c>
      <c r="AD483" s="15">
        <f t="shared" si="72"/>
        <v>0</v>
      </c>
      <c r="AE483" s="15">
        <f t="shared" si="73"/>
        <v>0</v>
      </c>
      <c r="AF483" s="15"/>
      <c r="AG483" s="15"/>
      <c r="AH483" s="15"/>
      <c r="AI483" s="15"/>
      <c r="AJ483" s="15"/>
      <c r="AK483" s="15"/>
    </row>
    <row r="484" spans="1:37" x14ac:dyDescent="0.3">
      <c r="A484" s="1">
        <f>'Overall View'!W484</f>
        <v>45717</v>
      </c>
      <c r="B484">
        <f>'Overall View'!X484</f>
        <v>8.4434218695731129</v>
      </c>
      <c r="C484">
        <f>'Overall View'!Y484</f>
        <v>8.6326357124260813</v>
      </c>
      <c r="D484">
        <f t="shared" si="66"/>
        <v>4644.420425281337</v>
      </c>
      <c r="E484">
        <f t="shared" si="67"/>
        <v>5611.85</v>
      </c>
      <c r="F484" s="2">
        <f t="shared" si="68"/>
        <v>0.20829931102976351</v>
      </c>
      <c r="I484">
        <f>F484-F483</f>
        <v>-8.1517178095302789E-2</v>
      </c>
      <c r="J484">
        <f>F484-F482</f>
        <v>-0.10805203574835254</v>
      </c>
      <c r="K484">
        <f>F485-F481</f>
        <v>-0.15885888222590228</v>
      </c>
      <c r="L484">
        <f>F485-F480</f>
        <v>-0.19989324891100213</v>
      </c>
      <c r="M484">
        <f>F485-F479</f>
        <v>-0.13538331865388331</v>
      </c>
      <c r="N484">
        <f>F485-F478</f>
        <v>-0.15575749175967579</v>
      </c>
      <c r="O484">
        <f>F485-F477</f>
        <v>-0.13790396472085442</v>
      </c>
      <c r="P484">
        <f>F485-F476</f>
        <v>-0.11707224153779161</v>
      </c>
      <c r="Q484">
        <f>F485-F475</f>
        <v>-0.11055346169894609</v>
      </c>
      <c r="R484">
        <f>F485-F474</f>
        <v>-7.6207067935432526E-2</v>
      </c>
      <c r="S484">
        <f>F485-F473</f>
        <v>-2.7862201236553696E-2</v>
      </c>
      <c r="T484">
        <f>F485-F472</f>
        <v>-8.5463044307575453E-2</v>
      </c>
      <c r="V484">
        <f>MIN(I484:T484)</f>
        <v>-0.19989324891100213</v>
      </c>
      <c r="Y484" s="17" t="str">
        <f t="shared" si="69"/>
        <v>-</v>
      </c>
      <c r="Z484" s="15"/>
      <c r="AA484" s="15"/>
      <c r="AB484" s="15">
        <f t="shared" si="70"/>
        <v>0</v>
      </c>
      <c r="AC484" s="15">
        <f t="shared" si="71"/>
        <v>0</v>
      </c>
      <c r="AD484" s="15">
        <f t="shared" si="72"/>
        <v>0</v>
      </c>
      <c r="AE484" s="15">
        <f t="shared" si="73"/>
        <v>0</v>
      </c>
      <c r="AF484" s="15"/>
      <c r="AG484" s="15"/>
      <c r="AH484" s="15"/>
      <c r="AI484" s="15"/>
      <c r="AJ484" s="15"/>
      <c r="AK484" s="15"/>
    </row>
    <row r="485" spans="1:37" x14ac:dyDescent="0.3">
      <c r="A485" s="1">
        <f>'Overall View'!W485</f>
        <v>45748</v>
      </c>
      <c r="B485">
        <f>'Overall View'!X485</f>
        <v>8.4494411757001426</v>
      </c>
      <c r="C485">
        <f>'Overall View'!Y485</f>
        <v>8.5721926096348415</v>
      </c>
      <c r="D485">
        <f t="shared" si="66"/>
        <v>4672.4609211042307</v>
      </c>
      <c r="E485">
        <f t="shared" si="67"/>
        <v>5282.6999999999971</v>
      </c>
      <c r="F485" s="2">
        <f t="shared" si="68"/>
        <v>0.13060335638966669</v>
      </c>
      <c r="I485">
        <f>F485-F484</f>
        <v>-7.769595464009682E-2</v>
      </c>
      <c r="J485">
        <f>F485-F483</f>
        <v>-0.15921313273539961</v>
      </c>
      <c r="K485">
        <f>F486-F482</f>
        <v>-0.31635134677811605</v>
      </c>
      <c r="L485">
        <f>F486-F481</f>
        <v>-0.28946223861556897</v>
      </c>
      <c r="M485">
        <f>F486-F480</f>
        <v>-0.33049660530066882</v>
      </c>
      <c r="N485">
        <f>F486-F479</f>
        <v>-0.26598667504355</v>
      </c>
      <c r="O485">
        <f>F486-F478</f>
        <v>-0.28636084814934248</v>
      </c>
      <c r="P485">
        <f>F486-F477</f>
        <v>-0.26850732111052111</v>
      </c>
      <c r="Q485">
        <f>F486-F476</f>
        <v>-0.2476755979274583</v>
      </c>
      <c r="R485">
        <f>F486-F475</f>
        <v>-0.24115681808861278</v>
      </c>
      <c r="S485">
        <f>F486-F474</f>
        <v>-0.20681042432509922</v>
      </c>
      <c r="T485">
        <f>F486-F473</f>
        <v>-0.15846555762622039</v>
      </c>
      <c r="V485">
        <f>MIN(I485:T485)</f>
        <v>-0.33049660530066882</v>
      </c>
      <c r="Y485" s="17" t="str">
        <f t="shared" si="69"/>
        <v>-</v>
      </c>
      <c r="Z485" s="15"/>
      <c r="AA485" s="15"/>
      <c r="AB485" s="15">
        <f t="shared" si="70"/>
        <v>0</v>
      </c>
      <c r="AC485" s="15">
        <f t="shared" si="71"/>
        <v>0</v>
      </c>
      <c r="AD485" s="15">
        <f t="shared" si="72"/>
        <v>0</v>
      </c>
      <c r="AE485" s="15">
        <f t="shared" si="73"/>
        <v>0</v>
      </c>
      <c r="AF485" s="15"/>
      <c r="AG485" s="15"/>
      <c r="AH485" s="15"/>
      <c r="AI485" s="15"/>
      <c r="AJ485" s="15"/>
      <c r="AK485" s="15"/>
    </row>
    <row r="486" spans="1:37" x14ac:dyDescent="0.3">
      <c r="A486" s="1"/>
      <c r="I486">
        <f>F486-F485</f>
        <v>-0.13060335638966669</v>
      </c>
      <c r="J486">
        <f>F486-F484</f>
        <v>-0.20829931102976351</v>
      </c>
      <c r="K486">
        <f>F487-F483</f>
        <v>-0.2898164891250663</v>
      </c>
      <c r="L486">
        <f>F487-F482</f>
        <v>-0.31635134677811605</v>
      </c>
      <c r="M486">
        <f>F487-F481</f>
        <v>-0.28946223861556897</v>
      </c>
      <c r="N486">
        <f>F487-F480</f>
        <v>-0.33049660530066882</v>
      </c>
      <c r="O486">
        <f>F487-F479</f>
        <v>-0.26598667504355</v>
      </c>
      <c r="P486">
        <f>F487-F478</f>
        <v>-0.28636084814934248</v>
      </c>
      <c r="Q486">
        <f>F487-F477</f>
        <v>-0.26850732111052111</v>
      </c>
      <c r="R486">
        <f>F487-F476</f>
        <v>-0.2476755979274583</v>
      </c>
      <c r="S486">
        <f>F487-F475</f>
        <v>-0.24115681808861278</v>
      </c>
      <c r="T486">
        <f>F487-F474</f>
        <v>-0.20681042432509922</v>
      </c>
      <c r="V486">
        <f>MIN(I486:T486)</f>
        <v>-0.33049660530066882</v>
      </c>
      <c r="Y486" s="17" t="str">
        <f t="shared" si="69"/>
        <v>-</v>
      </c>
      <c r="Z486" s="15"/>
      <c r="AA486" s="15"/>
      <c r="AB486" s="15">
        <f t="shared" si="70"/>
        <v>0</v>
      </c>
      <c r="AC486" s="15">
        <f t="shared" si="71"/>
        <v>0</v>
      </c>
      <c r="AD486" s="15">
        <f t="shared" si="72"/>
        <v>0</v>
      </c>
      <c r="AE486" s="15">
        <f t="shared" si="73"/>
        <v>0</v>
      </c>
      <c r="AF486" s="15"/>
      <c r="AG486" s="15"/>
      <c r="AH486" s="15"/>
      <c r="AI486" s="15"/>
      <c r="AJ486" s="15"/>
      <c r="AK486" s="15"/>
    </row>
    <row r="487" spans="1:37" x14ac:dyDescent="0.3">
      <c r="I487">
        <f>F487-F486</f>
        <v>0</v>
      </c>
      <c r="J487">
        <f>F487-F485</f>
        <v>-0.13060335638966669</v>
      </c>
      <c r="K487">
        <f>F488-F484</f>
        <v>-0.20829931102976351</v>
      </c>
      <c r="L487">
        <f>F488-F483</f>
        <v>-0.2898164891250663</v>
      </c>
      <c r="M487">
        <f>F488-F482</f>
        <v>-0.31635134677811605</v>
      </c>
      <c r="N487">
        <f>F488-F481</f>
        <v>-0.28946223861556897</v>
      </c>
      <c r="O487">
        <f>F488-F480</f>
        <v>-0.33049660530066882</v>
      </c>
      <c r="P487">
        <f>F488-F479</f>
        <v>-0.26598667504355</v>
      </c>
      <c r="Q487">
        <f>F488-F478</f>
        <v>-0.28636084814934248</v>
      </c>
      <c r="R487">
        <f>F488-F477</f>
        <v>-0.26850732111052111</v>
      </c>
      <c r="S487">
        <f>F488-F476</f>
        <v>-0.2476755979274583</v>
      </c>
      <c r="T487">
        <f>F488-F475</f>
        <v>-0.24115681808861278</v>
      </c>
      <c r="V487">
        <f>MIN(I487:T487)</f>
        <v>-0.33049660530066882</v>
      </c>
      <c r="Y487" s="17" t="str">
        <f t="shared" si="69"/>
        <v>-</v>
      </c>
      <c r="Z487" s="15"/>
      <c r="AA487" s="15"/>
      <c r="AB487" s="15">
        <f t="shared" si="70"/>
        <v>0</v>
      </c>
      <c r="AC487" s="15">
        <f t="shared" si="71"/>
        <v>0</v>
      </c>
      <c r="AD487" s="15">
        <f t="shared" si="72"/>
        <v>0</v>
      </c>
      <c r="AE487" s="15">
        <f t="shared" si="73"/>
        <v>0</v>
      </c>
      <c r="AF487" s="15"/>
      <c r="AG487" s="15"/>
      <c r="AH487" s="15"/>
      <c r="AI487" s="15"/>
      <c r="AJ487" s="15"/>
      <c r="AK487" s="15"/>
    </row>
    <row r="488" spans="1:37" x14ac:dyDescent="0.3">
      <c r="I488">
        <f>F488-F487</f>
        <v>0</v>
      </c>
      <c r="J488">
        <f>F488-F486</f>
        <v>0</v>
      </c>
      <c r="K488">
        <f>F489-F485</f>
        <v>-0.13060335638966669</v>
      </c>
      <c r="L488">
        <f>F489-F484</f>
        <v>-0.20829931102976351</v>
      </c>
      <c r="M488">
        <f>F489-F483</f>
        <v>-0.2898164891250663</v>
      </c>
      <c r="N488">
        <f>F489-F482</f>
        <v>-0.31635134677811605</v>
      </c>
      <c r="O488">
        <f>F489-F481</f>
        <v>-0.28946223861556897</v>
      </c>
      <c r="P488">
        <f>F489-F480</f>
        <v>-0.33049660530066882</v>
      </c>
      <c r="Q488">
        <f>F489-F479</f>
        <v>-0.26598667504355</v>
      </c>
      <c r="R488">
        <f>F489-F478</f>
        <v>-0.28636084814934248</v>
      </c>
      <c r="S488">
        <f>F489-F477</f>
        <v>-0.26850732111052111</v>
      </c>
      <c r="T488">
        <f>F489-F476</f>
        <v>-0.2476755979274583</v>
      </c>
      <c r="V488">
        <f>MIN(I488:T488)</f>
        <v>-0.33049660530066882</v>
      </c>
      <c r="Y488" s="17" t="str">
        <f t="shared" si="69"/>
        <v>-</v>
      </c>
      <c r="Z488" s="15"/>
      <c r="AA488" s="15"/>
      <c r="AB488" s="15">
        <f t="shared" si="70"/>
        <v>0</v>
      </c>
      <c r="AC488" s="15">
        <f t="shared" si="71"/>
        <v>0</v>
      </c>
      <c r="AD488" s="15">
        <f t="shared" si="72"/>
        <v>0</v>
      </c>
      <c r="AE488" s="15">
        <f t="shared" si="73"/>
        <v>0</v>
      </c>
      <c r="AF488" s="15"/>
      <c r="AG488" s="15"/>
      <c r="AH488" s="15"/>
      <c r="AI488" s="15"/>
      <c r="AJ488" s="15"/>
      <c r="AK488" s="15"/>
    </row>
    <row r="489" spans="1:37" x14ac:dyDescent="0.3">
      <c r="I489">
        <f>F489-F488</f>
        <v>0</v>
      </c>
      <c r="J489">
        <f>F489-F487</f>
        <v>0</v>
      </c>
      <c r="K489">
        <f>F490-F486</f>
        <v>0</v>
      </c>
      <c r="L489">
        <f>F490-F485</f>
        <v>-0.13060335638966669</v>
      </c>
      <c r="M489">
        <f>F490-F484</f>
        <v>-0.20829931102976351</v>
      </c>
      <c r="N489">
        <f>F490-F483</f>
        <v>-0.2898164891250663</v>
      </c>
      <c r="O489">
        <f>F490-F482</f>
        <v>-0.31635134677811605</v>
      </c>
      <c r="P489">
        <f>F490-F481</f>
        <v>-0.28946223861556897</v>
      </c>
      <c r="Q489">
        <f>F490-F480</f>
        <v>-0.33049660530066882</v>
      </c>
      <c r="R489">
        <f>F490-F479</f>
        <v>-0.26598667504355</v>
      </c>
      <c r="S489">
        <f>F490-F478</f>
        <v>-0.28636084814934248</v>
      </c>
      <c r="T489">
        <f>F490-F477</f>
        <v>-0.26850732111052111</v>
      </c>
      <c r="V489">
        <f>MIN(I489:T489)</f>
        <v>-0.33049660530066882</v>
      </c>
      <c r="Y489" s="17" t="str">
        <f t="shared" si="69"/>
        <v>-</v>
      </c>
      <c r="Z489" s="15"/>
      <c r="AA489" s="15"/>
      <c r="AB489" s="15">
        <f t="shared" si="70"/>
        <v>0</v>
      </c>
      <c r="AC489" s="15">
        <f t="shared" si="71"/>
        <v>0</v>
      </c>
      <c r="AD489" s="15">
        <f t="shared" si="72"/>
        <v>0</v>
      </c>
      <c r="AE489" s="15">
        <f t="shared" si="73"/>
        <v>0</v>
      </c>
      <c r="AF489" s="15"/>
      <c r="AG489" s="15"/>
      <c r="AH489" s="15"/>
      <c r="AI489" s="15"/>
      <c r="AJ489" s="15"/>
      <c r="AK489" s="15"/>
    </row>
    <row r="490" spans="1:37" x14ac:dyDescent="0.3">
      <c r="I490">
        <f>F490-F489</f>
        <v>0</v>
      </c>
      <c r="J490">
        <f>F490-F488</f>
        <v>0</v>
      </c>
      <c r="K490">
        <f>F491-F487</f>
        <v>0</v>
      </c>
      <c r="L490">
        <f>F491-F486</f>
        <v>0</v>
      </c>
      <c r="M490">
        <f>F491-F485</f>
        <v>-0.13060335638966669</v>
      </c>
      <c r="N490">
        <f>F491-F484</f>
        <v>-0.20829931102976351</v>
      </c>
      <c r="O490">
        <f>F491-F483</f>
        <v>-0.2898164891250663</v>
      </c>
      <c r="P490">
        <f>F491-F482</f>
        <v>-0.31635134677811605</v>
      </c>
      <c r="Q490">
        <f>F491-F481</f>
        <v>-0.28946223861556897</v>
      </c>
      <c r="R490">
        <f>F491-F480</f>
        <v>-0.33049660530066882</v>
      </c>
      <c r="S490">
        <f>F491-F479</f>
        <v>-0.26598667504355</v>
      </c>
      <c r="T490">
        <f>F491-F478</f>
        <v>-0.28636084814934248</v>
      </c>
      <c r="V490">
        <f>MIN(I490:T490)</f>
        <v>-0.33049660530066882</v>
      </c>
      <c r="Y490" s="17" t="str">
        <f t="shared" si="69"/>
        <v>-</v>
      </c>
      <c r="Z490" s="15"/>
      <c r="AA490" s="15"/>
      <c r="AB490" s="15">
        <f t="shared" si="70"/>
        <v>0</v>
      </c>
      <c r="AC490" s="15">
        <f t="shared" si="71"/>
        <v>0</v>
      </c>
      <c r="AD490" s="15">
        <f t="shared" si="72"/>
        <v>0</v>
      </c>
      <c r="AE490" s="15">
        <f t="shared" si="73"/>
        <v>0</v>
      </c>
      <c r="AF490" s="15"/>
      <c r="AG490" s="15"/>
      <c r="AH490" s="15"/>
      <c r="AI490" s="15"/>
      <c r="AJ490" s="15"/>
      <c r="AK490" s="15"/>
    </row>
    <row r="491" spans="1:37" x14ac:dyDescent="0.3">
      <c r="I491">
        <f>F491-F490</f>
        <v>0</v>
      </c>
      <c r="J491">
        <f>F491-F489</f>
        <v>0</v>
      </c>
      <c r="K491">
        <f>F492-F488</f>
        <v>0</v>
      </c>
      <c r="L491">
        <f>F492-F487</f>
        <v>0</v>
      </c>
      <c r="M491">
        <f>F492-F486</f>
        <v>0</v>
      </c>
      <c r="N491">
        <f>F492-F485</f>
        <v>-0.13060335638966669</v>
      </c>
      <c r="O491">
        <f>F492-F484</f>
        <v>-0.20829931102976351</v>
      </c>
      <c r="P491">
        <f>F492-F483</f>
        <v>-0.2898164891250663</v>
      </c>
      <c r="Q491">
        <f>F492-F482</f>
        <v>-0.31635134677811605</v>
      </c>
      <c r="R491">
        <f>F492-F481</f>
        <v>-0.28946223861556897</v>
      </c>
      <c r="S491">
        <f>F492-F480</f>
        <v>-0.33049660530066882</v>
      </c>
      <c r="T491">
        <f>F492-F479</f>
        <v>-0.26598667504355</v>
      </c>
      <c r="V491">
        <f>MIN(I491:T491)</f>
        <v>-0.33049660530066882</v>
      </c>
      <c r="Y491" s="17" t="str">
        <f t="shared" si="69"/>
        <v>-</v>
      </c>
      <c r="Z491" s="15"/>
      <c r="AA491" s="15"/>
      <c r="AB491" s="15">
        <f t="shared" si="70"/>
        <v>0</v>
      </c>
      <c r="AC491" s="15">
        <f t="shared" si="71"/>
        <v>0</v>
      </c>
      <c r="AD491" s="15">
        <f t="shared" si="72"/>
        <v>0</v>
      </c>
      <c r="AE491" s="15">
        <f t="shared" si="73"/>
        <v>0</v>
      </c>
      <c r="AF491" s="15"/>
      <c r="AG491" s="15"/>
      <c r="AH491" s="15"/>
      <c r="AI491" s="15"/>
      <c r="AJ491" s="15"/>
      <c r="AK491" s="15"/>
    </row>
    <row r="492" spans="1:37" x14ac:dyDescent="0.3">
      <c r="I492">
        <f>F492-F491</f>
        <v>0</v>
      </c>
      <c r="J492">
        <f>F492-F490</f>
        <v>0</v>
      </c>
      <c r="K492">
        <f>F493-F489</f>
        <v>0</v>
      </c>
      <c r="L492">
        <f>F493-F488</f>
        <v>0</v>
      </c>
      <c r="M492">
        <f>F493-F487</f>
        <v>0</v>
      </c>
      <c r="N492">
        <f>F493-F486</f>
        <v>0</v>
      </c>
      <c r="O492">
        <f>F493-F485</f>
        <v>-0.13060335638966669</v>
      </c>
      <c r="P492">
        <f>F493-F484</f>
        <v>-0.20829931102976351</v>
      </c>
      <c r="Q492">
        <f>F493-F483</f>
        <v>-0.2898164891250663</v>
      </c>
      <c r="R492">
        <f>F493-F482</f>
        <v>-0.31635134677811605</v>
      </c>
      <c r="S492">
        <f>F493-F481</f>
        <v>-0.28946223861556897</v>
      </c>
      <c r="T492">
        <f>F493-F480</f>
        <v>-0.33049660530066882</v>
      </c>
      <c r="V492">
        <f>MIN(I492:T492)</f>
        <v>-0.33049660530066882</v>
      </c>
      <c r="Y492" s="17" t="str">
        <f t="shared" si="69"/>
        <v>-</v>
      </c>
      <c r="Z492" s="15"/>
      <c r="AA492" s="15"/>
      <c r="AB492" s="15">
        <f t="shared" si="70"/>
        <v>0</v>
      </c>
      <c r="AC492" s="15">
        <f t="shared" si="71"/>
        <v>0</v>
      </c>
      <c r="AD492" s="15">
        <f t="shared" si="72"/>
        <v>0</v>
      </c>
      <c r="AE492" s="15">
        <f t="shared" si="73"/>
        <v>0</v>
      </c>
      <c r="AF492" s="15"/>
      <c r="AG492" s="15"/>
      <c r="AH492" s="15"/>
      <c r="AI492" s="15"/>
      <c r="AJ492" s="15"/>
      <c r="AK492" s="15"/>
    </row>
    <row r="493" spans="1:37" x14ac:dyDescent="0.3">
      <c r="I493">
        <f>F493-F492</f>
        <v>0</v>
      </c>
      <c r="J493">
        <f>F493-F491</f>
        <v>0</v>
      </c>
      <c r="K493">
        <f>F494-F490</f>
        <v>0</v>
      </c>
      <c r="L493">
        <f>F494-F489</f>
        <v>0</v>
      </c>
      <c r="M493">
        <f>F494-F488</f>
        <v>0</v>
      </c>
      <c r="N493">
        <f>F494-F487</f>
        <v>0</v>
      </c>
      <c r="O493">
        <f>F494-F486</f>
        <v>0</v>
      </c>
      <c r="P493">
        <f>F494-F485</f>
        <v>-0.13060335638966669</v>
      </c>
      <c r="Q493">
        <f>F494-F484</f>
        <v>-0.20829931102976351</v>
      </c>
      <c r="R493">
        <f>F494-F483</f>
        <v>-0.2898164891250663</v>
      </c>
      <c r="S493">
        <f>F494-F482</f>
        <v>-0.31635134677811605</v>
      </c>
      <c r="T493">
        <f>F494-F481</f>
        <v>-0.28946223861556897</v>
      </c>
      <c r="V493">
        <f>MIN(I493:T493)</f>
        <v>-0.31635134677811605</v>
      </c>
      <c r="Y493" s="17" t="str">
        <f t="shared" si="69"/>
        <v>-</v>
      </c>
      <c r="Z493" s="15"/>
      <c r="AA493" s="15"/>
      <c r="AB493" s="15">
        <f t="shared" si="70"/>
        <v>0</v>
      </c>
      <c r="AC493" s="15">
        <f t="shared" si="71"/>
        <v>0</v>
      </c>
      <c r="AD493" s="15">
        <f t="shared" si="72"/>
        <v>0</v>
      </c>
      <c r="AE493" s="15">
        <f t="shared" si="73"/>
        <v>0</v>
      </c>
      <c r="AF493" s="15"/>
      <c r="AG493" s="15"/>
      <c r="AH493" s="15"/>
      <c r="AI493" s="15"/>
      <c r="AJ493" s="15"/>
      <c r="AK493" s="15"/>
    </row>
    <row r="494" spans="1:37" x14ac:dyDescent="0.3">
      <c r="I494">
        <f>F494-F493</f>
        <v>0</v>
      </c>
      <c r="J494">
        <f>F494-F492</f>
        <v>0</v>
      </c>
      <c r="K494">
        <f>F495-F491</f>
        <v>0</v>
      </c>
      <c r="L494">
        <f>F495-F490</f>
        <v>0</v>
      </c>
      <c r="M494">
        <f>F495-F489</f>
        <v>0</v>
      </c>
      <c r="N494">
        <f>F495-F488</f>
        <v>0</v>
      </c>
      <c r="O494">
        <f>F495-F487</f>
        <v>0</v>
      </c>
      <c r="P494">
        <f>F495-F486</f>
        <v>0</v>
      </c>
      <c r="Q494">
        <f>F495-F485</f>
        <v>-0.13060335638966669</v>
      </c>
      <c r="R494">
        <f>F495-F484</f>
        <v>-0.20829931102976351</v>
      </c>
      <c r="S494">
        <f>F495-F483</f>
        <v>-0.2898164891250663</v>
      </c>
      <c r="T494">
        <f>F495-F482</f>
        <v>-0.31635134677811605</v>
      </c>
      <c r="V494">
        <f>MIN(I494:T494)</f>
        <v>-0.31635134677811605</v>
      </c>
      <c r="Y494" s="17" t="str">
        <f t="shared" si="69"/>
        <v>-</v>
      </c>
      <c r="Z494" s="15"/>
      <c r="AA494" s="15"/>
      <c r="AB494" s="15">
        <f t="shared" si="70"/>
        <v>0</v>
      </c>
      <c r="AC494" s="15">
        <f t="shared" si="71"/>
        <v>0</v>
      </c>
      <c r="AD494" s="15">
        <f t="shared" si="72"/>
        <v>0</v>
      </c>
      <c r="AE494" s="15">
        <f t="shared" si="73"/>
        <v>0</v>
      </c>
      <c r="AF494" s="15"/>
      <c r="AG494" s="15"/>
      <c r="AH494" s="15"/>
      <c r="AI494" s="15"/>
      <c r="AJ494" s="15"/>
      <c r="AK494" s="15"/>
    </row>
    <row r="495" spans="1:37" x14ac:dyDescent="0.3">
      <c r="I495">
        <f>F495-F494</f>
        <v>0</v>
      </c>
      <c r="J495">
        <f>F495-F493</f>
        <v>0</v>
      </c>
      <c r="K495">
        <f>F496-F492</f>
        <v>0</v>
      </c>
      <c r="L495">
        <f>F496-F491</f>
        <v>0</v>
      </c>
      <c r="M495">
        <f>F496-F490</f>
        <v>0</v>
      </c>
      <c r="N495">
        <f>F496-F489</f>
        <v>0</v>
      </c>
      <c r="O495">
        <f>F496-F488</f>
        <v>0</v>
      </c>
      <c r="P495">
        <f>F496-F487</f>
        <v>0</v>
      </c>
      <c r="Q495">
        <f>F496-F486</f>
        <v>0</v>
      </c>
      <c r="R495">
        <f>F496-F485</f>
        <v>-0.13060335638966669</v>
      </c>
      <c r="S495">
        <f>F496-F484</f>
        <v>-0.20829931102976351</v>
      </c>
      <c r="T495">
        <f>F496-F483</f>
        <v>-0.2898164891250663</v>
      </c>
      <c r="V495">
        <f>MIN(I495:T495)</f>
        <v>-0.2898164891250663</v>
      </c>
      <c r="Y495" s="17" t="str">
        <f t="shared" si="69"/>
        <v>-</v>
      </c>
      <c r="Z495" s="15"/>
      <c r="AA495" s="15"/>
      <c r="AB495" s="15">
        <f t="shared" si="70"/>
        <v>0</v>
      </c>
      <c r="AC495" s="15">
        <f t="shared" si="71"/>
        <v>0</v>
      </c>
      <c r="AD495" s="15">
        <f t="shared" si="72"/>
        <v>0</v>
      </c>
      <c r="AE495" s="15">
        <f t="shared" si="73"/>
        <v>0</v>
      </c>
      <c r="AF495" s="15"/>
      <c r="AG495" s="15"/>
      <c r="AH495" s="15"/>
      <c r="AI495" s="15"/>
      <c r="AJ495" s="15"/>
      <c r="AK495" s="15"/>
    </row>
    <row r="496" spans="1:37" x14ac:dyDescent="0.3">
      <c r="I496">
        <f>F496-F495</f>
        <v>0</v>
      </c>
      <c r="J496">
        <f>F496-F494</f>
        <v>0</v>
      </c>
      <c r="K496">
        <f>F497-F493</f>
        <v>0</v>
      </c>
      <c r="L496">
        <f>F497-F492</f>
        <v>0</v>
      </c>
      <c r="M496">
        <f>F497-F491</f>
        <v>0</v>
      </c>
      <c r="N496">
        <f>F497-F490</f>
        <v>0</v>
      </c>
      <c r="O496">
        <f>F497-F489</f>
        <v>0</v>
      </c>
      <c r="P496">
        <f>F497-F488</f>
        <v>0</v>
      </c>
      <c r="Q496">
        <f>F497-F487</f>
        <v>0</v>
      </c>
      <c r="R496">
        <f>F497-F486</f>
        <v>0</v>
      </c>
      <c r="S496">
        <f>F497-F485</f>
        <v>-0.13060335638966669</v>
      </c>
      <c r="T496">
        <f>F497-F484</f>
        <v>-0.20829931102976351</v>
      </c>
      <c r="V496">
        <f>MIN(I496:T496)</f>
        <v>-0.20829931102976351</v>
      </c>
      <c r="Y496" s="17" t="str">
        <f t="shared" si="69"/>
        <v>-</v>
      </c>
      <c r="Z496" s="15"/>
      <c r="AA496" s="15"/>
      <c r="AB496" s="15">
        <f t="shared" si="70"/>
        <v>0</v>
      </c>
      <c r="AC496" s="15">
        <f t="shared" si="71"/>
        <v>0</v>
      </c>
      <c r="AD496" s="15">
        <f t="shared" si="72"/>
        <v>0</v>
      </c>
      <c r="AE496" s="15">
        <f t="shared" si="73"/>
        <v>0</v>
      </c>
      <c r="AF496" s="15"/>
      <c r="AG496" s="15"/>
      <c r="AH496" s="15"/>
      <c r="AI496" s="15"/>
      <c r="AJ496" s="15"/>
      <c r="AK496" s="15"/>
    </row>
    <row r="497" spans="9:37" x14ac:dyDescent="0.3">
      <c r="I497">
        <f>F497-F496</f>
        <v>0</v>
      </c>
      <c r="J497">
        <f>F497-F495</f>
        <v>0</v>
      </c>
      <c r="K497">
        <f>F498-F494</f>
        <v>0</v>
      </c>
      <c r="L497">
        <f>F498-F493</f>
        <v>0</v>
      </c>
      <c r="M497">
        <f>F498-F492</f>
        <v>0</v>
      </c>
      <c r="N497">
        <f>F498-F491</f>
        <v>0</v>
      </c>
      <c r="O497">
        <f>F498-F490</f>
        <v>0</v>
      </c>
      <c r="P497">
        <f>F498-F489</f>
        <v>0</v>
      </c>
      <c r="Q497">
        <f>F498-F488</f>
        <v>0</v>
      </c>
      <c r="R497">
        <f>F498-F487</f>
        <v>0</v>
      </c>
      <c r="S497">
        <f>F498-F486</f>
        <v>0</v>
      </c>
      <c r="T497">
        <f>F498-F485</f>
        <v>-0.13060335638966669</v>
      </c>
      <c r="V497">
        <f>MIN(I497:T497)</f>
        <v>-0.13060335638966669</v>
      </c>
      <c r="Y497" s="17" t="str">
        <f t="shared" si="69"/>
        <v>-</v>
      </c>
      <c r="Z497" s="15"/>
      <c r="AA497" s="15"/>
      <c r="AB497" s="15">
        <f t="shared" si="70"/>
        <v>0</v>
      </c>
      <c r="AC497" s="15">
        <f t="shared" si="71"/>
        <v>0</v>
      </c>
      <c r="AD497" s="15">
        <f t="shared" si="72"/>
        <v>0</v>
      </c>
      <c r="AE497" s="15">
        <f t="shared" si="73"/>
        <v>0</v>
      </c>
      <c r="AF497" s="15"/>
      <c r="AG497" s="15"/>
      <c r="AH497" s="15"/>
      <c r="AI497" s="15"/>
      <c r="AJ497" s="15"/>
      <c r="AK497" s="15"/>
    </row>
  </sheetData>
  <mergeCells count="1">
    <mergeCell ref="I1:T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EC2B-4D8C-41DE-98DD-1A043FB75A45}">
  <dimension ref="A1:X486"/>
  <sheetViews>
    <sheetView workbookViewId="0">
      <selection activeCell="N88" sqref="N88"/>
    </sheetView>
  </sheetViews>
  <sheetFormatPr defaultRowHeight="14.4" x14ac:dyDescent="0.3"/>
  <cols>
    <col min="1" max="1" width="9.5546875" bestFit="1" customWidth="1"/>
    <col min="9" max="9" width="24.77734375" bestFit="1" customWidth="1"/>
    <col min="10" max="10" width="25.88671875" bestFit="1" customWidth="1"/>
    <col min="11" max="11" width="24.88671875" bestFit="1" customWidth="1"/>
  </cols>
  <sheetData>
    <row r="1" spans="1:24" x14ac:dyDescent="0.3">
      <c r="A1" t="str">
        <f>'Overall View'!W1</f>
        <v>Date</v>
      </c>
      <c r="B1" t="str">
        <f>'Overall View'!X1</f>
        <v>Fitted Values</v>
      </c>
      <c r="C1" t="str">
        <f>'Overall View'!Y1</f>
        <v>LN S&amp;P</v>
      </c>
      <c r="E1" t="s">
        <v>19</v>
      </c>
      <c r="F1" t="s">
        <v>20</v>
      </c>
      <c r="H1" t="s">
        <v>18</v>
      </c>
      <c r="I1" t="s">
        <v>23</v>
      </c>
      <c r="J1" t="s">
        <v>22</v>
      </c>
      <c r="K1" t="s">
        <v>21</v>
      </c>
      <c r="V1" t="str">
        <f>H1</f>
        <v>Actual vs Fitted</v>
      </c>
      <c r="W1" t="str">
        <f>K1</f>
        <v>Subsequent 12 Month Return</v>
      </c>
      <c r="X1" t="s">
        <v>26</v>
      </c>
    </row>
    <row r="2" spans="1:24" x14ac:dyDescent="0.3">
      <c r="A2" s="1">
        <f>'Overall View'!W2</f>
        <v>31048</v>
      </c>
      <c r="B2">
        <f>'Overall View'!X2</f>
        <v>5.5421163163445577</v>
      </c>
      <c r="C2">
        <f>'Overall View'!Y2</f>
        <v>5.190899179780744</v>
      </c>
      <c r="E2">
        <f t="shared" ref="E2:E65" si="0">EXP(B2)</f>
        <v>255.2175493992093</v>
      </c>
      <c r="F2">
        <f>Data!B2</f>
        <v>179.63</v>
      </c>
      <c r="H2" s="2">
        <f t="shared" ref="H2:H65" si="1">F2/E2-1</f>
        <v>-0.2961690901630587</v>
      </c>
      <c r="I2" s="4">
        <f>Data!G3</f>
        <v>8.5918324603975194E-3</v>
      </c>
      <c r="J2" s="4">
        <f>Data!H5</f>
        <v>1.1127803963617566E-3</v>
      </c>
      <c r="K2" s="4">
        <f>Data!I14</f>
        <v>0.16464882022156413</v>
      </c>
      <c r="V2" s="5">
        <f>H2</f>
        <v>-0.2961690901630587</v>
      </c>
      <c r="W2" s="5">
        <f>K2</f>
        <v>0.16464882022156413</v>
      </c>
      <c r="X2" s="5">
        <f>$N$50+$M$50*H2</f>
        <v>0.14582899163518895</v>
      </c>
    </row>
    <row r="3" spans="1:24" x14ac:dyDescent="0.3">
      <c r="A3" s="1">
        <f>'Overall View'!W3</f>
        <v>31079</v>
      </c>
      <c r="B3">
        <f>'Overall View'!X3</f>
        <v>5.5481356224715874</v>
      </c>
      <c r="C3">
        <f>'Overall View'!Y3</f>
        <v>5.1994910122411415</v>
      </c>
      <c r="E3">
        <f t="shared" si="0"/>
        <v>256.75841477584544</v>
      </c>
      <c r="F3">
        <f>Data!B3</f>
        <v>181.18</v>
      </c>
      <c r="H3" s="2">
        <f t="shared" si="1"/>
        <v>-0.29435613567651409</v>
      </c>
      <c r="I3" s="4">
        <f>Data!G4</f>
        <v>-2.8742005194439812E-3</v>
      </c>
      <c r="J3" s="4">
        <f>Data!H6</f>
        <v>4.5161829721202196E-2</v>
      </c>
      <c r="K3" s="4">
        <f>Data!I15</f>
        <v>0.2251065202172251</v>
      </c>
      <c r="V3" s="5">
        <f t="shared" ref="V3:V66" si="2">H3</f>
        <v>-0.29435613567651409</v>
      </c>
      <c r="W3" s="5">
        <f t="shared" ref="W3:W66" si="3">K3</f>
        <v>0.2251065202172251</v>
      </c>
      <c r="X3" s="5">
        <f t="shared" ref="X3:X66" si="4">$N$50+$M$50*H3</f>
        <v>0.14549483175817945</v>
      </c>
    </row>
    <row r="4" spans="1:24" x14ac:dyDescent="0.3">
      <c r="A4" s="1">
        <f>'Overall View'!W4</f>
        <v>31107</v>
      </c>
      <c r="B4">
        <f>'Overall View'!X4</f>
        <v>5.554154928598618</v>
      </c>
      <c r="C4">
        <f>'Overall View'!Y4</f>
        <v>5.1966168117216975</v>
      </c>
      <c r="E4">
        <f t="shared" si="0"/>
        <v>258.30858306332982</v>
      </c>
      <c r="F4">
        <f>Data!B4</f>
        <v>180.66</v>
      </c>
      <c r="H4" s="2">
        <f t="shared" si="1"/>
        <v>-0.3006039603581141</v>
      </c>
      <c r="I4" s="4">
        <f>Data!G5</f>
        <v>-4.6048515445917815E-3</v>
      </c>
      <c r="J4" s="4">
        <f>Data!H7</f>
        <v>6.0097004971264134E-2</v>
      </c>
      <c r="K4" s="4">
        <f>Data!I16</f>
        <v>0.27942824261006649</v>
      </c>
      <c r="V4" s="5">
        <f t="shared" si="2"/>
        <v>-0.3006039603581141</v>
      </c>
      <c r="W4" s="5">
        <f t="shared" si="3"/>
        <v>0.27942824261006649</v>
      </c>
      <c r="X4" s="5">
        <f t="shared" si="4"/>
        <v>0.14664641738411513</v>
      </c>
    </row>
    <row r="5" spans="1:24" x14ac:dyDescent="0.3">
      <c r="A5" s="1">
        <f>'Overall View'!W5</f>
        <v>31138</v>
      </c>
      <c r="B5">
        <f>'Overall View'!X5</f>
        <v>5.5601742347256478</v>
      </c>
      <c r="C5">
        <f>'Overall View'!Y5</f>
        <v>5.1920119601771058</v>
      </c>
      <c r="E5">
        <f t="shared" si="0"/>
        <v>259.86811042760064</v>
      </c>
      <c r="F5">
        <f>Data!B5</f>
        <v>179.83</v>
      </c>
      <c r="H5" s="2">
        <f t="shared" si="1"/>
        <v>-0.30799512220218828</v>
      </c>
      <c r="I5" s="4">
        <f>Data!G6</f>
        <v>5.2640881785237958E-2</v>
      </c>
      <c r="J5" s="4">
        <f>Data!H8</f>
        <v>5.9842531960589973E-2</v>
      </c>
      <c r="K5" s="4">
        <f>Data!I17</f>
        <v>0.26978387536340609</v>
      </c>
      <c r="V5" s="5">
        <f t="shared" si="2"/>
        <v>-0.30799512220218828</v>
      </c>
      <c r="W5" s="5">
        <f t="shared" si="3"/>
        <v>0.26978387536340609</v>
      </c>
      <c r="X5" s="5">
        <f t="shared" si="4"/>
        <v>0.14800874046012374</v>
      </c>
    </row>
    <row r="6" spans="1:24" x14ac:dyDescent="0.3">
      <c r="A6" s="1">
        <f>'Overall View'!W6</f>
        <v>31168</v>
      </c>
      <c r="B6">
        <f>'Overall View'!X6</f>
        <v>5.5661935408526784</v>
      </c>
      <c r="C6">
        <f>'Overall View'!Y6</f>
        <v>5.2446528419623437</v>
      </c>
      <c r="E6">
        <f t="shared" si="0"/>
        <v>261.43705337369664</v>
      </c>
      <c r="F6">
        <f>Data!B6</f>
        <v>189.55</v>
      </c>
      <c r="H6" s="2">
        <f t="shared" si="1"/>
        <v>-0.27496887853513896</v>
      </c>
      <c r="I6" s="4">
        <f>Data!G7</f>
        <v>1.2060974730617957E-2</v>
      </c>
      <c r="J6" s="4">
        <f>Data!H9</f>
        <v>-4.8654176047104869E-3</v>
      </c>
      <c r="K6" s="4">
        <f>Data!I18</f>
        <v>0.26615149571137398</v>
      </c>
      <c r="V6" s="5">
        <f t="shared" si="2"/>
        <v>-0.27496887853513896</v>
      </c>
      <c r="W6" s="5">
        <f t="shared" si="3"/>
        <v>0.26615149571137398</v>
      </c>
      <c r="X6" s="5">
        <f t="shared" si="4"/>
        <v>0.14192141416275988</v>
      </c>
    </row>
    <row r="7" spans="1:24" x14ac:dyDescent="0.3">
      <c r="A7" s="1">
        <f>'Overall View'!W7</f>
        <v>31199</v>
      </c>
      <c r="B7">
        <f>'Overall View'!X7</f>
        <v>5.5722128469797081</v>
      </c>
      <c r="C7">
        <f>'Overall View'!Y7</f>
        <v>5.2567138166929617</v>
      </c>
      <c r="E7">
        <f t="shared" si="0"/>
        <v>263.01546874780234</v>
      </c>
      <c r="F7">
        <f>Data!B7</f>
        <v>191.85</v>
      </c>
      <c r="H7" s="2">
        <f t="shared" si="1"/>
        <v>-0.27057522162713854</v>
      </c>
      <c r="I7" s="4">
        <f>Data!G8</f>
        <v>-4.8593245552659425E-3</v>
      </c>
      <c r="J7" s="4">
        <f>Data!H10</f>
        <v>-5.226766575499564E-2</v>
      </c>
      <c r="K7" s="4">
        <f>Data!I19</f>
        <v>0.26810146898185838</v>
      </c>
      <c r="V7" s="5">
        <f t="shared" si="2"/>
        <v>-0.27057522162713854</v>
      </c>
      <c r="W7" s="5">
        <f t="shared" si="3"/>
        <v>0.26810146898185838</v>
      </c>
      <c r="X7" s="5">
        <f t="shared" si="4"/>
        <v>0.14111158475838381</v>
      </c>
    </row>
    <row r="8" spans="1:24" x14ac:dyDescent="0.3">
      <c r="A8" s="1">
        <f>'Overall View'!W8</f>
        <v>31229</v>
      </c>
      <c r="B8">
        <f>'Overall View'!X8</f>
        <v>5.5782321531067387</v>
      </c>
      <c r="C8">
        <f>'Overall View'!Y8</f>
        <v>5.2518544921376957</v>
      </c>
      <c r="E8">
        <f t="shared" si="0"/>
        <v>264.60341373930976</v>
      </c>
      <c r="F8">
        <f>Data!B8</f>
        <v>190.92</v>
      </c>
      <c r="H8" s="2">
        <f t="shared" si="1"/>
        <v>-0.27846735874656359</v>
      </c>
      <c r="I8" s="4">
        <f>Data!G9</f>
        <v>-1.2067067780062501E-2</v>
      </c>
      <c r="J8" s="4">
        <f>Data!H11</f>
        <v>-5.7782374353498867E-3</v>
      </c>
      <c r="K8" s="4">
        <f>Data!I20</f>
        <v>0.21248565823479293</v>
      </c>
      <c r="V8" s="5">
        <f t="shared" si="2"/>
        <v>-0.27846735874656359</v>
      </c>
      <c r="W8" s="5">
        <f t="shared" si="3"/>
        <v>0.21248565823479293</v>
      </c>
      <c r="X8" s="5">
        <f t="shared" si="4"/>
        <v>0.14256624652112643</v>
      </c>
    </row>
    <row r="9" spans="1:24" x14ac:dyDescent="0.3">
      <c r="A9" s="1">
        <f>'Overall View'!W9</f>
        <v>31260</v>
      </c>
      <c r="B9">
        <f>'Overall View'!X9</f>
        <v>5.5842514592337684</v>
      </c>
      <c r="C9">
        <f>'Overall View'!Y9</f>
        <v>5.2397874243576332</v>
      </c>
      <c r="E9">
        <f t="shared" si="0"/>
        <v>266.20094588288845</v>
      </c>
      <c r="F9">
        <f>Data!B9</f>
        <v>188.63</v>
      </c>
      <c r="H9" s="2">
        <f t="shared" si="1"/>
        <v>-0.29139996338335605</v>
      </c>
      <c r="I9" s="4">
        <f>Data!G10</f>
        <v>-3.5341273419667196E-2</v>
      </c>
      <c r="J9" s="4">
        <f>Data!H12</f>
        <v>6.9321503268602314E-2</v>
      </c>
      <c r="K9" s="4">
        <f>Data!I21</f>
        <v>0.29332534624506046</v>
      </c>
      <c r="V9" s="5">
        <f t="shared" si="2"/>
        <v>-0.29139996338335605</v>
      </c>
      <c r="W9" s="5">
        <f t="shared" si="3"/>
        <v>0.29332534624506046</v>
      </c>
      <c r="X9" s="5">
        <f t="shared" si="4"/>
        <v>0.14494995643051289</v>
      </c>
    </row>
    <row r="10" spans="1:24" x14ac:dyDescent="0.3">
      <c r="A10" s="1">
        <f>'Overall View'!W10</f>
        <v>31291</v>
      </c>
      <c r="B10">
        <f>'Overall View'!X10</f>
        <v>5.590270765360799</v>
      </c>
      <c r="C10">
        <f>'Overall View'!Y10</f>
        <v>5.204446150937966</v>
      </c>
      <c r="E10">
        <f t="shared" si="0"/>
        <v>267.8081230605722</v>
      </c>
      <c r="F10">
        <f>Data!B10</f>
        <v>182.08</v>
      </c>
      <c r="H10" s="2">
        <f t="shared" si="1"/>
        <v>-0.32011024191817516</v>
      </c>
      <c r="I10" s="4">
        <f>Data!G11</f>
        <v>4.1630103764379811E-2</v>
      </c>
      <c r="J10" s="4">
        <f>Data!H13</f>
        <v>0.148738117050911</v>
      </c>
      <c r="K10" s="4">
        <f>Data!I22</f>
        <v>0.23935588235205163</v>
      </c>
      <c r="V10" s="5">
        <f t="shared" si="2"/>
        <v>-0.32011024191817516</v>
      </c>
      <c r="W10" s="5">
        <f t="shared" si="3"/>
        <v>0.23935588235205163</v>
      </c>
      <c r="X10" s="5">
        <f t="shared" si="4"/>
        <v>0.15024177330474056</v>
      </c>
    </row>
    <row r="11" spans="1:24" x14ac:dyDescent="0.3">
      <c r="A11" s="1">
        <f>'Overall View'!W11</f>
        <v>31321</v>
      </c>
      <c r="B11">
        <f>'Overall View'!X11</f>
        <v>5.5962900714878288</v>
      </c>
      <c r="C11">
        <f>'Overall View'!Y11</f>
        <v>5.2460762547023458</v>
      </c>
      <c r="E11">
        <f t="shared" si="0"/>
        <v>269.42500350385421</v>
      </c>
      <c r="F11">
        <f>Data!B11</f>
        <v>189.82</v>
      </c>
      <c r="H11" s="2">
        <f t="shared" si="1"/>
        <v>-0.29546256831621587</v>
      </c>
      <c r="I11" s="4">
        <f>Data!G12</f>
        <v>6.3032672923889699E-2</v>
      </c>
      <c r="J11" s="4">
        <f>Data!H14</f>
        <v>0.10947174529996229</v>
      </c>
      <c r="K11" s="4">
        <f>Data!I23</f>
        <v>0.2510100000182458</v>
      </c>
      <c r="V11" s="5">
        <f t="shared" si="2"/>
        <v>-0.29546256831621587</v>
      </c>
      <c r="W11" s="5">
        <f t="shared" si="3"/>
        <v>0.2510100000182458</v>
      </c>
      <c r="X11" s="5">
        <f t="shared" si="4"/>
        <v>0.14569876704588031</v>
      </c>
    </row>
    <row r="12" spans="1:24" x14ac:dyDescent="0.3">
      <c r="A12" s="1">
        <f>'Overall View'!W12</f>
        <v>31352</v>
      </c>
      <c r="B12">
        <f>'Overall View'!X12</f>
        <v>5.6023093776148594</v>
      </c>
      <c r="C12">
        <f>'Overall View'!Y12</f>
        <v>5.3091089276262355</v>
      </c>
      <c r="E12">
        <f t="shared" si="0"/>
        <v>271.05164579579878</v>
      </c>
      <c r="F12">
        <f>Data!B12</f>
        <v>202.17</v>
      </c>
      <c r="H12" s="2">
        <f t="shared" si="1"/>
        <v>-0.25412738444573735</v>
      </c>
      <c r="I12" s="4">
        <f>Data!G13</f>
        <v>4.4075340362641491E-2</v>
      </c>
      <c r="J12" s="4">
        <f>Data!H15</f>
        <v>0.11548860483213108</v>
      </c>
      <c r="K12" s="4">
        <f>Data!I24</f>
        <v>0.20922711288848639</v>
      </c>
      <c r="V12" s="5">
        <f t="shared" si="2"/>
        <v>-0.25412738444573735</v>
      </c>
      <c r="W12" s="5">
        <f t="shared" si="3"/>
        <v>0.20922711288848639</v>
      </c>
      <c r="X12" s="5">
        <f t="shared" si="4"/>
        <v>0.13807995473655976</v>
      </c>
    </row>
    <row r="13" spans="1:24" x14ac:dyDescent="0.3">
      <c r="A13" s="1">
        <f>'Overall View'!W13</f>
        <v>31382</v>
      </c>
      <c r="B13">
        <f>'Overall View'!X13</f>
        <v>5.6083286837418891</v>
      </c>
      <c r="C13">
        <f>'Overall View'!Y13</f>
        <v>5.353184267988877</v>
      </c>
      <c r="E13">
        <f t="shared" si="0"/>
        <v>272.68810887316221</v>
      </c>
      <c r="F13">
        <f>Data!B13</f>
        <v>211.28</v>
      </c>
      <c r="H13" s="2">
        <f t="shared" si="1"/>
        <v>-0.22519540410808858</v>
      </c>
      <c r="I13" s="4">
        <f>Data!G14</f>
        <v>2.3637320134310968E-3</v>
      </c>
      <c r="J13" s="4">
        <f>Data!H16</f>
        <v>0.122860786342887</v>
      </c>
      <c r="K13" s="4">
        <f>Data!I25</f>
        <v>0.13645569088353326</v>
      </c>
      <c r="V13" s="5">
        <f t="shared" si="2"/>
        <v>-0.22519540410808858</v>
      </c>
      <c r="W13" s="5">
        <f t="shared" si="3"/>
        <v>0.13645569088353326</v>
      </c>
      <c r="X13" s="5">
        <f t="shared" si="4"/>
        <v>0.13274727426221627</v>
      </c>
    </row>
    <row r="14" spans="1:24" x14ac:dyDescent="0.3">
      <c r="A14" s="1">
        <f>'Overall View'!W14</f>
        <v>31413</v>
      </c>
      <c r="B14">
        <f>'Overall View'!X14</f>
        <v>5.6143479898689197</v>
      </c>
      <c r="C14">
        <f>'Overall View'!Y14</f>
        <v>5.3555480000023081</v>
      </c>
      <c r="E14">
        <f t="shared" si="0"/>
        <v>274.33445202852982</v>
      </c>
      <c r="F14">
        <f>Data!B14</f>
        <v>211.78</v>
      </c>
      <c r="H14" s="2">
        <f t="shared" si="1"/>
        <v>-0.22802258909145101</v>
      </c>
      <c r="I14" s="4">
        <f>Data!G15</f>
        <v>6.9049532456058493E-2</v>
      </c>
      <c r="J14" s="4">
        <f>Data!H17</f>
        <v>0.10624783553820372</v>
      </c>
      <c r="K14" s="4">
        <f>Data!I26</f>
        <v>0.25787203457350127</v>
      </c>
      <c r="V14" s="5">
        <f t="shared" si="2"/>
        <v>-0.22802258909145101</v>
      </c>
      <c r="W14" s="5">
        <f t="shared" si="3"/>
        <v>0.25787203457350127</v>
      </c>
      <c r="X14" s="5">
        <f t="shared" si="4"/>
        <v>0.13326837492598642</v>
      </c>
    </row>
    <row r="15" spans="1:24" x14ac:dyDescent="0.3">
      <c r="A15" s="1">
        <f>'Overall View'!W15</f>
        <v>31444</v>
      </c>
      <c r="B15">
        <f>'Overall View'!X15</f>
        <v>5.6203672959959494</v>
      </c>
      <c r="C15">
        <f>'Overall View'!Y15</f>
        <v>5.4245975324583666</v>
      </c>
      <c r="E15">
        <f t="shared" si="0"/>
        <v>275.9907349124627</v>
      </c>
      <c r="F15">
        <f>Data!B15</f>
        <v>226.92</v>
      </c>
      <c r="H15" s="2">
        <f t="shared" si="1"/>
        <v>-0.17779848634421269</v>
      </c>
      <c r="I15" s="4">
        <f>Data!G16</f>
        <v>5.1447521873397406E-2</v>
      </c>
      <c r="J15" s="4">
        <f>Data!H18</f>
        <v>8.6206805215351068E-2</v>
      </c>
      <c r="K15" s="4">
        <f>Data!I27</f>
        <v>0.22508068320463348</v>
      </c>
      <c r="V15" s="5">
        <f t="shared" si="2"/>
        <v>-0.17779848634421269</v>
      </c>
      <c r="W15" s="5">
        <f t="shared" si="3"/>
        <v>0.22508068320463348</v>
      </c>
      <c r="X15" s="5">
        <f t="shared" si="4"/>
        <v>0.12401117618134684</v>
      </c>
    </row>
    <row r="16" spans="1:24" x14ac:dyDescent="0.3">
      <c r="A16" s="1">
        <f>'Overall View'!W16</f>
        <v>31472</v>
      </c>
      <c r="B16">
        <f>'Overall View'!X16</f>
        <v>5.62638660212298</v>
      </c>
      <c r="C16">
        <f>'Overall View'!Y16</f>
        <v>5.476045054331764</v>
      </c>
      <c r="E16">
        <f t="shared" si="0"/>
        <v>277.65701753566054</v>
      </c>
      <c r="F16">
        <f>Data!B16</f>
        <v>238.9</v>
      </c>
      <c r="H16" s="2">
        <f t="shared" si="1"/>
        <v>-0.13958594628598875</v>
      </c>
      <c r="I16" s="4">
        <f>Data!G17</f>
        <v>-1.4249218791252183E-2</v>
      </c>
      <c r="J16" s="4">
        <f>Data!H19</f>
        <v>4.8770231343056025E-2</v>
      </c>
      <c r="K16" s="4">
        <f>Data!I28</f>
        <v>0.19968082254191177</v>
      </c>
      <c r="V16" s="5">
        <f t="shared" si="2"/>
        <v>-0.13958594628598875</v>
      </c>
      <c r="W16" s="5">
        <f t="shared" si="3"/>
        <v>0.19968082254191177</v>
      </c>
      <c r="X16" s="5">
        <f t="shared" si="4"/>
        <v>0.11696792287253722</v>
      </c>
    </row>
    <row r="17" spans="1:24" x14ac:dyDescent="0.3">
      <c r="A17" s="1">
        <f>'Overall View'!W17</f>
        <v>31503</v>
      </c>
      <c r="B17">
        <f>'Overall View'!X17</f>
        <v>5.6324059082500106</v>
      </c>
      <c r="C17">
        <f>'Overall View'!Y17</f>
        <v>5.4617958355405118</v>
      </c>
      <c r="E17">
        <f t="shared" si="0"/>
        <v>279.33336027113438</v>
      </c>
      <c r="F17">
        <f>Data!B17</f>
        <v>235.52</v>
      </c>
      <c r="H17" s="2">
        <f t="shared" si="1"/>
        <v>-0.1568497233148487</v>
      </c>
      <c r="I17" s="4">
        <f>Data!G18</f>
        <v>4.9008502133205845E-2</v>
      </c>
      <c r="J17" s="4">
        <f>Data!H20</f>
        <v>2.5443148319768127E-3</v>
      </c>
      <c r="K17" s="4">
        <f>Data!I29</f>
        <v>0.20241386399586592</v>
      </c>
      <c r="V17" s="5">
        <f t="shared" si="2"/>
        <v>-0.1568497233148487</v>
      </c>
      <c r="W17" s="5">
        <f t="shared" si="3"/>
        <v>0.20241386399586592</v>
      </c>
      <c r="X17" s="5">
        <f t="shared" si="4"/>
        <v>0.12014994517453022</v>
      </c>
    </row>
    <row r="18" spans="1:24" x14ac:dyDescent="0.3">
      <c r="A18" s="1">
        <f>'Overall View'!W18</f>
        <v>31533</v>
      </c>
      <c r="B18">
        <f>'Overall View'!X18</f>
        <v>5.6384252143770404</v>
      </c>
      <c r="C18">
        <f>'Overall View'!Y18</f>
        <v>5.5108043376737177</v>
      </c>
      <c r="E18">
        <f t="shared" si="0"/>
        <v>281.01982385639496</v>
      </c>
      <c r="F18">
        <f>Data!B18</f>
        <v>247.35</v>
      </c>
      <c r="H18" s="2">
        <f t="shared" si="1"/>
        <v>-0.11981298470103918</v>
      </c>
      <c r="I18" s="4">
        <f>Data!G19</f>
        <v>1.4010948001102363E-2</v>
      </c>
      <c r="J18" s="4">
        <f>Data!H21</f>
        <v>2.2308432928975996E-2</v>
      </c>
      <c r="K18" s="4">
        <f>Data!I30</f>
        <v>0.15942135345364061</v>
      </c>
      <c r="V18" s="5">
        <f t="shared" si="2"/>
        <v>-0.11981298470103918</v>
      </c>
      <c r="W18" s="5">
        <f t="shared" si="3"/>
        <v>0.15942135345364061</v>
      </c>
      <c r="X18" s="5">
        <f t="shared" si="4"/>
        <v>0.11332341306251247</v>
      </c>
    </row>
    <row r="19" spans="1:24" x14ac:dyDescent="0.3">
      <c r="A19" s="1">
        <f>'Overall View'!W19</f>
        <v>31564</v>
      </c>
      <c r="B19">
        <f>'Overall View'!X19</f>
        <v>5.644444520504071</v>
      </c>
      <c r="C19">
        <f>'Overall View'!Y19</f>
        <v>5.5248152856748201</v>
      </c>
      <c r="E19">
        <f t="shared" si="0"/>
        <v>282.71646939565386</v>
      </c>
      <c r="F19">
        <f>Data!B19</f>
        <v>250.84</v>
      </c>
      <c r="H19" s="2">
        <f t="shared" si="1"/>
        <v>-0.11275066310708493</v>
      </c>
      <c r="I19" s="4">
        <f>Data!G20</f>
        <v>-6.0475135302331395E-2</v>
      </c>
      <c r="J19" s="4">
        <f>Data!H22</f>
        <v>-8.1013252384802392E-2</v>
      </c>
      <c r="K19" s="4">
        <f>Data!I31</f>
        <v>0.1922124157314018</v>
      </c>
      <c r="V19" s="5">
        <f t="shared" si="2"/>
        <v>-0.11275066310708493</v>
      </c>
      <c r="W19" s="5">
        <f t="shared" si="3"/>
        <v>0.1922124157314018</v>
      </c>
      <c r="X19" s="5">
        <f t="shared" si="4"/>
        <v>0.11202170111510711</v>
      </c>
    </row>
    <row r="20" spans="1:24" x14ac:dyDescent="0.3">
      <c r="A20" s="1">
        <f>'Overall View'!W20</f>
        <v>31594</v>
      </c>
      <c r="B20">
        <f>'Overall View'!X20</f>
        <v>5.6504638266311007</v>
      </c>
      <c r="C20">
        <f>'Overall View'!Y20</f>
        <v>5.4643401503724887</v>
      </c>
      <c r="E20">
        <f t="shared" si="0"/>
        <v>284.42335836203586</v>
      </c>
      <c r="F20">
        <f>Data!B20</f>
        <v>236.12</v>
      </c>
      <c r="H20" s="2">
        <f t="shared" si="1"/>
        <v>-0.16982908380032424</v>
      </c>
      <c r="I20" s="4">
        <f>Data!G21</f>
        <v>6.8772620230205028E-2</v>
      </c>
      <c r="J20" s="4">
        <f>Data!H23</f>
        <v>3.2746104348102989E-2</v>
      </c>
      <c r="K20" s="4">
        <f>Data!I32</f>
        <v>0.29978455328987419</v>
      </c>
      <c r="V20" s="5">
        <f t="shared" si="2"/>
        <v>-0.16982908380032424</v>
      </c>
      <c r="W20" s="5">
        <f t="shared" si="3"/>
        <v>0.29978455328987419</v>
      </c>
      <c r="X20" s="5">
        <f t="shared" si="4"/>
        <v>0.12254227302152149</v>
      </c>
    </row>
    <row r="21" spans="1:24" x14ac:dyDescent="0.3">
      <c r="A21" s="1">
        <f>'Overall View'!W21</f>
        <v>31625</v>
      </c>
      <c r="B21">
        <f>'Overall View'!X21</f>
        <v>5.6564831327581313</v>
      </c>
      <c r="C21">
        <f>'Overall View'!Y21</f>
        <v>5.5331127706026937</v>
      </c>
      <c r="E21">
        <f t="shared" si="0"/>
        <v>286.14055259980819</v>
      </c>
      <c r="F21">
        <f>Data!B21</f>
        <v>252.93</v>
      </c>
      <c r="H21" s="2">
        <f t="shared" si="1"/>
        <v>-0.11606377459631156</v>
      </c>
      <c r="I21" s="4">
        <f>Data!G22</f>
        <v>-8.9310737312676025E-2</v>
      </c>
      <c r="J21" s="4">
        <f>Data!H24</f>
        <v>-1.4776730087971757E-2</v>
      </c>
      <c r="K21" s="4">
        <f>Data!I33</f>
        <v>0.26537363952280479</v>
      </c>
      <c r="V21" s="5">
        <f t="shared" si="2"/>
        <v>-0.11606377459631156</v>
      </c>
      <c r="W21" s="5">
        <f t="shared" si="3"/>
        <v>0.26537363952280479</v>
      </c>
      <c r="X21" s="5">
        <f t="shared" si="4"/>
        <v>0.11263236670874195</v>
      </c>
    </row>
    <row r="22" spans="1:24" x14ac:dyDescent="0.3">
      <c r="A22" s="1">
        <f>'Overall View'!W22</f>
        <v>31656</v>
      </c>
      <c r="B22">
        <f>'Overall View'!X22</f>
        <v>5.662502438885161</v>
      </c>
      <c r="C22">
        <f>'Overall View'!Y22</f>
        <v>5.4438020332900177</v>
      </c>
      <c r="E22">
        <f t="shared" si="0"/>
        <v>287.86811432661915</v>
      </c>
      <c r="F22">
        <f>Data!B22</f>
        <v>231.32</v>
      </c>
      <c r="H22" s="2">
        <f t="shared" si="1"/>
        <v>-0.19643757509891802</v>
      </c>
      <c r="I22" s="4">
        <f>Data!G23</f>
        <v>5.3284221430573986E-2</v>
      </c>
      <c r="J22" s="4">
        <f>Data!H25</f>
        <v>4.5837925582392636E-2</v>
      </c>
      <c r="K22" s="4">
        <f>Data!I34</f>
        <v>0.33022142252899478</v>
      </c>
      <c r="V22" s="5">
        <f t="shared" si="2"/>
        <v>-0.19643757509891802</v>
      </c>
      <c r="W22" s="5">
        <f t="shared" si="3"/>
        <v>0.33022142252899478</v>
      </c>
      <c r="X22" s="5">
        <f t="shared" si="4"/>
        <v>0.12744669298668732</v>
      </c>
    </row>
    <row r="23" spans="1:24" x14ac:dyDescent="0.3">
      <c r="A23" s="1">
        <f>'Overall View'!W23</f>
        <v>31686</v>
      </c>
      <c r="B23">
        <f>'Overall View'!X23</f>
        <v>5.6685217450121916</v>
      </c>
      <c r="C23">
        <f>'Overall View'!Y23</f>
        <v>5.4970862547205916</v>
      </c>
      <c r="E23">
        <f t="shared" si="0"/>
        <v>289.60610613575471</v>
      </c>
      <c r="F23">
        <f>Data!B23</f>
        <v>243.98</v>
      </c>
      <c r="H23" s="2">
        <f t="shared" si="1"/>
        <v>-0.15754538723146672</v>
      </c>
      <c r="I23" s="4">
        <f>Data!G24</f>
        <v>2.1249785794130283E-2</v>
      </c>
      <c r="J23" s="4">
        <f>Data!H26</f>
        <v>0.11633377985521776</v>
      </c>
      <c r="K23" s="4">
        <f>Data!I35</f>
        <v>3.1509152042254129E-2</v>
      </c>
      <c r="V23" s="5">
        <f t="shared" si="2"/>
        <v>-0.15754538723146672</v>
      </c>
      <c r="W23" s="5">
        <f t="shared" si="3"/>
        <v>3.1509152042254129E-2</v>
      </c>
      <c r="X23" s="5">
        <f t="shared" si="4"/>
        <v>0.12027816845346101</v>
      </c>
    </row>
    <row r="24" spans="1:24" x14ac:dyDescent="0.3">
      <c r="A24" s="1">
        <f>'Overall View'!W24</f>
        <v>31717</v>
      </c>
      <c r="B24">
        <f>'Overall View'!X24</f>
        <v>5.6745410511392214</v>
      </c>
      <c r="C24">
        <f>'Overall View'!Y24</f>
        <v>5.5183360405147219</v>
      </c>
      <c r="E24">
        <f t="shared" si="0"/>
        <v>291.35459099840409</v>
      </c>
      <c r="F24">
        <f>Data!B24</f>
        <v>249.22</v>
      </c>
      <c r="H24" s="2">
        <f t="shared" si="1"/>
        <v>-0.14461619037482365</v>
      </c>
      <c r="I24" s="4">
        <f>Data!G25</f>
        <v>-2.8696081642311633E-2</v>
      </c>
      <c r="J24" s="4">
        <f>Data!H27</f>
        <v>0.13134217514827817</v>
      </c>
      <c r="K24" s="4">
        <f>Data!I36</f>
        <v>-7.8953233688082491E-2</v>
      </c>
      <c r="V24" s="5">
        <f t="shared" si="2"/>
        <v>-0.14461619037482365</v>
      </c>
      <c r="W24" s="5">
        <f t="shared" si="3"/>
        <v>-7.8953233688082491E-2</v>
      </c>
      <c r="X24" s="5">
        <f t="shared" si="4"/>
        <v>0.11789508665879229</v>
      </c>
    </row>
    <row r="25" spans="1:24" x14ac:dyDescent="0.3">
      <c r="A25" s="1">
        <f>'Overall View'!W25</f>
        <v>31747</v>
      </c>
      <c r="B25">
        <f>'Overall View'!X25</f>
        <v>5.680560357266252</v>
      </c>
      <c r="C25">
        <f>'Overall View'!Y25</f>
        <v>5.4896399588724103</v>
      </c>
      <c r="E25">
        <f t="shared" si="0"/>
        <v>293.11363226594347</v>
      </c>
      <c r="F25">
        <f>Data!B25</f>
        <v>242.17</v>
      </c>
      <c r="H25" s="2">
        <f t="shared" si="1"/>
        <v>-0.17380164775046036</v>
      </c>
      <c r="I25" s="4">
        <f>Data!G26</f>
        <v>0.12378007570339911</v>
      </c>
      <c r="J25" s="4">
        <f>Data!H28</f>
        <v>0.1860859180012655</v>
      </c>
      <c r="K25" s="4">
        <f>Data!I37</f>
        <v>2.0072211955287855E-2</v>
      </c>
      <c r="V25" s="5">
        <f t="shared" si="2"/>
        <v>-0.17380164775046036</v>
      </c>
      <c r="W25" s="5">
        <f t="shared" si="3"/>
        <v>2.0072211955287855E-2</v>
      </c>
      <c r="X25" s="5">
        <f t="shared" si="4"/>
        <v>0.12327448747634762</v>
      </c>
    </row>
    <row r="26" spans="1:24" x14ac:dyDescent="0.3">
      <c r="A26" s="1">
        <f>'Overall View'!W26</f>
        <v>31778</v>
      </c>
      <c r="B26">
        <f>'Overall View'!X26</f>
        <v>5.6865796633932817</v>
      </c>
      <c r="C26">
        <f>'Overall View'!Y26</f>
        <v>5.6134200345758094</v>
      </c>
      <c r="E26">
        <f t="shared" si="0"/>
        <v>294.88329367222934</v>
      </c>
      <c r="F26">
        <f>Data!B26</f>
        <v>274.08</v>
      </c>
      <c r="H26" s="2">
        <f t="shared" si="1"/>
        <v>-7.0547549212308991E-2</v>
      </c>
      <c r="I26" s="4">
        <f>Data!G27</f>
        <v>3.62581810871907E-2</v>
      </c>
      <c r="J26" s="4">
        <f>Data!H29</f>
        <v>5.0789664960568359E-2</v>
      </c>
      <c r="K26" s="4">
        <f>Data!I38</f>
        <v>-6.4071613226672319E-2</v>
      </c>
      <c r="V26" s="5">
        <f t="shared" si="2"/>
        <v>-7.0547549212308991E-2</v>
      </c>
      <c r="W26" s="5">
        <f t="shared" si="3"/>
        <v>-6.4071613226672319E-2</v>
      </c>
      <c r="X26" s="5">
        <f t="shared" si="4"/>
        <v>0.10424291380788968</v>
      </c>
    </row>
    <row r="27" spans="1:24" x14ac:dyDescent="0.3">
      <c r="A27" s="1">
        <f>'Overall View'!W27</f>
        <v>31809</v>
      </c>
      <c r="B27">
        <f>'Overall View'!X27</f>
        <v>5.6925989695203123</v>
      </c>
      <c r="C27">
        <f>'Overall View'!Y27</f>
        <v>5.6496782156630001</v>
      </c>
      <c r="E27">
        <f t="shared" si="0"/>
        <v>296.66363933590975</v>
      </c>
      <c r="F27">
        <f>Data!B27</f>
        <v>284.2</v>
      </c>
      <c r="H27" s="2">
        <f t="shared" si="1"/>
        <v>-4.2012696142371797E-2</v>
      </c>
      <c r="I27" s="4">
        <f>Data!G28</f>
        <v>2.6047661210675699E-2</v>
      </c>
      <c r="J27" s="4">
        <f>Data!H30</f>
        <v>2.05474754643582E-2</v>
      </c>
      <c r="K27" s="4">
        <f>Data!I39</f>
        <v>-5.9363102595580308E-2</v>
      </c>
      <c r="V27" s="5">
        <f t="shared" si="2"/>
        <v>-4.2012696142371797E-2</v>
      </c>
      <c r="W27" s="5">
        <f t="shared" si="3"/>
        <v>-5.9363102595580308E-2</v>
      </c>
      <c r="X27" s="5">
        <f t="shared" si="4"/>
        <v>9.898343097856184E-2</v>
      </c>
    </row>
    <row r="28" spans="1:24" x14ac:dyDescent="0.3">
      <c r="A28" s="1">
        <f>'Overall View'!W28</f>
        <v>31837</v>
      </c>
      <c r="B28">
        <f>'Overall View'!X28</f>
        <v>5.698618275647342</v>
      </c>
      <c r="C28">
        <f>'Overall View'!Y28</f>
        <v>5.6757258768736758</v>
      </c>
      <c r="E28">
        <f t="shared" si="0"/>
        <v>298.45473376274538</v>
      </c>
      <c r="F28">
        <f>Data!B28</f>
        <v>291.7</v>
      </c>
      <c r="H28" s="2">
        <f t="shared" si="1"/>
        <v>-2.2632355927431957E-2</v>
      </c>
      <c r="I28" s="4">
        <f>Data!G29</f>
        <v>-1.1516177337298039E-2</v>
      </c>
      <c r="J28" s="4">
        <f>Data!H31</f>
        <v>4.130182453254605E-2</v>
      </c>
      <c r="K28" s="4">
        <f>Data!I40</f>
        <v>-0.11932261581386516</v>
      </c>
      <c r="V28" s="5">
        <f t="shared" si="2"/>
        <v>-2.2632355927431957E-2</v>
      </c>
      <c r="W28" s="5">
        <f t="shared" si="3"/>
        <v>-0.11932261581386516</v>
      </c>
      <c r="X28" s="5">
        <f t="shared" si="4"/>
        <v>9.5411288296166297E-2</v>
      </c>
    </row>
    <row r="29" spans="1:24" x14ac:dyDescent="0.3">
      <c r="A29" s="1">
        <f>'Overall View'!W29</f>
        <v>31868</v>
      </c>
      <c r="B29">
        <f>'Overall View'!X29</f>
        <v>5.7046375817743726</v>
      </c>
      <c r="C29">
        <f>'Overall View'!Y29</f>
        <v>5.6642096995363778</v>
      </c>
      <c r="E29">
        <f t="shared" si="0"/>
        <v>300.25664184794874</v>
      </c>
      <c r="F29">
        <f>Data!B29</f>
        <v>288.36</v>
      </c>
      <c r="H29" s="2">
        <f t="shared" si="1"/>
        <v>-3.9621577643478845E-2</v>
      </c>
      <c r="I29" s="4">
        <f>Data!G30</f>
        <v>6.0159915909805406E-3</v>
      </c>
      <c r="J29" s="4">
        <f>Data!H32</f>
        <v>9.9915004125985085E-2</v>
      </c>
      <c r="K29" s="4">
        <f>Data!I41</f>
        <v>-9.8425723037467883E-2</v>
      </c>
      <c r="V29" s="5">
        <f t="shared" si="2"/>
        <v>-3.9621577643478845E-2</v>
      </c>
      <c r="W29" s="5">
        <f t="shared" si="3"/>
        <v>-9.8425723037467883E-2</v>
      </c>
      <c r="X29" s="5">
        <f t="shared" si="4"/>
        <v>9.8542705152604632E-2</v>
      </c>
    </row>
    <row r="30" spans="1:24" x14ac:dyDescent="0.3">
      <c r="A30" s="1">
        <f>'Overall View'!W30</f>
        <v>31898</v>
      </c>
      <c r="B30">
        <f>'Overall View'!X30</f>
        <v>5.7106568879014032</v>
      </c>
      <c r="C30">
        <f>'Overall View'!Y30</f>
        <v>5.6702256911273583</v>
      </c>
      <c r="E30">
        <f t="shared" si="0"/>
        <v>302.06942887853387</v>
      </c>
      <c r="F30">
        <f>Data!B30</f>
        <v>290.10000000000002</v>
      </c>
      <c r="H30" s="2">
        <f t="shared" si="1"/>
        <v>-3.96247608471062E-2</v>
      </c>
      <c r="I30" s="4">
        <f>Data!G31</f>
        <v>4.6802010278863548E-2</v>
      </c>
      <c r="J30" s="4">
        <f>Data!H33</f>
        <v>0.12826071899814018</v>
      </c>
      <c r="K30" s="4">
        <f>Data!I42</f>
        <v>-0.1012706867367994</v>
      </c>
      <c r="V30" s="5">
        <f t="shared" si="2"/>
        <v>-3.96247608471062E-2</v>
      </c>
      <c r="W30" s="5">
        <f t="shared" si="3"/>
        <v>-0.1012706867367994</v>
      </c>
      <c r="X30" s="5">
        <f t="shared" si="4"/>
        <v>9.8543291873860184E-2</v>
      </c>
    </row>
    <row r="31" spans="1:24" x14ac:dyDescent="0.3">
      <c r="A31" s="1">
        <f>'Overall View'!W31</f>
        <v>31929</v>
      </c>
      <c r="B31">
        <f>'Overall View'!X31</f>
        <v>5.716676194028433</v>
      </c>
      <c r="C31">
        <f>'Overall View'!Y31</f>
        <v>5.7170277014062219</v>
      </c>
      <c r="E31">
        <f t="shared" si="0"/>
        <v>303.89316053568228</v>
      </c>
      <c r="F31">
        <f>Data!B31</f>
        <v>304</v>
      </c>
      <c r="H31" s="2">
        <f t="shared" si="1"/>
        <v>3.5156916374612379E-4</v>
      </c>
      <c r="I31" s="4">
        <f>Data!G32</f>
        <v>4.7097002256140996E-2</v>
      </c>
      <c r="J31" s="4">
        <f>Data!H34</f>
        <v>5.6995754412790589E-2</v>
      </c>
      <c r="K31" s="4">
        <f>Data!I43</f>
        <v>-0.10572607954418611</v>
      </c>
      <c r="V31" s="5">
        <f t="shared" si="2"/>
        <v>3.5156916374612379E-4</v>
      </c>
      <c r="W31" s="5">
        <f t="shared" si="3"/>
        <v>-0.10572607954418611</v>
      </c>
      <c r="X31" s="5">
        <f t="shared" si="4"/>
        <v>9.1174940589334577E-2</v>
      </c>
    </row>
    <row r="32" spans="1:24" x14ac:dyDescent="0.3">
      <c r="A32" s="1">
        <f>'Overall View'!W32</f>
        <v>31959</v>
      </c>
      <c r="B32">
        <f>'Overall View'!X32</f>
        <v>5.7226955001554636</v>
      </c>
      <c r="C32">
        <f>'Overall View'!Y32</f>
        <v>5.7641247036623628</v>
      </c>
      <c r="E32">
        <f t="shared" si="0"/>
        <v>305.72790289712378</v>
      </c>
      <c r="F32">
        <f>Data!B32</f>
        <v>318.66000000000003</v>
      </c>
      <c r="H32" s="2">
        <f t="shared" si="1"/>
        <v>4.2299368099312229E-2</v>
      </c>
      <c r="I32" s="4">
        <f>Data!G33</f>
        <v>3.4361706463135633E-2</v>
      </c>
      <c r="J32" s="4">
        <f>Data!H35</f>
        <v>-0.23552929689951707</v>
      </c>
      <c r="K32" s="4">
        <f>Data!I44</f>
        <v>-0.15824911065775549</v>
      </c>
      <c r="V32" s="5">
        <f t="shared" si="2"/>
        <v>4.2299368099312229E-2</v>
      </c>
      <c r="W32" s="5">
        <f t="shared" si="3"/>
        <v>-0.15824911065775549</v>
      </c>
      <c r="X32" s="5">
        <f t="shared" si="4"/>
        <v>8.3443212387021029E-2</v>
      </c>
    </row>
    <row r="33" spans="1:24" x14ac:dyDescent="0.3">
      <c r="A33" s="1">
        <f>'Overall View'!W33</f>
        <v>31990</v>
      </c>
      <c r="B33">
        <f>'Overall View'!X33</f>
        <v>5.7287148062824933</v>
      </c>
      <c r="C33">
        <f>'Overall View'!Y33</f>
        <v>5.7984864101254985</v>
      </c>
      <c r="E33">
        <f t="shared" si="0"/>
        <v>307.57372243952864</v>
      </c>
      <c r="F33">
        <f>Data!B33</f>
        <v>329.8</v>
      </c>
      <c r="H33" s="2">
        <f t="shared" si="1"/>
        <v>7.2263252478732998E-2</v>
      </c>
      <c r="I33" s="4">
        <f>Data!G34</f>
        <v>-2.446295430648604E-2</v>
      </c>
      <c r="J33" s="4">
        <f>Data!H36</f>
        <v>-0.35910360329885904</v>
      </c>
      <c r="K33" s="4">
        <f>Data!I45</f>
        <v>-0.23197564770954315</v>
      </c>
      <c r="V33" s="5">
        <f t="shared" si="2"/>
        <v>7.2263252478732998E-2</v>
      </c>
      <c r="W33" s="5">
        <f t="shared" si="3"/>
        <v>-0.23197564770954315</v>
      </c>
      <c r="X33" s="5">
        <f t="shared" si="4"/>
        <v>7.7920333576071005E-2</v>
      </c>
    </row>
    <row r="34" spans="1:24" x14ac:dyDescent="0.3">
      <c r="A34" s="1">
        <f>'Overall View'!W34</f>
        <v>32021</v>
      </c>
      <c r="B34">
        <f>'Overall View'!X34</f>
        <v>5.7347341124095239</v>
      </c>
      <c r="C34">
        <f>'Overall View'!Y34</f>
        <v>5.7740234558190124</v>
      </c>
      <c r="E34">
        <f t="shared" si="0"/>
        <v>309.43068604091843</v>
      </c>
      <c r="F34">
        <f>Data!B34</f>
        <v>321.83</v>
      </c>
      <c r="H34" s="2">
        <f t="shared" si="1"/>
        <v>4.0071377915769757E-2</v>
      </c>
      <c r="I34" s="4">
        <f>Data!G35</f>
        <v>-0.24542804905616666</v>
      </c>
      <c r="J34" s="4">
        <f>Data!H37</f>
        <v>-0.26431128499131429</v>
      </c>
      <c r="K34" s="4">
        <f>Data!I46</f>
        <v>-0.16855232662960073</v>
      </c>
      <c r="V34" s="5">
        <f t="shared" si="2"/>
        <v>4.0071377915769757E-2</v>
      </c>
      <c r="W34" s="5">
        <f t="shared" si="3"/>
        <v>-0.16855232662960073</v>
      </c>
      <c r="X34" s="5">
        <f t="shared" si="4"/>
        <v>8.3853870752267634E-2</v>
      </c>
    </row>
    <row r="35" spans="1:24" x14ac:dyDescent="0.3">
      <c r="A35" s="1">
        <f>'Overall View'!W35</f>
        <v>32051</v>
      </c>
      <c r="B35">
        <f>'Overall View'!X35</f>
        <v>5.7407534185365536</v>
      </c>
      <c r="C35">
        <f>'Overall View'!Y35</f>
        <v>5.5285954067628458</v>
      </c>
      <c r="E35">
        <f t="shared" si="0"/>
        <v>311.29886098308674</v>
      </c>
      <c r="F35">
        <f>Data!B35</f>
        <v>251.79</v>
      </c>
      <c r="H35" s="2">
        <f t="shared" si="1"/>
        <v>-0.19116311828175925</v>
      </c>
      <c r="I35" s="4">
        <f>Data!G36</f>
        <v>-8.9212599936206338E-2</v>
      </c>
      <c r="J35" s="4">
        <f>Data!H38</f>
        <v>2.0753014586291307E-2</v>
      </c>
      <c r="K35" s="4">
        <f>Data!I47</f>
        <v>0.10250884239536973</v>
      </c>
      <c r="V35" s="5">
        <f t="shared" si="2"/>
        <v>-0.19116311828175925</v>
      </c>
      <c r="W35" s="5">
        <f t="shared" si="3"/>
        <v>0.10250884239536973</v>
      </c>
      <c r="X35" s="5">
        <f t="shared" si="4"/>
        <v>0.12647451643487936</v>
      </c>
    </row>
    <row r="36" spans="1:24" x14ac:dyDescent="0.3">
      <c r="A36" s="1">
        <f>'Overall View'!W36</f>
        <v>32082</v>
      </c>
      <c r="B36">
        <f>'Overall View'!X36</f>
        <v>5.7467727246635842</v>
      </c>
      <c r="C36">
        <f>'Overall View'!Y36</f>
        <v>5.4393828068266394</v>
      </c>
      <c r="E36">
        <f t="shared" si="0"/>
        <v>313.17831495403942</v>
      </c>
      <c r="F36">
        <f>Data!B36</f>
        <v>230.3</v>
      </c>
      <c r="H36" s="2">
        <f t="shared" si="1"/>
        <v>-0.26463618646840936</v>
      </c>
      <c r="I36" s="4">
        <f>Data!G37</f>
        <v>7.0329364001058714E-2</v>
      </c>
      <c r="J36" s="4">
        <f>Data!H39</f>
        <v>0.15093230624078036</v>
      </c>
      <c r="K36" s="4">
        <f>Data!I48</f>
        <v>0.17264980921999395</v>
      </c>
      <c r="V36" s="5">
        <f t="shared" si="2"/>
        <v>-0.26463618646840936</v>
      </c>
      <c r="W36" s="5">
        <f t="shared" si="3"/>
        <v>0.17264980921999395</v>
      </c>
      <c r="X36" s="5">
        <f t="shared" si="4"/>
        <v>0.14001691455407078</v>
      </c>
    </row>
    <row r="37" spans="1:24" x14ac:dyDescent="0.3">
      <c r="A37" s="1">
        <f>'Overall View'!W37</f>
        <v>32112</v>
      </c>
      <c r="B37">
        <f>'Overall View'!X37</f>
        <v>5.752792030790614</v>
      </c>
      <c r="C37">
        <f>'Overall View'!Y37</f>
        <v>5.5097121708276982</v>
      </c>
      <c r="E37">
        <f t="shared" si="0"/>
        <v>315.06911605044479</v>
      </c>
      <c r="F37">
        <f>Data!B37</f>
        <v>247.08</v>
      </c>
      <c r="H37" s="2">
        <f t="shared" si="1"/>
        <v>-0.21579111562162523</v>
      </c>
      <c r="I37" s="4">
        <f>Data!G38</f>
        <v>3.9636250521438932E-2</v>
      </c>
      <c r="J37" s="4">
        <f>Data!H40</f>
        <v>4.6691090232112487E-2</v>
      </c>
      <c r="K37" s="4">
        <f>Data!I49</f>
        <v>0.11690124105737443</v>
      </c>
      <c r="V37" s="5">
        <f t="shared" si="2"/>
        <v>-0.21579111562162523</v>
      </c>
      <c r="W37" s="5">
        <f t="shared" si="3"/>
        <v>0.11690124105737443</v>
      </c>
      <c r="X37" s="5">
        <f t="shared" si="4"/>
        <v>0.1310138960073722</v>
      </c>
    </row>
    <row r="38" spans="1:24" x14ac:dyDescent="0.3">
      <c r="A38" s="1">
        <f>'Overall View'!W38</f>
        <v>32143</v>
      </c>
      <c r="B38">
        <f>'Overall View'!X38</f>
        <v>5.7588113369176446</v>
      </c>
      <c r="C38">
        <f>'Overall View'!Y38</f>
        <v>5.5493484213491371</v>
      </c>
      <c r="E38">
        <f t="shared" si="0"/>
        <v>316.97133278010301</v>
      </c>
      <c r="F38">
        <f>Data!B38</f>
        <v>257.07</v>
      </c>
      <c r="H38" s="2">
        <f t="shared" si="1"/>
        <v>-0.18898028491951735</v>
      </c>
      <c r="I38" s="4">
        <f>Data!G39</f>
        <v>4.0966691718282711E-2</v>
      </c>
      <c r="J38" s="4">
        <f>Data!H41</f>
        <v>1.6435555149772796E-2</v>
      </c>
      <c r="K38" s="4">
        <f>Data!I50</f>
        <v>0.14596495821568478</v>
      </c>
      <c r="V38" s="5">
        <f t="shared" si="2"/>
        <v>-0.18898028491951735</v>
      </c>
      <c r="W38" s="5">
        <f t="shared" si="3"/>
        <v>0.14596495821568478</v>
      </c>
      <c r="X38" s="5">
        <f t="shared" si="4"/>
        <v>0.12607218127794489</v>
      </c>
    </row>
    <row r="39" spans="1:24" x14ac:dyDescent="0.3">
      <c r="A39" s="1">
        <f>'Overall View'!W39</f>
        <v>32174</v>
      </c>
      <c r="B39">
        <f>'Overall View'!X39</f>
        <v>5.7648306430446743</v>
      </c>
      <c r="C39">
        <f>'Overall View'!Y39</f>
        <v>5.5903151130674198</v>
      </c>
      <c r="E39">
        <f t="shared" si="0"/>
        <v>318.88503406442612</v>
      </c>
      <c r="F39">
        <f>Data!B39</f>
        <v>267.82</v>
      </c>
      <c r="H39" s="2">
        <f t="shared" si="1"/>
        <v>-0.16013618893795178</v>
      </c>
      <c r="I39" s="4">
        <f>Data!G40</f>
        <v>-3.3911852007609156E-2</v>
      </c>
      <c r="J39" s="4">
        <f>Data!H42</f>
        <v>-2.1360108676860889E-2</v>
      </c>
      <c r="K39" s="4">
        <f>Data!I51</f>
        <v>7.5627028605601332E-2</v>
      </c>
      <c r="V39" s="5">
        <f t="shared" si="2"/>
        <v>-0.16013618893795178</v>
      </c>
      <c r="W39" s="5">
        <f t="shared" si="3"/>
        <v>7.5627028605601332E-2</v>
      </c>
      <c r="X39" s="5">
        <f t="shared" si="4"/>
        <v>0.12075569945935244</v>
      </c>
    </row>
    <row r="40" spans="1:24" x14ac:dyDescent="0.3">
      <c r="A40" s="1">
        <f>'Overall View'!W40</f>
        <v>32203</v>
      </c>
      <c r="B40">
        <f>'Overall View'!X40</f>
        <v>5.7708499491717049</v>
      </c>
      <c r="C40">
        <f>'Overall View'!Y40</f>
        <v>5.5564032610598106</v>
      </c>
      <c r="E40">
        <f t="shared" si="0"/>
        <v>320.81028924093749</v>
      </c>
      <c r="F40">
        <f>Data!B40</f>
        <v>258.89</v>
      </c>
      <c r="H40" s="2">
        <f t="shared" si="1"/>
        <v>-0.19301216736983662</v>
      </c>
      <c r="I40" s="4">
        <f>Data!G41</f>
        <v>9.3807154390992409E-3</v>
      </c>
      <c r="J40" s="4">
        <f>Data!H43</f>
        <v>5.4898360802225099E-2</v>
      </c>
      <c r="K40" s="4">
        <f>Data!I52</f>
        <v>0.13013132018683748</v>
      </c>
      <c r="V40" s="5">
        <f t="shared" si="2"/>
        <v>-0.19301216736983662</v>
      </c>
      <c r="W40" s="5">
        <f t="shared" si="3"/>
        <v>0.13013132018683748</v>
      </c>
      <c r="X40" s="5">
        <f t="shared" si="4"/>
        <v>0.12681532919131766</v>
      </c>
    </row>
    <row r="41" spans="1:24" x14ac:dyDescent="0.3">
      <c r="A41" s="1">
        <f>'Overall View'!W41</f>
        <v>32234</v>
      </c>
      <c r="B41">
        <f>'Overall View'!X41</f>
        <v>5.7768692552987346</v>
      </c>
      <c r="C41">
        <f>'Overall View'!Y41</f>
        <v>5.5657839764989099</v>
      </c>
      <c r="E41">
        <f t="shared" si="0"/>
        <v>322.74716806578175</v>
      </c>
      <c r="F41">
        <f>Data!B41</f>
        <v>261.33</v>
      </c>
      <c r="H41" s="2">
        <f t="shared" si="1"/>
        <v>-0.19029498673482959</v>
      </c>
      <c r="I41" s="4">
        <f>Data!G42</f>
        <v>3.1710278916490253E-3</v>
      </c>
      <c r="J41" s="4">
        <f>Data!H44</f>
        <v>4.009161650569748E-2</v>
      </c>
      <c r="K41" s="4">
        <f>Data!I53</f>
        <v>0.16962635583760299</v>
      </c>
      <c r="V41" s="5">
        <f t="shared" si="2"/>
        <v>-0.19029498673482959</v>
      </c>
      <c r="W41" s="5">
        <f t="shared" si="3"/>
        <v>0.16962635583760299</v>
      </c>
      <c r="X41" s="5">
        <f t="shared" si="4"/>
        <v>0.12631450429276378</v>
      </c>
    </row>
    <row r="42" spans="1:24" x14ac:dyDescent="0.3">
      <c r="A42" s="1">
        <f>'Overall View'!W42</f>
        <v>32264</v>
      </c>
      <c r="B42">
        <f>'Overall View'!X42</f>
        <v>5.7828885614257652</v>
      </c>
      <c r="C42">
        <f>'Overall View'!Y42</f>
        <v>5.5689550043905589</v>
      </c>
      <c r="E42">
        <f t="shared" si="0"/>
        <v>324.69574071625453</v>
      </c>
      <c r="F42">
        <f>Data!B42</f>
        <v>262.16000000000003</v>
      </c>
      <c r="H42" s="2">
        <f t="shared" si="1"/>
        <v>-0.19259797057486905</v>
      </c>
      <c r="I42" s="4">
        <f>Data!G43</f>
        <v>4.2346617471476833E-2</v>
      </c>
      <c r="J42" s="4">
        <f>Data!H45</f>
        <v>-2.4442419746035782E-3</v>
      </c>
      <c r="K42" s="4">
        <f>Data!I54</f>
        <v>0.20098967251931121</v>
      </c>
      <c r="V42" s="5">
        <f t="shared" si="2"/>
        <v>-0.19259797057486905</v>
      </c>
      <c r="W42" s="5">
        <f t="shared" si="3"/>
        <v>0.20098967251931121</v>
      </c>
      <c r="X42" s="5">
        <f t="shared" si="4"/>
        <v>0.12673898532770095</v>
      </c>
    </row>
    <row r="43" spans="1:24" x14ac:dyDescent="0.3">
      <c r="A43" s="1">
        <f>'Overall View'!W43</f>
        <v>32295</v>
      </c>
      <c r="B43">
        <f>'Overall View'!X43</f>
        <v>5.7889078675527958</v>
      </c>
      <c r="C43">
        <f>'Overall View'!Y43</f>
        <v>5.6113016218620357</v>
      </c>
      <c r="E43">
        <f t="shared" si="0"/>
        <v>326.65607779334317</v>
      </c>
      <c r="F43">
        <f>Data!B43</f>
        <v>273.5</v>
      </c>
      <c r="H43" s="2">
        <f t="shared" si="1"/>
        <v>-0.16272796193607642</v>
      </c>
      <c r="I43" s="4">
        <f>Data!G44</f>
        <v>-5.4260288574283777E-3</v>
      </c>
      <c r="J43" s="4">
        <f>Data!H46</f>
        <v>-5.8304926726240325E-3</v>
      </c>
      <c r="K43" s="4">
        <f>Data!I55</f>
        <v>0.15068686585852742</v>
      </c>
      <c r="V43" s="5">
        <f t="shared" si="2"/>
        <v>-0.16272796193607642</v>
      </c>
      <c r="W43" s="5">
        <f t="shared" si="3"/>
        <v>0.15068686585852742</v>
      </c>
      <c r="X43" s="5">
        <f t="shared" si="4"/>
        <v>0.12123340949163269</v>
      </c>
    </row>
    <row r="44" spans="1:24" x14ac:dyDescent="0.3">
      <c r="A44" s="1">
        <f>'Overall View'!W44</f>
        <v>32325</v>
      </c>
      <c r="B44">
        <f>'Overall View'!X44</f>
        <v>5.7949271736798256</v>
      </c>
      <c r="C44">
        <f>'Overall View'!Y44</f>
        <v>5.6058755930046074</v>
      </c>
      <c r="E44">
        <f t="shared" si="0"/>
        <v>328.62825032428537</v>
      </c>
      <c r="F44">
        <f>Data!B44</f>
        <v>272.02</v>
      </c>
      <c r="H44" s="2">
        <f t="shared" si="1"/>
        <v>-0.17225618999104686</v>
      </c>
      <c r="I44" s="4">
        <f>Data!G45</f>
        <v>-3.9364830588652033E-2</v>
      </c>
      <c r="J44" s="4">
        <f>Data!H47</f>
        <v>2.5228656153608142E-2</v>
      </c>
      <c r="K44" s="4">
        <f>Data!I56</f>
        <v>0.24079436920014086</v>
      </c>
      <c r="V44" s="5">
        <f t="shared" si="2"/>
        <v>-0.17225618999104686</v>
      </c>
      <c r="W44" s="5">
        <f t="shared" si="3"/>
        <v>0.24079436920014086</v>
      </c>
      <c r="X44" s="5">
        <f t="shared" si="4"/>
        <v>0.12298963202154065</v>
      </c>
    </row>
    <row r="45" spans="1:24" x14ac:dyDescent="0.3">
      <c r="A45" s="1">
        <f>'Overall View'!W45</f>
        <v>32356</v>
      </c>
      <c r="B45">
        <f>'Overall View'!X45</f>
        <v>5.8009464798068562</v>
      </c>
      <c r="C45">
        <f>'Overall View'!Y45</f>
        <v>5.5665107624159553</v>
      </c>
      <c r="E45">
        <f t="shared" si="0"/>
        <v>330.61232976514395</v>
      </c>
      <c r="F45">
        <f>Data!B45</f>
        <v>261.52</v>
      </c>
      <c r="H45" s="2">
        <f t="shared" si="1"/>
        <v>-0.20898291910112632</v>
      </c>
      <c r="I45" s="4">
        <f>Data!G46</f>
        <v>3.8960366773456379E-2</v>
      </c>
      <c r="J45" s="4">
        <f>Data!H48</f>
        <v>4.5521853630678066E-2</v>
      </c>
      <c r="K45" s="4">
        <f>Data!I57</f>
        <v>0.29555669120595862</v>
      </c>
      <c r="V45" s="5">
        <f t="shared" si="2"/>
        <v>-0.20898291910112632</v>
      </c>
      <c r="W45" s="5">
        <f t="shared" si="3"/>
        <v>0.29555669120595862</v>
      </c>
      <c r="X45" s="5">
        <f t="shared" si="4"/>
        <v>0.12975902384768412</v>
      </c>
    </row>
    <row r="46" spans="1:24" x14ac:dyDescent="0.3">
      <c r="A46" s="1">
        <f>'Overall View'!W46</f>
        <v>32387</v>
      </c>
      <c r="B46">
        <f>'Overall View'!X46</f>
        <v>5.8069657859338859</v>
      </c>
      <c r="C46">
        <f>'Overall View'!Y46</f>
        <v>5.6054711291894117</v>
      </c>
      <c r="E46">
        <f t="shared" si="0"/>
        <v>332.60838800339332</v>
      </c>
      <c r="F46">
        <f>Data!B46</f>
        <v>271.91000000000003</v>
      </c>
      <c r="H46" s="2">
        <f t="shared" si="1"/>
        <v>-0.18249205429772275</v>
      </c>
      <c r="I46" s="4">
        <f>Data!G47</f>
        <v>2.5633119968803797E-2</v>
      </c>
      <c r="J46" s="4">
        <f>Data!H49</f>
        <v>2.1142282695660874E-2</v>
      </c>
      <c r="K46" s="4">
        <f>Data!I58</f>
        <v>0.25003050010263284</v>
      </c>
      <c r="V46" s="5">
        <f t="shared" si="2"/>
        <v>-0.18249205429772275</v>
      </c>
      <c r="W46" s="5">
        <f t="shared" si="3"/>
        <v>0.25003050010263284</v>
      </c>
      <c r="X46" s="5">
        <f t="shared" si="4"/>
        <v>0.12487628454546795</v>
      </c>
    </row>
    <row r="47" spans="1:24" x14ac:dyDescent="0.3">
      <c r="A47" s="1">
        <f>'Overall View'!W47</f>
        <v>32417</v>
      </c>
      <c r="B47">
        <f>'Overall View'!X47</f>
        <v>5.8129850920609165</v>
      </c>
      <c r="C47">
        <f>'Overall View'!Y47</f>
        <v>5.6311042491582155</v>
      </c>
      <c r="E47">
        <f t="shared" si="0"/>
        <v>334.61649736052686</v>
      </c>
      <c r="F47">
        <f>Data!B47</f>
        <v>278.97000000000003</v>
      </c>
      <c r="H47" s="2">
        <f t="shared" si="1"/>
        <v>-0.16629932415009252</v>
      </c>
      <c r="I47" s="4">
        <f>Data!G48</f>
        <v>-1.9071633111582109E-2</v>
      </c>
      <c r="J47" s="4">
        <f>Data!H50</f>
        <v>6.4209130406606363E-2</v>
      </c>
      <c r="K47" s="4">
        <f>Data!I59</f>
        <v>0.1988996318231413</v>
      </c>
      <c r="V47" s="5">
        <f t="shared" si="2"/>
        <v>-0.16629932415009252</v>
      </c>
      <c r="W47" s="5">
        <f t="shared" si="3"/>
        <v>0.1988996318231413</v>
      </c>
      <c r="X47" s="5">
        <f t="shared" si="4"/>
        <v>0.12189167530417747</v>
      </c>
    </row>
    <row r="48" spans="1:24" x14ac:dyDescent="0.3">
      <c r="A48" s="1">
        <f>'Overall View'!W48</f>
        <v>32448</v>
      </c>
      <c r="B48">
        <f>'Overall View'!X48</f>
        <v>5.8190043981879462</v>
      </c>
      <c r="C48">
        <f>'Overall View'!Y48</f>
        <v>5.6120326160466334</v>
      </c>
      <c r="E48">
        <f t="shared" si="0"/>
        <v>336.63673059467487</v>
      </c>
      <c r="F48">
        <f>Data!B48</f>
        <v>273.7</v>
      </c>
      <c r="H48" s="2">
        <f t="shared" si="1"/>
        <v>-0.18695740801515037</v>
      </c>
      <c r="I48" s="4">
        <f>Data!G49</f>
        <v>1.4580795838439187E-2</v>
      </c>
      <c r="J48" s="4">
        <f>Data!H51</f>
        <v>5.3909525626387733E-2</v>
      </c>
      <c r="K48" s="4">
        <f>Data!I60</f>
        <v>0.23437725685932342</v>
      </c>
      <c r="V48" s="5">
        <f t="shared" si="2"/>
        <v>-0.18695740801515037</v>
      </c>
      <c r="W48" s="5">
        <f t="shared" si="3"/>
        <v>0.23437725685932342</v>
      </c>
      <c r="X48" s="5">
        <f t="shared" si="4"/>
        <v>0.12569932895176381</v>
      </c>
    </row>
    <row r="49" spans="1:24" x14ac:dyDescent="0.3">
      <c r="A49" s="1">
        <f>'Overall View'!W49</f>
        <v>32478</v>
      </c>
      <c r="B49">
        <f>'Overall View'!X49</f>
        <v>5.8250237043149768</v>
      </c>
      <c r="C49">
        <f>'Overall View'!Y49</f>
        <v>5.6266134118850726</v>
      </c>
      <c r="E49">
        <f t="shared" si="0"/>
        <v>338.66916090324276</v>
      </c>
      <c r="F49">
        <f>Data!B49</f>
        <v>277.72000000000003</v>
      </c>
      <c r="H49" s="2">
        <f t="shared" si="1"/>
        <v>-0.17996666936159511</v>
      </c>
      <c r="I49" s="4">
        <f>Data!G50</f>
        <v>6.8699967679749285E-2</v>
      </c>
      <c r="J49" s="4">
        <f>Data!H52</f>
        <v>5.9921169361575544E-2</v>
      </c>
      <c r="K49" s="4">
        <f>Data!I61</f>
        <v>0.24098714800052345</v>
      </c>
      <c r="M49" t="s">
        <v>24</v>
      </c>
      <c r="V49" s="5">
        <f t="shared" si="2"/>
        <v>-0.17996666936159511</v>
      </c>
      <c r="W49" s="5">
        <f t="shared" si="3"/>
        <v>0.24098714800052345</v>
      </c>
      <c r="X49" s="5">
        <f t="shared" si="4"/>
        <v>0.12441081101818352</v>
      </c>
    </row>
    <row r="50" spans="1:24" x14ac:dyDescent="0.3">
      <c r="A50" s="1">
        <f>'Overall View'!W50</f>
        <v>32509</v>
      </c>
      <c r="B50">
        <f>'Overall View'!X50</f>
        <v>5.8310430104420066</v>
      </c>
      <c r="C50">
        <f>'Overall View'!Y50</f>
        <v>5.6953133795648219</v>
      </c>
      <c r="E50">
        <f t="shared" si="0"/>
        <v>340.71386192556139</v>
      </c>
      <c r="F50">
        <f>Data!B50</f>
        <v>297.47000000000003</v>
      </c>
      <c r="H50" s="2">
        <f t="shared" si="1"/>
        <v>-0.12692134590934023</v>
      </c>
      <c r="I50" s="4">
        <f>Data!G51</f>
        <v>-2.9371237891800739E-2</v>
      </c>
      <c r="J50" s="4">
        <f>Data!H53</f>
        <v>4.0096952771691008E-2</v>
      </c>
      <c r="K50" s="4">
        <f>Data!I62</f>
        <v>0.10098750273590795</v>
      </c>
      <c r="M50" cm="1">
        <f t="array" ref="M50:N54">LINEST(K2:K473,H2:H473,TRUE, TRUE)</f>
        <v>-0.18431785215214436</v>
      </c>
      <c r="N50">
        <v>9.1239741062479188E-2</v>
      </c>
      <c r="V50" s="5">
        <f t="shared" si="2"/>
        <v>-0.12692134590934023</v>
      </c>
      <c r="W50" s="5">
        <f t="shared" si="3"/>
        <v>0.10098750273590795</v>
      </c>
      <c r="X50" s="5">
        <f t="shared" si="4"/>
        <v>0.11463361093274813</v>
      </c>
    </row>
    <row r="51" spans="1:24" x14ac:dyDescent="0.3">
      <c r="A51" s="1">
        <f>'Overall View'!W51</f>
        <v>32540</v>
      </c>
      <c r="B51">
        <f>'Overall View'!X51</f>
        <v>5.8370623165690372</v>
      </c>
      <c r="C51">
        <f>'Overall View'!Y51</f>
        <v>5.6659421416730211</v>
      </c>
      <c r="E51">
        <f t="shared" si="0"/>
        <v>342.77090774555694</v>
      </c>
      <c r="F51">
        <f>Data!B51</f>
        <v>288.86</v>
      </c>
      <c r="H51" s="2">
        <f t="shared" si="1"/>
        <v>-0.15727970643755929</v>
      </c>
      <c r="I51" s="4">
        <f>Data!G52</f>
        <v>2.0592439573626997E-2</v>
      </c>
      <c r="J51" s="4">
        <f>Data!H54</f>
        <v>0.10400253523684899</v>
      </c>
      <c r="K51" s="4">
        <f>Data!I63</f>
        <v>0.13886144704190784</v>
      </c>
      <c r="M51">
        <v>2.4880564417327847E-2</v>
      </c>
      <c r="N51">
        <v>6.8646971565729728E-3</v>
      </c>
      <c r="V51" s="5">
        <f t="shared" si="2"/>
        <v>-0.15727970643755929</v>
      </c>
      <c r="W51" s="5">
        <f t="shared" si="3"/>
        <v>0.13886144704190784</v>
      </c>
      <c r="X51" s="5">
        <f t="shared" si="4"/>
        <v>0.12022919874016991</v>
      </c>
    </row>
    <row r="52" spans="1:24" x14ac:dyDescent="0.3">
      <c r="A52" s="1">
        <f>'Overall View'!W52</f>
        <v>32568</v>
      </c>
      <c r="B52">
        <f>'Overall View'!X52</f>
        <v>5.8430816226960669</v>
      </c>
      <c r="C52">
        <f>'Overall View'!Y52</f>
        <v>5.6865345812466481</v>
      </c>
      <c r="E52">
        <f t="shared" si="0"/>
        <v>344.84037289443313</v>
      </c>
      <c r="F52">
        <f>Data!B52</f>
        <v>294.87</v>
      </c>
      <c r="H52" s="2">
        <f t="shared" si="1"/>
        <v>-0.14490870797698241</v>
      </c>
      <c r="I52" s="4">
        <f>Data!G53</f>
        <v>4.887575108986475E-2</v>
      </c>
      <c r="J52" s="4">
        <f>Data!H55</f>
        <v>7.5453906473915033E-2</v>
      </c>
      <c r="K52" s="4">
        <f>Data!I64</f>
        <v>0.14223455020255749</v>
      </c>
      <c r="M52">
        <v>0.10455728450549885</v>
      </c>
      <c r="N52">
        <v>0.14849897599875336</v>
      </c>
      <c r="V52" s="5">
        <f t="shared" si="2"/>
        <v>-0.14490870797698241</v>
      </c>
      <c r="W52" s="5">
        <f t="shared" si="3"/>
        <v>0.14223455020255749</v>
      </c>
      <c r="X52" s="5">
        <f t="shared" si="4"/>
        <v>0.1179490028749389</v>
      </c>
    </row>
    <row r="53" spans="1:24" x14ac:dyDescent="0.3">
      <c r="A53" s="1">
        <f>'Overall View'!W53</f>
        <v>32599</v>
      </c>
      <c r="B53">
        <f>'Overall View'!X53</f>
        <v>5.8491009288230975</v>
      </c>
      <c r="C53">
        <f>'Overall View'!Y53</f>
        <v>5.7354103323365129</v>
      </c>
      <c r="E53">
        <f t="shared" si="0"/>
        <v>346.92233235337403</v>
      </c>
      <c r="F53">
        <f>Data!B53</f>
        <v>309.64</v>
      </c>
      <c r="H53" s="2">
        <f t="shared" si="1"/>
        <v>-0.1074659336585988</v>
      </c>
      <c r="I53" s="4">
        <f>Data!G54</f>
        <v>3.4534344573357245E-2</v>
      </c>
      <c r="J53" s="4">
        <f>Data!H56</f>
        <v>0.11125962986823534</v>
      </c>
      <c r="K53" s="4">
        <f>Data!I65</f>
        <v>6.6103630813023173E-2</v>
      </c>
      <c r="M53">
        <v>54.880030701289726</v>
      </c>
      <c r="N53">
        <v>470</v>
      </c>
      <c r="V53" s="5">
        <f t="shared" si="2"/>
        <v>-0.1074659336585988</v>
      </c>
      <c r="W53" s="5">
        <f t="shared" si="3"/>
        <v>6.6103630813023173E-2</v>
      </c>
      <c r="X53" s="5">
        <f t="shared" si="4"/>
        <v>0.11104763113395695</v>
      </c>
    </row>
    <row r="54" spans="1:24" x14ac:dyDescent="0.3">
      <c r="A54" s="1">
        <f>'Overall View'!W54</f>
        <v>32629</v>
      </c>
      <c r="B54">
        <f>'Overall View'!X54</f>
        <v>5.8551202349501272</v>
      </c>
      <c r="C54">
        <f>'Overall View'!Y54</f>
        <v>5.7699446769098701</v>
      </c>
      <c r="E54">
        <f t="shared" si="0"/>
        <v>349.01686155625811</v>
      </c>
      <c r="F54">
        <f>Data!B54</f>
        <v>320.52</v>
      </c>
      <c r="H54" s="2">
        <f t="shared" si="1"/>
        <v>-8.1648953661411339E-2</v>
      </c>
      <c r="I54" s="4">
        <f>Data!G55</f>
        <v>-7.9561891893069614E-3</v>
      </c>
      <c r="J54" s="4">
        <f>Data!H57</f>
        <v>9.212277671204383E-2</v>
      </c>
      <c r="K54" s="4">
        <f>Data!I66</f>
        <v>0.11957019766236687</v>
      </c>
      <c r="M54">
        <v>1.2102114665157657</v>
      </c>
      <c r="N54">
        <v>10.364414560158814</v>
      </c>
      <c r="V54" s="5">
        <f t="shared" si="2"/>
        <v>-8.1648953661411339E-2</v>
      </c>
      <c r="W54" s="5">
        <f t="shared" si="3"/>
        <v>0.11957019766236687</v>
      </c>
      <c r="X54" s="5">
        <f t="shared" si="4"/>
        <v>0.10628910083182048</v>
      </c>
    </row>
    <row r="55" spans="1:24" x14ac:dyDescent="0.3">
      <c r="A55" s="1">
        <f>'Overall View'!W55</f>
        <v>32660</v>
      </c>
      <c r="B55">
        <f>'Overall View'!X55</f>
        <v>5.8611395410771578</v>
      </c>
      <c r="C55">
        <f>'Overall View'!Y55</f>
        <v>5.7619884877205632</v>
      </c>
      <c r="E55">
        <f t="shared" si="0"/>
        <v>351.12403639239415</v>
      </c>
      <c r="F55">
        <f>Data!B55</f>
        <v>317.98</v>
      </c>
      <c r="H55" s="2">
        <f t="shared" si="1"/>
        <v>-9.4394097120011566E-2</v>
      </c>
      <c r="I55" s="4">
        <f>Data!G56</f>
        <v>8.468147448418506E-2</v>
      </c>
      <c r="J55" s="4">
        <f>Data!H58</f>
        <v>9.3513141571481384E-2</v>
      </c>
      <c r="K55" s="4">
        <f>Data!I67</f>
        <v>0.11860036304148203</v>
      </c>
      <c r="V55" s="5">
        <f t="shared" si="2"/>
        <v>-9.4394097120011566E-2</v>
      </c>
      <c r="W55" s="5">
        <f t="shared" si="3"/>
        <v>0.11860036304148203</v>
      </c>
      <c r="X55" s="5">
        <f t="shared" si="4"/>
        <v>0.10863825829948064</v>
      </c>
    </row>
    <row r="56" spans="1:24" x14ac:dyDescent="0.3">
      <c r="A56" s="1">
        <f>'Overall View'!W56</f>
        <v>32690</v>
      </c>
      <c r="B56">
        <f>'Overall View'!X56</f>
        <v>5.8671588472041876</v>
      </c>
      <c r="C56">
        <f>'Overall View'!Y56</f>
        <v>5.8466699622047482</v>
      </c>
      <c r="E56">
        <f t="shared" si="0"/>
        <v>353.24393320926805</v>
      </c>
      <c r="F56">
        <f>Data!B56</f>
        <v>346.08</v>
      </c>
      <c r="H56" s="2">
        <f t="shared" si="1"/>
        <v>-2.0280414002252778E-2</v>
      </c>
      <c r="I56" s="4">
        <f>Data!G57</f>
        <v>1.5397491417165732E-2</v>
      </c>
      <c r="J56" s="4">
        <f>Data!H59</f>
        <v>-1.6666081223391416E-2</v>
      </c>
      <c r="K56" s="4">
        <f>Data!I68</f>
        <v>2.8682028219614963E-2</v>
      </c>
      <c r="M56" t="s">
        <v>25</v>
      </c>
      <c r="V56" s="5">
        <f t="shared" si="2"/>
        <v>-2.0280414002252778E-2</v>
      </c>
      <c r="W56" s="5">
        <f t="shared" si="3"/>
        <v>2.8682028219614963E-2</v>
      </c>
      <c r="X56" s="5">
        <f t="shared" si="4"/>
        <v>9.4977783412130687E-2</v>
      </c>
    </row>
    <row r="57" spans="1:24" x14ac:dyDescent="0.3">
      <c r="A57" s="1">
        <f>'Overall View'!W57</f>
        <v>32721</v>
      </c>
      <c r="B57">
        <f>'Overall View'!X57</f>
        <v>5.8731781533312182</v>
      </c>
      <c r="C57">
        <f>'Overall View'!Y57</f>
        <v>5.8620674536219139</v>
      </c>
      <c r="E57">
        <f t="shared" si="0"/>
        <v>355.37662881531202</v>
      </c>
      <c r="F57">
        <f>Data!B57</f>
        <v>351.45</v>
      </c>
      <c r="H57" s="2">
        <f t="shared" si="1"/>
        <v>-1.1049203850016509E-2</v>
      </c>
      <c r="I57" s="4">
        <f>Data!G58</f>
        <v>-6.5658243298694074E-3</v>
      </c>
      <c r="J57" s="4">
        <f>Data!H60</f>
        <v>-1.5657580715957131E-2</v>
      </c>
      <c r="K57" s="4">
        <f>Data!I69</f>
        <v>-8.5778288178964601E-2</v>
      </c>
      <c r="M57">
        <f>M50/M51</f>
        <v>-7.4081057431228468</v>
      </c>
      <c r="N57">
        <f>N50/N51</f>
        <v>13.29115312466724</v>
      </c>
      <c r="V57" s="5">
        <f t="shared" si="2"/>
        <v>-1.1049203850016509E-2</v>
      </c>
      <c r="W57" s="5">
        <f t="shared" si="3"/>
        <v>-8.5778288178964601E-2</v>
      </c>
      <c r="X57" s="5">
        <f t="shared" si="4"/>
        <v>9.3276306584105434E-2</v>
      </c>
    </row>
    <row r="58" spans="1:24" x14ac:dyDescent="0.3">
      <c r="A58" s="1">
        <f>'Overall View'!W58</f>
        <v>32752</v>
      </c>
      <c r="B58">
        <f>'Overall View'!X58</f>
        <v>5.8791974594582488</v>
      </c>
      <c r="C58">
        <f>'Overall View'!Y58</f>
        <v>5.8555016292920445</v>
      </c>
      <c r="E58">
        <f t="shared" si="0"/>
        <v>357.52220048268481</v>
      </c>
      <c r="F58">
        <f>Data!B58</f>
        <v>349.15</v>
      </c>
      <c r="H58" s="2">
        <f t="shared" si="1"/>
        <v>-2.3417288412808102E-2</v>
      </c>
      <c r="I58" s="4">
        <f>Data!G59</f>
        <v>-2.549774831068774E-2</v>
      </c>
      <c r="J58" s="4">
        <f>Data!H61</f>
        <v>1.2098930593551493E-2</v>
      </c>
      <c r="K58" s="4">
        <f>Data!I70</f>
        <v>-0.13175314199496579</v>
      </c>
      <c r="V58" s="5">
        <f t="shared" si="2"/>
        <v>-2.3417288412808102E-2</v>
      </c>
      <c r="W58" s="5">
        <f t="shared" si="3"/>
        <v>-0.13175314199496579</v>
      </c>
      <c r="X58" s="5">
        <f t="shared" si="4"/>
        <v>9.5555965365955273E-2</v>
      </c>
    </row>
    <row r="59" spans="1:24" x14ac:dyDescent="0.3">
      <c r="A59" s="1">
        <f>'Overall View'!W59</f>
        <v>32782</v>
      </c>
      <c r="B59">
        <f>'Overall View'!X59</f>
        <v>5.8852167655852785</v>
      </c>
      <c r="C59">
        <f>'Overall View'!Y59</f>
        <v>5.8300038809813568</v>
      </c>
      <c r="E59">
        <f t="shared" si="0"/>
        <v>359.68072595007271</v>
      </c>
      <c r="F59">
        <f>Data!B59</f>
        <v>340.36</v>
      </c>
      <c r="H59" s="2">
        <f t="shared" si="1"/>
        <v>-5.3716322716593434E-2</v>
      </c>
      <c r="I59" s="4">
        <f>Data!G60</f>
        <v>1.6405991924600016E-2</v>
      </c>
      <c r="J59" s="4">
        <f>Data!H62</f>
        <v>-3.3702998680626983E-2</v>
      </c>
      <c r="K59" s="4">
        <f>Data!I71</f>
        <v>-0.11297617957513495</v>
      </c>
      <c r="V59" s="5">
        <f t="shared" si="2"/>
        <v>-5.3716322716593434E-2</v>
      </c>
      <c r="W59" s="5">
        <f t="shared" si="3"/>
        <v>-0.11297617957513495</v>
      </c>
      <c r="X59" s="5">
        <f t="shared" si="4"/>
        <v>0.10114061829111314</v>
      </c>
    </row>
    <row r="60" spans="1:24" x14ac:dyDescent="0.3">
      <c r="A60" s="1">
        <f>'Overall View'!W60</f>
        <v>32813</v>
      </c>
      <c r="B60">
        <f>'Overall View'!X60</f>
        <v>5.8912360717123091</v>
      </c>
      <c r="C60">
        <f>'Overall View'!Y60</f>
        <v>5.8464098729059568</v>
      </c>
      <c r="E60">
        <f t="shared" si="0"/>
        <v>361.85228342550704</v>
      </c>
      <c r="F60">
        <f>Data!B60</f>
        <v>345.99</v>
      </c>
      <c r="H60" s="2">
        <f t="shared" si="1"/>
        <v>-4.3836350223757869E-2</v>
      </c>
      <c r="I60" s="4">
        <f>Data!G61</f>
        <v>2.1190686979639217E-2</v>
      </c>
      <c r="J60" s="4">
        <f>Data!H63</f>
        <v>-4.1606284191027854E-2</v>
      </c>
      <c r="K60" s="4">
        <f>Data!I72</f>
        <v>-7.1175330843115781E-2</v>
      </c>
      <c r="V60" s="5">
        <f t="shared" si="2"/>
        <v>-4.3836350223757869E-2</v>
      </c>
      <c r="W60" s="5">
        <f t="shared" si="3"/>
        <v>-7.1175330843115781E-2</v>
      </c>
      <c r="X60" s="5">
        <f t="shared" si="4"/>
        <v>9.9319562981911413E-2</v>
      </c>
    </row>
    <row r="61" spans="1:24" x14ac:dyDescent="0.3">
      <c r="A61" s="1">
        <f>'Overall View'!W61</f>
        <v>32843</v>
      </c>
      <c r="B61">
        <f>'Overall View'!X61</f>
        <v>5.8972553778393388</v>
      </c>
      <c r="C61">
        <f>'Overall View'!Y61</f>
        <v>5.867600559885596</v>
      </c>
      <c r="E61">
        <f t="shared" si="0"/>
        <v>364.03695158919567</v>
      </c>
      <c r="F61">
        <f>Data!B61</f>
        <v>353.4</v>
      </c>
      <c r="H61" s="2">
        <f t="shared" si="1"/>
        <v>-2.9219428255182089E-2</v>
      </c>
      <c r="I61" s="4">
        <f>Data!G62</f>
        <v>-7.1299677584866217E-2</v>
      </c>
      <c r="J61" s="4">
        <f>Data!H64</f>
        <v>-3.8831428436390425E-2</v>
      </c>
      <c r="K61" s="4">
        <f>Data!I73</f>
        <v>-6.7841460881909121E-2</v>
      </c>
      <c r="V61" s="5">
        <f t="shared" si="2"/>
        <v>-2.9219428255182089E-2</v>
      </c>
      <c r="W61" s="5">
        <f t="shared" si="3"/>
        <v>-6.7841460881909121E-2</v>
      </c>
      <c r="X61" s="5">
        <f t="shared" si="4"/>
        <v>9.6625403319588035E-2</v>
      </c>
    </row>
    <row r="62" spans="1:24" x14ac:dyDescent="0.3">
      <c r="A62" s="1">
        <f>'Overall View'!W62</f>
        <v>32874</v>
      </c>
      <c r="B62">
        <f>'Overall View'!X62</f>
        <v>5.9032746839663695</v>
      </c>
      <c r="C62">
        <f>'Overall View'!Y62</f>
        <v>5.7963008823007298</v>
      </c>
      <c r="E62">
        <f t="shared" si="0"/>
        <v>366.23480959637612</v>
      </c>
      <c r="F62">
        <f>Data!B62</f>
        <v>329.08</v>
      </c>
      <c r="H62" s="2">
        <f t="shared" si="1"/>
        <v>-0.10145078682532693</v>
      </c>
      <c r="I62" s="4">
        <f>Data!G63</f>
        <v>8.502706414199146E-3</v>
      </c>
      <c r="J62" s="4">
        <f>Data!H65</f>
        <v>5.2130808488062286E-3</v>
      </c>
      <c r="K62" s="4">
        <f>Data!I74</f>
        <v>4.4137265994007358E-2</v>
      </c>
      <c r="V62" s="5">
        <f t="shared" si="2"/>
        <v>-0.10145078682532693</v>
      </c>
      <c r="W62" s="5">
        <f t="shared" si="3"/>
        <v>4.4137265994007358E-2</v>
      </c>
      <c r="X62" s="5">
        <f t="shared" si="4"/>
        <v>0.10993893218926851</v>
      </c>
    </row>
    <row r="63" spans="1:24" x14ac:dyDescent="0.3">
      <c r="A63" s="1">
        <f>'Overall View'!W63</f>
        <v>32905</v>
      </c>
      <c r="B63">
        <f>'Overall View'!X63</f>
        <v>5.9092939900933992</v>
      </c>
      <c r="C63">
        <f>'Overall View'!Y63</f>
        <v>5.804803588714929</v>
      </c>
      <c r="E63">
        <f t="shared" si="0"/>
        <v>368.44593708018118</v>
      </c>
      <c r="F63">
        <f>Data!B63</f>
        <v>331.89</v>
      </c>
      <c r="H63" s="2">
        <f t="shared" si="1"/>
        <v>-9.9216556355256835E-2</v>
      </c>
      <c r="I63" s="4">
        <f>Data!G64</f>
        <v>2.3965542734276646E-2</v>
      </c>
      <c r="J63" s="4">
        <f>Data!H66</f>
        <v>8.4711285857308027E-2</v>
      </c>
      <c r="K63" s="4">
        <f>Data!I75</f>
        <v>0.10074897684672379</v>
      </c>
      <c r="V63" s="5">
        <f t="shared" si="2"/>
        <v>-9.9216556355256835E-2</v>
      </c>
      <c r="W63" s="5">
        <f t="shared" si="3"/>
        <v>0.10074897684672379</v>
      </c>
      <c r="X63" s="5">
        <f t="shared" si="4"/>
        <v>0.10952712362781232</v>
      </c>
    </row>
    <row r="64" spans="1:24" x14ac:dyDescent="0.3">
      <c r="A64" s="1">
        <f>'Overall View'!W64</f>
        <v>32933</v>
      </c>
      <c r="B64">
        <f>'Overall View'!X64</f>
        <v>5.9153132962204298</v>
      </c>
      <c r="C64">
        <f>'Overall View'!Y64</f>
        <v>5.8287691314492056</v>
      </c>
      <c r="E64">
        <f t="shared" si="0"/>
        <v>370.67041415452672</v>
      </c>
      <c r="F64">
        <f>Data!B64</f>
        <v>339.94</v>
      </c>
      <c r="H64" s="2">
        <f t="shared" si="1"/>
        <v>-8.2904955402552605E-2</v>
      </c>
      <c r="I64" s="4">
        <f>Data!G65</f>
        <v>-2.7255168299669563E-2</v>
      </c>
      <c r="J64" s="4">
        <f>Data!H67</f>
        <v>5.1819719312839574E-2</v>
      </c>
      <c r="K64" s="4">
        <f>Data!I76</f>
        <v>9.8743389166259021E-2</v>
      </c>
      <c r="V64" s="5">
        <f t="shared" si="2"/>
        <v>-8.2904955402552605E-2</v>
      </c>
      <c r="W64" s="5">
        <f t="shared" si="3"/>
        <v>9.8743389166259021E-2</v>
      </c>
      <c r="X64" s="5">
        <f t="shared" si="4"/>
        <v>0.106520604375047</v>
      </c>
    </row>
    <row r="65" spans="1:24" x14ac:dyDescent="0.3">
      <c r="A65" s="1">
        <f>'Overall View'!W65</f>
        <v>32964</v>
      </c>
      <c r="B65">
        <f>'Overall View'!X65</f>
        <v>5.9213326023474595</v>
      </c>
      <c r="C65">
        <f>'Overall View'!Y65</f>
        <v>5.801513963149536</v>
      </c>
      <c r="E65">
        <f t="shared" si="0"/>
        <v>372.90832141701156</v>
      </c>
      <c r="F65">
        <f>Data!B65</f>
        <v>330.8</v>
      </c>
      <c r="H65" s="2">
        <f t="shared" si="1"/>
        <v>-0.11291869609400096</v>
      </c>
      <c r="I65" s="4">
        <f>Data!G66</f>
        <v>8.8000911422700945E-2</v>
      </c>
      <c r="J65" s="4">
        <f>Data!H68</f>
        <v>7.3838027274827134E-2</v>
      </c>
      <c r="K65" s="4">
        <f>Data!I77</f>
        <v>0.12631831871359012</v>
      </c>
      <c r="V65" s="5">
        <f t="shared" si="2"/>
        <v>-0.11291869609400096</v>
      </c>
      <c r="W65" s="5">
        <f t="shared" si="3"/>
        <v>0.12631831871359012</v>
      </c>
      <c r="X65" s="5">
        <f t="shared" si="4"/>
        <v>0.11205267259434618</v>
      </c>
    </row>
    <row r="66" spans="1:24" x14ac:dyDescent="0.3">
      <c r="A66" s="1">
        <f>'Overall View'!W66</f>
        <v>32994</v>
      </c>
      <c r="B66">
        <f>'Overall View'!X66</f>
        <v>5.9273519084744901</v>
      </c>
      <c r="C66">
        <f>'Overall View'!Y66</f>
        <v>5.889514874572237</v>
      </c>
      <c r="E66">
        <f t="shared" ref="E66:E129" si="5">EXP(B66)</f>
        <v>375.15973995184066</v>
      </c>
      <c r="F66">
        <f>Data!B66</f>
        <v>361.23</v>
      </c>
      <c r="H66" s="2">
        <f t="shared" ref="H66:H129" si="6">F66/E66-1</f>
        <v>-3.7130156753037546E-2</v>
      </c>
      <c r="I66" s="4">
        <f>Data!G67</f>
        <v>-8.9260238101918077E-3</v>
      </c>
      <c r="J66" s="4">
        <f>Data!H69</f>
        <v>-0.11322570912928764</v>
      </c>
      <c r="K66" s="4">
        <f>Data!I78</f>
        <v>7.6195872084653615E-2</v>
      </c>
      <c r="V66" s="5">
        <f t="shared" si="2"/>
        <v>-3.7130156753037546E-2</v>
      </c>
      <c r="W66" s="5">
        <f t="shared" si="3"/>
        <v>7.6195872084653615E-2</v>
      </c>
      <c r="X66" s="5">
        <f t="shared" si="4"/>
        <v>9.8083491805271511E-2</v>
      </c>
    </row>
    <row r="67" spans="1:24" x14ac:dyDescent="0.3">
      <c r="A67" s="1">
        <f>'Overall View'!W67</f>
        <v>33025</v>
      </c>
      <c r="B67">
        <f>'Overall View'!X67</f>
        <v>5.9333712146015198</v>
      </c>
      <c r="C67">
        <f>'Overall View'!Y67</f>
        <v>5.8805888507620452</v>
      </c>
      <c r="E67">
        <f t="shared" si="5"/>
        <v>377.4247513327602</v>
      </c>
      <c r="F67">
        <f>Data!B67</f>
        <v>358.02</v>
      </c>
      <c r="H67" s="2">
        <f t="shared" si="6"/>
        <v>-5.141356327119051E-2</v>
      </c>
      <c r="I67" s="4">
        <f>Data!G68</f>
        <v>-5.2368603376820033E-3</v>
      </c>
      <c r="J67" s="4">
        <f>Data!H70</f>
        <v>-0.15684036346496644</v>
      </c>
      <c r="K67" s="4">
        <f>Data!I79</f>
        <v>3.6044385722933114E-2</v>
      </c>
      <c r="V67" s="5">
        <f t="shared" ref="V67:V130" si="7">H67</f>
        <v>-5.141356327119051E-2</v>
      </c>
      <c r="W67" s="5">
        <f t="shared" ref="W67:W130" si="8">K67</f>
        <v>3.6044385722933114E-2</v>
      </c>
      <c r="X67" s="5">
        <f t="shared" ref="X67:X130" si="9">$N$50+$M$50*H67</f>
        <v>0.1007161786161134</v>
      </c>
    </row>
    <row r="68" spans="1:24" x14ac:dyDescent="0.3">
      <c r="A68" s="1">
        <f>'Overall View'!W68</f>
        <v>33055</v>
      </c>
      <c r="B68">
        <f>'Overall View'!X68</f>
        <v>5.9393905207285504</v>
      </c>
      <c r="C68">
        <f>'Overall View'!Y68</f>
        <v>5.8753519904243632</v>
      </c>
      <c r="E68">
        <f t="shared" si="5"/>
        <v>379.70343762601567</v>
      </c>
      <c r="F68">
        <f>Data!B68</f>
        <v>356.15</v>
      </c>
      <c r="H68" s="2">
        <f t="shared" si="6"/>
        <v>-6.2031141390967215E-2</v>
      </c>
      <c r="I68" s="4">
        <f>Data!G69</f>
        <v>-9.9062824981413833E-2</v>
      </c>
      <c r="J68" s="4">
        <f>Data!H71</f>
        <v>-0.15832428901814133</v>
      </c>
      <c r="K68" s="4">
        <f>Data!I80</f>
        <v>8.516353853960279E-2</v>
      </c>
      <c r="V68" s="5">
        <f t="shared" si="7"/>
        <v>-6.2031141390967215E-2</v>
      </c>
      <c r="W68" s="5">
        <f t="shared" si="8"/>
        <v>8.516353853960279E-2</v>
      </c>
      <c r="X68" s="5">
        <f t="shared" si="9"/>
        <v>0.10267318781020825</v>
      </c>
    </row>
    <row r="69" spans="1:24" x14ac:dyDescent="0.3">
      <c r="A69" s="1">
        <f>'Overall View'!W69</f>
        <v>33086</v>
      </c>
      <c r="B69">
        <f>'Overall View'!X69</f>
        <v>5.9454098268555802</v>
      </c>
      <c r="C69">
        <f>'Overall View'!Y69</f>
        <v>5.7762891654429493</v>
      </c>
      <c r="E69">
        <f t="shared" si="5"/>
        <v>381.99588139332286</v>
      </c>
      <c r="F69">
        <f>Data!B69</f>
        <v>322.56</v>
      </c>
      <c r="H69" s="2">
        <f t="shared" si="6"/>
        <v>-0.1555929901037979</v>
      </c>
      <c r="I69" s="4">
        <f>Data!G70</f>
        <v>-5.2540678145870601E-2</v>
      </c>
      <c r="J69" s="4">
        <f>Data!H72</f>
        <v>-1.0546233801083105E-3</v>
      </c>
      <c r="K69" s="4">
        <f>Data!I81</f>
        <v>0.20368461494953483</v>
      </c>
      <c r="V69" s="5">
        <f t="shared" si="7"/>
        <v>-0.1555929901037979</v>
      </c>
      <c r="W69" s="5">
        <f t="shared" si="8"/>
        <v>0.20368461494953483</v>
      </c>
      <c r="X69" s="5">
        <f t="shared" si="9"/>
        <v>0.11991830680834106</v>
      </c>
    </row>
    <row r="70" spans="1:24" x14ac:dyDescent="0.3">
      <c r="A70" s="1">
        <f>'Overall View'!W70</f>
        <v>33117</v>
      </c>
      <c r="B70">
        <f>'Overall View'!X70</f>
        <v>5.9514291329826108</v>
      </c>
      <c r="C70">
        <f>'Overall View'!Y70</f>
        <v>5.7237484872970787</v>
      </c>
      <c r="E70">
        <f t="shared" si="5"/>
        <v>384.30216569486186</v>
      </c>
      <c r="F70">
        <f>Data!B70</f>
        <v>306.05</v>
      </c>
      <c r="H70" s="2">
        <f t="shared" si="6"/>
        <v>-0.2036214538457598</v>
      </c>
      <c r="I70" s="4">
        <f>Data!G71</f>
        <v>-6.7207858908568952E-3</v>
      </c>
      <c r="J70" s="4">
        <f>Data!H73</f>
        <v>7.6010611706608167E-2</v>
      </c>
      <c r="K70" s="4">
        <f>Data!I82</f>
        <v>0.2368959624710163</v>
      </c>
      <c r="V70" s="5">
        <f t="shared" si="7"/>
        <v>-0.2036214538457598</v>
      </c>
      <c r="W70" s="5">
        <f t="shared" si="8"/>
        <v>0.2368959624710163</v>
      </c>
      <c r="X70" s="5">
        <f t="shared" si="9"/>
        <v>0.12877081008742663</v>
      </c>
    </row>
    <row r="71" spans="1:24" x14ac:dyDescent="0.3">
      <c r="A71" s="1">
        <f>'Overall View'!W71</f>
        <v>33147</v>
      </c>
      <c r="B71">
        <f>'Overall View'!X71</f>
        <v>5.9574484391096405</v>
      </c>
      <c r="C71">
        <f>'Overall View'!Y71</f>
        <v>5.7170277014062219</v>
      </c>
      <c r="E71">
        <f t="shared" si="5"/>
        <v>386.62237409228374</v>
      </c>
      <c r="F71">
        <f>Data!B71</f>
        <v>304</v>
      </c>
      <c r="H71" s="2">
        <f t="shared" si="6"/>
        <v>-0.2137030333184039</v>
      </c>
      <c r="I71" s="4">
        <f>Data!G72</f>
        <v>5.8206840656619185E-2</v>
      </c>
      <c r="J71" s="4">
        <f>Data!H74</f>
        <v>0.12341044688851532</v>
      </c>
      <c r="K71" s="4">
        <f>Data!I83</f>
        <v>0.25538143916660072</v>
      </c>
      <c r="V71" s="5">
        <f t="shared" si="7"/>
        <v>-0.2137030333184039</v>
      </c>
      <c r="W71" s="5">
        <f t="shared" si="8"/>
        <v>0.25538143916660072</v>
      </c>
      <c r="X71" s="5">
        <f t="shared" si="9"/>
        <v>0.13062902516212554</v>
      </c>
    </row>
    <row r="72" spans="1:24" x14ac:dyDescent="0.3">
      <c r="A72" s="1">
        <f>'Overall View'!W72</f>
        <v>33178</v>
      </c>
      <c r="B72">
        <f>'Overall View'!X72</f>
        <v>5.9634677452366711</v>
      </c>
      <c r="C72">
        <f>'Overall View'!Y72</f>
        <v>5.775234542062841</v>
      </c>
      <c r="E72">
        <f t="shared" si="5"/>
        <v>388.95659065174101</v>
      </c>
      <c r="F72">
        <f>Data!B72</f>
        <v>322.22000000000003</v>
      </c>
      <c r="H72" s="2">
        <f t="shared" si="6"/>
        <v>-0.17157850581710477</v>
      </c>
      <c r="I72" s="4">
        <f>Data!G73</f>
        <v>2.4524556940845876E-2</v>
      </c>
      <c r="J72" s="4">
        <f>Data!H75</f>
        <v>0.13031802349881172</v>
      </c>
      <c r="K72" s="4">
        <f>Data!I84</f>
        <v>0.15227797855262359</v>
      </c>
      <c r="V72" s="5">
        <f t="shared" si="7"/>
        <v>-0.17157850581710477</v>
      </c>
      <c r="W72" s="5">
        <f t="shared" si="8"/>
        <v>0.15227797855262359</v>
      </c>
      <c r="X72" s="5">
        <f t="shared" si="9"/>
        <v>0.12286472273016213</v>
      </c>
    </row>
    <row r="73" spans="1:24" x14ac:dyDescent="0.3">
      <c r="A73" s="1">
        <f>'Overall View'!W73</f>
        <v>33208</v>
      </c>
      <c r="B73">
        <f>'Overall View'!X73</f>
        <v>5.9694870513637017</v>
      </c>
      <c r="C73">
        <f>'Overall View'!Y73</f>
        <v>5.7997590990036869</v>
      </c>
      <c r="E73">
        <f t="shared" si="5"/>
        <v>391.30489994693102</v>
      </c>
      <c r="F73">
        <f>Data!B73</f>
        <v>330.22</v>
      </c>
      <c r="H73" s="2">
        <f t="shared" si="6"/>
        <v>-0.15610563515870968</v>
      </c>
      <c r="I73" s="4">
        <f>Data!G74</f>
        <v>4.0679049291050262E-2</v>
      </c>
      <c r="J73" s="4">
        <f>Data!H76</f>
        <v>0.12775342161177772</v>
      </c>
      <c r="K73" s="4">
        <f>Data!I85</f>
        <v>0.23354292684587463</v>
      </c>
      <c r="V73" s="5">
        <f t="shared" si="7"/>
        <v>-0.15610563515870968</v>
      </c>
      <c r="W73" s="5">
        <f t="shared" si="8"/>
        <v>0.23354292684587463</v>
      </c>
      <c r="X73" s="5">
        <f t="shared" si="9"/>
        <v>0.12001279644377882</v>
      </c>
    </row>
    <row r="74" spans="1:24" x14ac:dyDescent="0.3">
      <c r="A74" s="1">
        <f>'Overall View'!W74</f>
        <v>33239</v>
      </c>
      <c r="B74">
        <f>'Overall View'!X74</f>
        <v>5.9755063574907314</v>
      </c>
      <c r="C74">
        <f>'Overall View'!Y74</f>
        <v>5.8404381482947372</v>
      </c>
      <c r="E74">
        <f t="shared" si="5"/>
        <v>393.66738706216131</v>
      </c>
      <c r="F74">
        <f>Data!B74</f>
        <v>343.93</v>
      </c>
      <c r="H74" s="2">
        <f t="shared" si="6"/>
        <v>-0.12634368173939592</v>
      </c>
      <c r="I74" s="4">
        <f>Data!G75</f>
        <v>6.5114417266915581E-2</v>
      </c>
      <c r="J74" s="4">
        <f>Data!H77</f>
        <v>8.7394133568388987E-2</v>
      </c>
      <c r="K74" s="4">
        <f>Data!I86</f>
        <v>0.17273896571889491</v>
      </c>
      <c r="V74" s="5">
        <f t="shared" si="7"/>
        <v>-0.12634368173939592</v>
      </c>
      <c r="W74" s="5">
        <f t="shared" si="8"/>
        <v>0.17273896571889491</v>
      </c>
      <c r="X74" s="5">
        <f t="shared" si="9"/>
        <v>0.11452713711367875</v>
      </c>
    </row>
    <row r="75" spans="1:24" x14ac:dyDescent="0.3">
      <c r="A75" s="1">
        <f>'Overall View'!W75</f>
        <v>33270</v>
      </c>
      <c r="B75">
        <f>'Overall View'!X75</f>
        <v>5.9815256636177621</v>
      </c>
      <c r="C75">
        <f>'Overall View'!Y75</f>
        <v>5.9055525655616528</v>
      </c>
      <c r="E75">
        <f t="shared" si="5"/>
        <v>396.04413759543343</v>
      </c>
      <c r="F75">
        <f>Data!B75</f>
        <v>367.07</v>
      </c>
      <c r="H75" s="2">
        <f t="shared" si="6"/>
        <v>-7.3158859947653254E-2</v>
      </c>
      <c r="I75" s="4">
        <f>Data!G76</f>
        <v>2.1959955053811875E-2</v>
      </c>
      <c r="J75" s="4">
        <f>Data!H78</f>
        <v>6.015818109523785E-2</v>
      </c>
      <c r="K75" s="4">
        <f>Data!I87</f>
        <v>0.11716837119688339</v>
      </c>
      <c r="V75" s="5">
        <f t="shared" si="7"/>
        <v>-7.3158859947653254E-2</v>
      </c>
      <c r="W75" s="5">
        <f t="shared" si="8"/>
        <v>0.11716837119688339</v>
      </c>
      <c r="X75" s="5">
        <f t="shared" si="9"/>
        <v>0.10472422499393018</v>
      </c>
    </row>
    <row r="76" spans="1:24" x14ac:dyDescent="0.3">
      <c r="A76" s="1">
        <f>'Overall View'!W76</f>
        <v>33298</v>
      </c>
      <c r="B76">
        <f>'Overall View'!X76</f>
        <v>5.9875449697447918</v>
      </c>
      <c r="C76">
        <f>'Overall View'!Y76</f>
        <v>5.9275125206154646</v>
      </c>
      <c r="E76">
        <f t="shared" si="5"/>
        <v>398.43523766154198</v>
      </c>
      <c r="F76">
        <f>Data!B76</f>
        <v>375.22</v>
      </c>
      <c r="H76" s="2">
        <f t="shared" si="6"/>
        <v>-5.8266025359088758E-2</v>
      </c>
      <c r="I76" s="4">
        <f>Data!G77</f>
        <v>3.1976124766153191E-4</v>
      </c>
      <c r="J76" s="4">
        <f>Data!H79</f>
        <v>-1.0879284130486333E-2</v>
      </c>
      <c r="K76" s="4">
        <f>Data!I88</f>
        <v>7.3134736067170358E-2</v>
      </c>
      <c r="V76" s="5">
        <f t="shared" si="7"/>
        <v>-5.8266025359088758E-2</v>
      </c>
      <c r="W76" s="5">
        <f t="shared" si="8"/>
        <v>7.3134736067170358E-2</v>
      </c>
      <c r="X76" s="5">
        <f t="shared" si="9"/>
        <v>0.10197920971010881</v>
      </c>
    </row>
    <row r="77" spans="1:24" x14ac:dyDescent="0.3">
      <c r="A77" s="1">
        <f>'Overall View'!W77</f>
        <v>33329</v>
      </c>
      <c r="B77">
        <f>'Overall View'!X77</f>
        <v>5.9935642758718224</v>
      </c>
      <c r="C77">
        <f>'Overall View'!Y77</f>
        <v>5.9278322818631262</v>
      </c>
      <c r="E77">
        <f t="shared" si="5"/>
        <v>400.8407738951974</v>
      </c>
      <c r="F77">
        <f>Data!B77</f>
        <v>375.34</v>
      </c>
      <c r="H77" s="2">
        <f t="shared" si="6"/>
        <v>-6.3618213405267965E-2</v>
      </c>
      <c r="I77" s="4">
        <f>Data!G78</f>
        <v>3.7878464793764444E-2</v>
      </c>
      <c r="J77" s="4">
        <f>Data!H80</f>
        <v>3.2683247100839807E-2</v>
      </c>
      <c r="K77" s="4">
        <f>Data!I89</f>
        <v>0.10032574918133097</v>
      </c>
      <c r="V77" s="5">
        <f t="shared" si="7"/>
        <v>-6.3618213405267965E-2</v>
      </c>
      <c r="W77" s="5">
        <f t="shared" si="8"/>
        <v>0.10032574918133097</v>
      </c>
      <c r="X77" s="5">
        <f t="shared" si="9"/>
        <v>0.10296571351509494</v>
      </c>
    </row>
    <row r="78" spans="1:24" x14ac:dyDescent="0.3">
      <c r="A78" s="1">
        <f>'Overall View'!W78</f>
        <v>33359</v>
      </c>
      <c r="B78">
        <f>'Overall View'!X78</f>
        <v>5.9995835819988521</v>
      </c>
      <c r="C78">
        <f>'Overall View'!Y78</f>
        <v>5.9657107466568906</v>
      </c>
      <c r="E78">
        <f t="shared" si="5"/>
        <v>403.2608334541622</v>
      </c>
      <c r="F78">
        <f>Data!B78</f>
        <v>389.83</v>
      </c>
      <c r="H78" s="2">
        <f t="shared" si="6"/>
        <v>-3.3305573812163591E-2</v>
      </c>
      <c r="I78" s="4">
        <f>Data!G79</f>
        <v>-4.9077510171912309E-2</v>
      </c>
      <c r="J78" s="4">
        <f>Data!H81</f>
        <v>1.4263033735593567E-2</v>
      </c>
      <c r="K78" s="4">
        <f>Data!I90</f>
        <v>6.3410791628189855E-2</v>
      </c>
      <c r="V78" s="5">
        <f t="shared" si="7"/>
        <v>-3.3305573812163591E-2</v>
      </c>
      <c r="W78" s="5">
        <f t="shared" si="8"/>
        <v>6.3410791628189855E-2</v>
      </c>
      <c r="X78" s="5">
        <f t="shared" si="9"/>
        <v>9.7378552892231893E-2</v>
      </c>
    </row>
    <row r="79" spans="1:24" x14ac:dyDescent="0.3">
      <c r="A79" s="1">
        <f>'Overall View'!W79</f>
        <v>33390</v>
      </c>
      <c r="B79">
        <f>'Overall View'!X79</f>
        <v>6.0056028881258827</v>
      </c>
      <c r="C79">
        <f>'Overall View'!Y79</f>
        <v>5.9166332364849783</v>
      </c>
      <c r="E79">
        <f t="shared" si="5"/>
        <v>405.69550402241174</v>
      </c>
      <c r="F79">
        <f>Data!B79</f>
        <v>371.16</v>
      </c>
      <c r="H79" s="2">
        <f t="shared" si="6"/>
        <v>-8.5126661942262705E-2</v>
      </c>
      <c r="I79" s="4">
        <f>Data!G80</f>
        <v>4.3882292478987672E-2</v>
      </c>
      <c r="J79" s="4">
        <f>Data!H82</f>
        <v>4.4011213283116746E-2</v>
      </c>
      <c r="K79" s="4">
        <f>Data!I91</f>
        <v>9.4977016315961116E-2</v>
      </c>
      <c r="V79" s="5">
        <f t="shared" si="7"/>
        <v>-8.5126661942262705E-2</v>
      </c>
      <c r="W79" s="5">
        <f t="shared" si="8"/>
        <v>9.4977016315961116E-2</v>
      </c>
      <c r="X79" s="5">
        <f t="shared" si="9"/>
        <v>0.10693010455255875</v>
      </c>
    </row>
    <row r="80" spans="1:24" x14ac:dyDescent="0.3">
      <c r="A80" s="1">
        <f>'Overall View'!W80</f>
        <v>33420</v>
      </c>
      <c r="B80">
        <f>'Overall View'!X80</f>
        <v>6.0116221942529124</v>
      </c>
      <c r="C80">
        <f>'Overall View'!Y80</f>
        <v>5.960515528963966</v>
      </c>
      <c r="E80">
        <f t="shared" si="5"/>
        <v>408.14487381330832</v>
      </c>
      <c r="F80">
        <f>Data!B80</f>
        <v>387.81</v>
      </c>
      <c r="H80" s="2">
        <f t="shared" si="6"/>
        <v>-4.9822685810847145E-2</v>
      </c>
      <c r="I80" s="4">
        <f>Data!G81</f>
        <v>1.9458251428518203E-2</v>
      </c>
      <c r="J80" s="4">
        <f>Data!H83</f>
        <v>1.1893611608856602E-2</v>
      </c>
      <c r="K80" s="4">
        <f>Data!I92</f>
        <v>8.9713086674708897E-2</v>
      </c>
      <c r="V80" s="5">
        <f t="shared" si="7"/>
        <v>-4.9822685810847145E-2</v>
      </c>
      <c r="W80" s="5">
        <f t="shared" si="8"/>
        <v>8.9713086674708897E-2</v>
      </c>
      <c r="X80" s="5">
        <f t="shared" si="9"/>
        <v>0.10042295149958565</v>
      </c>
    </row>
    <row r="81" spans="1:24" x14ac:dyDescent="0.3">
      <c r="A81" s="1">
        <f>'Overall View'!W81</f>
        <v>33451</v>
      </c>
      <c r="B81">
        <f>'Overall View'!X81</f>
        <v>6.0176415003799431</v>
      </c>
      <c r="C81">
        <f>'Overall View'!Y81</f>
        <v>5.9799737803924842</v>
      </c>
      <c r="E81">
        <f t="shared" si="5"/>
        <v>410.60903157280006</v>
      </c>
      <c r="F81">
        <f>Data!B81</f>
        <v>395.43</v>
      </c>
      <c r="H81" s="2">
        <f t="shared" si="6"/>
        <v>-3.6967115688269603E-2</v>
      </c>
      <c r="I81" s="4">
        <f>Data!G82</f>
        <v>-1.9329330624389129E-2</v>
      </c>
      <c r="J81" s="4">
        <f>Data!H84</f>
        <v>-5.2461259777019542E-2</v>
      </c>
      <c r="K81" s="4">
        <f>Data!I93</f>
        <v>4.596465457557386E-2</v>
      </c>
      <c r="V81" s="5">
        <f t="shared" si="7"/>
        <v>-3.6967115688269603E-2</v>
      </c>
      <c r="W81" s="5">
        <f t="shared" si="8"/>
        <v>4.596465457557386E-2</v>
      </c>
      <c r="X81" s="5">
        <f t="shared" si="9"/>
        <v>9.8053440426400879E-2</v>
      </c>
    </row>
    <row r="82" spans="1:24" x14ac:dyDescent="0.3">
      <c r="A82" s="1">
        <f>'Overall View'!W82</f>
        <v>33482</v>
      </c>
      <c r="B82">
        <f>'Overall View'!X82</f>
        <v>6.0236608065069728</v>
      </c>
      <c r="C82">
        <f>'Overall View'!Y82</f>
        <v>5.960644449768095</v>
      </c>
      <c r="E82">
        <f t="shared" si="5"/>
        <v>413.08806658263376</v>
      </c>
      <c r="F82">
        <f>Data!B82</f>
        <v>387.86</v>
      </c>
      <c r="H82" s="2">
        <f t="shared" si="6"/>
        <v>-6.1071884238483864E-2</v>
      </c>
      <c r="I82" s="4">
        <f>Data!G83</f>
        <v>1.1764690804727529E-2</v>
      </c>
      <c r="J82" s="4">
        <f>Data!H85</f>
        <v>7.2657576081466502E-2</v>
      </c>
      <c r="K82" s="4">
        <f>Data!I94</f>
        <v>7.4358399354370164E-2</v>
      </c>
      <c r="V82" s="5">
        <f t="shared" si="7"/>
        <v>-6.1071884238483864E-2</v>
      </c>
      <c r="W82" s="5">
        <f t="shared" si="8"/>
        <v>7.4358399354370164E-2</v>
      </c>
      <c r="X82" s="5">
        <f t="shared" si="9"/>
        <v>0.10249637959220093</v>
      </c>
    </row>
    <row r="83" spans="1:24" x14ac:dyDescent="0.3">
      <c r="A83" s="1">
        <f>'Overall View'!W83</f>
        <v>33512</v>
      </c>
      <c r="B83">
        <f>'Overall View'!X83</f>
        <v>6.0296801126340034</v>
      </c>
      <c r="C83">
        <f>'Overall View'!Y83</f>
        <v>5.9724091405728226</v>
      </c>
      <c r="E83">
        <f t="shared" si="5"/>
        <v>415.58206866359257</v>
      </c>
      <c r="F83">
        <f>Data!B83</f>
        <v>392.45</v>
      </c>
      <c r="H83" s="2">
        <f t="shared" si="6"/>
        <v>-5.5661854559749147E-2</v>
      </c>
      <c r="I83" s="4">
        <f>Data!G84</f>
        <v>-4.4896619957357942E-2</v>
      </c>
      <c r="J83" s="4">
        <f>Data!H86</f>
        <v>4.0767973440809513E-2</v>
      </c>
      <c r="K83" s="4">
        <f>Data!I95</f>
        <v>6.4697764413860881E-2</v>
      </c>
      <c r="V83" s="5">
        <f t="shared" si="7"/>
        <v>-5.5661854559749147E-2</v>
      </c>
      <c r="W83" s="5">
        <f t="shared" si="8"/>
        <v>6.4697764413860881E-2</v>
      </c>
      <c r="X83" s="5">
        <f t="shared" si="9"/>
        <v>0.10149921454173719</v>
      </c>
    </row>
    <row r="84" spans="1:24" x14ac:dyDescent="0.3">
      <c r="A84" s="1">
        <f>'Overall View'!W84</f>
        <v>33543</v>
      </c>
      <c r="B84">
        <f>'Overall View'!X84</f>
        <v>6.0356994187610331</v>
      </c>
      <c r="C84">
        <f>'Overall View'!Y84</f>
        <v>5.9275125206154646</v>
      </c>
      <c r="E84">
        <f t="shared" si="5"/>
        <v>418.09112817874723</v>
      </c>
      <c r="F84">
        <f>Data!B84</f>
        <v>375.22</v>
      </c>
      <c r="H84" s="2">
        <f t="shared" si="6"/>
        <v>-0.10254015282624807</v>
      </c>
      <c r="I84" s="4">
        <f>Data!G85</f>
        <v>0.10578950523409691</v>
      </c>
      <c r="J84" s="4">
        <f>Data!H87</f>
        <v>9.5208416143071517E-2</v>
      </c>
      <c r="K84" s="4">
        <f>Data!I96</f>
        <v>0.13940730490712294</v>
      </c>
      <c r="V84" s="5">
        <f t="shared" si="7"/>
        <v>-0.10254015282624807</v>
      </c>
      <c r="W84" s="5">
        <f t="shared" si="8"/>
        <v>0.13940730490712294</v>
      </c>
      <c r="X84" s="5">
        <f t="shared" si="9"/>
        <v>0.11013972179076587</v>
      </c>
    </row>
    <row r="85" spans="1:24" x14ac:dyDescent="0.3">
      <c r="A85" s="1">
        <f>'Overall View'!W85</f>
        <v>33573</v>
      </c>
      <c r="B85">
        <f>'Overall View'!X85</f>
        <v>6.0417187248880637</v>
      </c>
      <c r="C85">
        <f>'Overall View'!Y85</f>
        <v>6.0333020258495615</v>
      </c>
      <c r="E85">
        <f t="shared" si="5"/>
        <v>420.61533603673337</v>
      </c>
      <c r="F85">
        <f>Data!B85</f>
        <v>417.09</v>
      </c>
      <c r="H85" s="2">
        <f t="shared" si="6"/>
        <v>-8.3813777927144173E-3</v>
      </c>
      <c r="I85" s="4">
        <f>Data!G86</f>
        <v>-2.012491183592946E-2</v>
      </c>
      <c r="J85" s="4">
        <f>Data!H88</f>
        <v>-3.2654769166926556E-2</v>
      </c>
      <c r="K85" s="4">
        <f>Data!I97</f>
        <v>4.3674858582634535E-2</v>
      </c>
      <c r="V85" s="5">
        <f t="shared" si="7"/>
        <v>-8.3813777927144173E-3</v>
      </c>
      <c r="W85" s="5">
        <f t="shared" si="8"/>
        <v>4.3674858582634535E-2</v>
      </c>
      <c r="X85" s="5">
        <f t="shared" si="9"/>
        <v>9.2784578615307992E-2</v>
      </c>
    </row>
    <row r="86" spans="1:24" x14ac:dyDescent="0.3">
      <c r="A86" s="1">
        <f>'Overall View'!W86</f>
        <v>33604</v>
      </c>
      <c r="B86">
        <f>'Overall View'!X86</f>
        <v>6.0477380310150934</v>
      </c>
      <c r="C86">
        <f>'Overall View'!Y86</f>
        <v>6.0131771140136321</v>
      </c>
      <c r="E86">
        <f t="shared" si="5"/>
        <v>423.15478369504228</v>
      </c>
      <c r="F86">
        <f>Data!B86</f>
        <v>408.78</v>
      </c>
      <c r="H86" s="2">
        <f t="shared" si="6"/>
        <v>-3.3970509725826159E-2</v>
      </c>
      <c r="I86" s="4">
        <f>Data!G87</f>
        <v>9.5438227449040625E-3</v>
      </c>
      <c r="J86" s="4">
        <f>Data!H89</f>
        <v>1.4980917030825047E-2</v>
      </c>
      <c r="K86" s="4">
        <f>Data!I98</f>
        <v>7.0821034497282831E-2</v>
      </c>
      <c r="V86" s="5">
        <f t="shared" si="7"/>
        <v>-3.3970509725826159E-2</v>
      </c>
      <c r="W86" s="5">
        <f t="shared" si="8"/>
        <v>7.0821034497282831E-2</v>
      </c>
      <c r="X86" s="5">
        <f t="shared" si="9"/>
        <v>9.750111245165699E-2</v>
      </c>
    </row>
    <row r="87" spans="1:24" x14ac:dyDescent="0.3">
      <c r="A87" s="1">
        <f>'Overall View'!W87</f>
        <v>33635</v>
      </c>
      <c r="B87">
        <f>'Overall View'!X87</f>
        <v>6.0537573371421241</v>
      </c>
      <c r="C87">
        <f>'Overall View'!Y87</f>
        <v>6.0227209367585361</v>
      </c>
      <c r="E87">
        <f t="shared" si="5"/>
        <v>425.70956316333752</v>
      </c>
      <c r="F87">
        <f>Data!B87</f>
        <v>412.7</v>
      </c>
      <c r="H87" s="2">
        <f t="shared" si="6"/>
        <v>-3.0559715564449252E-2</v>
      </c>
      <c r="I87" s="4">
        <f>Data!G88</f>
        <v>-2.2073680075901159E-2</v>
      </c>
      <c r="J87" s="4">
        <f>Data!H90</f>
        <v>6.4006015265443139E-3</v>
      </c>
      <c r="K87" s="4">
        <f>Data!I99</f>
        <v>7.1706253407270992E-2</v>
      </c>
      <c r="V87" s="5">
        <f t="shared" si="7"/>
        <v>-3.0559715564449252E-2</v>
      </c>
      <c r="W87" s="5">
        <f t="shared" si="8"/>
        <v>7.1706253407270992E-2</v>
      </c>
      <c r="X87" s="5">
        <f t="shared" si="9"/>
        <v>9.687244219769893E-2</v>
      </c>
    </row>
    <row r="88" spans="1:24" x14ac:dyDescent="0.3">
      <c r="A88" s="1">
        <f>'Overall View'!W88</f>
        <v>33664</v>
      </c>
      <c r="B88">
        <f>'Overall View'!X88</f>
        <v>6.0597766432691547</v>
      </c>
      <c r="C88">
        <f>'Overall View'!Y88</f>
        <v>6.000647256682635</v>
      </c>
      <c r="E88">
        <f t="shared" si="5"/>
        <v>428.27976700678607</v>
      </c>
      <c r="F88">
        <f>Data!B88</f>
        <v>403.69</v>
      </c>
      <c r="H88" s="2">
        <f t="shared" si="6"/>
        <v>-5.7415196563316617E-2</v>
      </c>
      <c r="I88" s="4">
        <f>Data!G89</f>
        <v>2.7510774361822143E-2</v>
      </c>
      <c r="J88" s="4">
        <f>Data!H91</f>
        <v>1.0962996118304424E-2</v>
      </c>
      <c r="K88" s="4">
        <f>Data!I100</f>
        <v>0.11230456800962507</v>
      </c>
      <c r="V88" s="5">
        <f t="shared" si="7"/>
        <v>-5.7415196563316617E-2</v>
      </c>
      <c r="W88" s="5">
        <f t="shared" si="8"/>
        <v>0.11230456800962507</v>
      </c>
      <c r="X88" s="5">
        <f t="shared" si="9"/>
        <v>0.10182238677392288</v>
      </c>
    </row>
    <row r="89" spans="1:24" x14ac:dyDescent="0.3">
      <c r="A89" s="1">
        <f>'Overall View'!W89</f>
        <v>33695</v>
      </c>
      <c r="B89">
        <f>'Overall View'!X89</f>
        <v>6.0657959493961844</v>
      </c>
      <c r="C89">
        <f>'Overall View'!Y89</f>
        <v>6.0281580310444571</v>
      </c>
      <c r="E89">
        <f t="shared" si="5"/>
        <v>430.86548834941323</v>
      </c>
      <c r="F89">
        <f>Data!B89</f>
        <v>414.95</v>
      </c>
      <c r="H89" s="2">
        <f t="shared" si="6"/>
        <v>-3.6938415305396766E-2</v>
      </c>
      <c r="I89" s="4">
        <f>Data!G90</f>
        <v>9.6350724062332915E-4</v>
      </c>
      <c r="J89" s="4">
        <f>Data!H92</f>
        <v>2.2070584594217735E-2</v>
      </c>
      <c r="K89" s="4">
        <f>Data!I101</f>
        <v>5.9048420843027749E-2</v>
      </c>
      <c r="V89" s="5">
        <f t="shared" si="7"/>
        <v>-3.6938415305396766E-2</v>
      </c>
      <c r="W89" s="5">
        <f t="shared" si="8"/>
        <v>5.9048420843027749E-2</v>
      </c>
      <c r="X89" s="5">
        <f t="shared" si="9"/>
        <v>9.8048150433473813E-2</v>
      </c>
    </row>
    <row r="90" spans="1:24" x14ac:dyDescent="0.3">
      <c r="A90" s="1">
        <f>'Overall View'!W90</f>
        <v>33725</v>
      </c>
      <c r="B90">
        <f>'Overall View'!X90</f>
        <v>6.071815255523215</v>
      </c>
      <c r="C90">
        <f>'Overall View'!Y90</f>
        <v>6.0291215382850805</v>
      </c>
      <c r="E90">
        <f t="shared" si="5"/>
        <v>433.46682087747786</v>
      </c>
      <c r="F90">
        <f>Data!B90</f>
        <v>415.35</v>
      </c>
      <c r="H90" s="2">
        <f t="shared" si="6"/>
        <v>-4.1795173251792384E-2</v>
      </c>
      <c r="I90" s="4">
        <f>Data!G91</f>
        <v>-1.7511285484141048E-2</v>
      </c>
      <c r="J90" s="4">
        <f>Data!H93</f>
        <v>-3.1831033170224288E-3</v>
      </c>
      <c r="K90" s="4">
        <f>Data!I102</f>
        <v>8.0548177590786807E-2</v>
      </c>
      <c r="V90" s="5">
        <f t="shared" si="7"/>
        <v>-4.1795173251792384E-2</v>
      </c>
      <c r="W90" s="5">
        <f t="shared" si="8"/>
        <v>8.0548177590786807E-2</v>
      </c>
      <c r="X90" s="5">
        <f t="shared" si="9"/>
        <v>9.8943337626576311E-2</v>
      </c>
    </row>
    <row r="91" spans="1:24" x14ac:dyDescent="0.3">
      <c r="A91" s="1">
        <f>'Overall View'!W91</f>
        <v>33756</v>
      </c>
      <c r="B91">
        <f>'Overall View'!X91</f>
        <v>6.0778345616502447</v>
      </c>
      <c r="C91">
        <f>'Overall View'!Y91</f>
        <v>6.0116102528009394</v>
      </c>
      <c r="E91">
        <f t="shared" si="5"/>
        <v>436.08385884286434</v>
      </c>
      <c r="F91">
        <f>Data!B91</f>
        <v>408.14</v>
      </c>
      <c r="H91" s="2">
        <f t="shared" si="6"/>
        <v>-6.4079094596650621E-2</v>
      </c>
      <c r="I91" s="4">
        <f>Data!G92</f>
        <v>3.8618362837735454E-2</v>
      </c>
      <c r="J91" s="4">
        <f>Data!H94</f>
        <v>2.3392596321525794E-2</v>
      </c>
      <c r="K91" s="4">
        <f>Data!I103</f>
        <v>9.8814414705064912E-2</v>
      </c>
      <c r="V91" s="5">
        <f t="shared" si="7"/>
        <v>-6.4079094596650621E-2</v>
      </c>
      <c r="W91" s="5">
        <f t="shared" si="8"/>
        <v>9.8814414705064912E-2</v>
      </c>
      <c r="X91" s="5">
        <f t="shared" si="9"/>
        <v>0.10305066214638792</v>
      </c>
    </row>
    <row r="92" spans="1:24" x14ac:dyDescent="0.3">
      <c r="A92" s="1">
        <f>'Overall View'!W92</f>
        <v>33786</v>
      </c>
      <c r="B92">
        <f>'Overall View'!X92</f>
        <v>6.0838538677772753</v>
      </c>
      <c r="C92">
        <f>'Overall View'!Y92</f>
        <v>6.0502286156386749</v>
      </c>
      <c r="E92">
        <f t="shared" si="5"/>
        <v>438.71669706650033</v>
      </c>
      <c r="F92">
        <f>Data!B92</f>
        <v>424.21</v>
      </c>
      <c r="H92" s="2">
        <f t="shared" si="6"/>
        <v>-3.3066206879063587E-2</v>
      </c>
      <c r="I92" s="4">
        <f>Data!G93</f>
        <v>-2.4290180670616834E-2</v>
      </c>
      <c r="J92" s="4">
        <f>Data!H95</f>
        <v>-1.3121710651991414E-2</v>
      </c>
      <c r="K92" s="4">
        <f>Data!I104</f>
        <v>5.485475325408018E-2</v>
      </c>
      <c r="V92" s="5">
        <f t="shared" si="7"/>
        <v>-3.3066206879063587E-2</v>
      </c>
      <c r="W92" s="5">
        <f t="shared" si="8"/>
        <v>5.485475325408018E-2</v>
      </c>
      <c r="X92" s="5">
        <f t="shared" si="9"/>
        <v>9.7334433293246647E-2</v>
      </c>
    </row>
    <row r="93" spans="1:24" x14ac:dyDescent="0.3">
      <c r="A93" s="1">
        <f>'Overall View'!W93</f>
        <v>33817</v>
      </c>
      <c r="B93">
        <f>'Overall View'!X93</f>
        <v>6.089873173904305</v>
      </c>
      <c r="C93">
        <f>'Overall View'!Y93</f>
        <v>6.025938434968058</v>
      </c>
      <c r="E93">
        <f t="shared" si="5"/>
        <v>441.36543094178927</v>
      </c>
      <c r="F93">
        <f>Data!B93</f>
        <v>414.03</v>
      </c>
      <c r="H93" s="2">
        <f t="shared" si="6"/>
        <v>-6.1933783267667186E-2</v>
      </c>
      <c r="I93" s="4">
        <f>Data!G94</f>
        <v>9.0644141544071744E-3</v>
      </c>
      <c r="J93" s="4">
        <f>Data!H96</f>
        <v>4.098139055452954E-2</v>
      </c>
      <c r="K93" s="4">
        <f>Data!I105</f>
        <v>0.11299739149813259</v>
      </c>
      <c r="V93" s="5">
        <f t="shared" si="7"/>
        <v>-6.1933783267667186E-2</v>
      </c>
      <c r="W93" s="5">
        <f t="shared" si="8"/>
        <v>0.11299739149813259</v>
      </c>
      <c r="X93" s="5">
        <f t="shared" si="9"/>
        <v>0.10265524297003202</v>
      </c>
    </row>
    <row r="94" spans="1:24" x14ac:dyDescent="0.3">
      <c r="A94" s="1">
        <f>'Overall View'!W94</f>
        <v>33848</v>
      </c>
      <c r="B94">
        <f>'Overall View'!X94</f>
        <v>6.0958924800313357</v>
      </c>
      <c r="C94">
        <f>'Overall View'!Y94</f>
        <v>6.0350028491224652</v>
      </c>
      <c r="E94">
        <f t="shared" si="5"/>
        <v>444.03015643807009</v>
      </c>
      <c r="F94">
        <f>Data!B94</f>
        <v>417.8</v>
      </c>
      <c r="H94" s="2">
        <f t="shared" si="6"/>
        <v>-5.9072916687649468E-2</v>
      </c>
      <c r="I94" s="4">
        <f>Data!G95</f>
        <v>2.1040558642182461E-3</v>
      </c>
      <c r="J94" s="4">
        <f>Data!H97</f>
        <v>4.1974035309730873E-2</v>
      </c>
      <c r="K94" s="4">
        <f>Data!I106</f>
        <v>9.3894843861319188E-2</v>
      </c>
      <c r="V94" s="5">
        <f t="shared" si="7"/>
        <v>-5.9072916687649468E-2</v>
      </c>
      <c r="W94" s="5">
        <f t="shared" si="8"/>
        <v>9.3894843861319188E-2</v>
      </c>
      <c r="X94" s="5">
        <f t="shared" si="9"/>
        <v>0.1021279341867093</v>
      </c>
    </row>
    <row r="95" spans="1:24" x14ac:dyDescent="0.3">
      <c r="A95" s="1">
        <f>'Overall View'!W95</f>
        <v>33878</v>
      </c>
      <c r="B95">
        <f>'Overall View'!X95</f>
        <v>6.1019117861583654</v>
      </c>
      <c r="C95">
        <f>'Overall View'!Y95</f>
        <v>6.0371069049866835</v>
      </c>
      <c r="E95">
        <f t="shared" si="5"/>
        <v>446.71097010409085</v>
      </c>
      <c r="F95">
        <f>Data!B95</f>
        <v>418.68</v>
      </c>
      <c r="H95" s="2">
        <f t="shared" si="6"/>
        <v>-6.27496792782124E-2</v>
      </c>
      <c r="I95" s="4">
        <f>Data!G96</f>
        <v>2.9812920535904119E-2</v>
      </c>
      <c r="J95" s="4">
        <f>Data!H98</f>
        <v>4.6891243524231463E-2</v>
      </c>
      <c r="K95" s="4">
        <f>Data!I107</f>
        <v>0.11099807707722942</v>
      </c>
      <c r="V95" s="5">
        <f t="shared" si="7"/>
        <v>-6.27496792782124E-2</v>
      </c>
      <c r="W95" s="5">
        <f t="shared" si="8"/>
        <v>0.11099807707722942</v>
      </c>
      <c r="X95" s="5">
        <f t="shared" si="9"/>
        <v>0.10280562717027522</v>
      </c>
    </row>
    <row r="96" spans="1:24" x14ac:dyDescent="0.3">
      <c r="A96" s="1">
        <f>'Overall View'!W96</f>
        <v>33909</v>
      </c>
      <c r="B96">
        <f>'Overall View'!X96</f>
        <v>6.107931092285396</v>
      </c>
      <c r="C96">
        <f>'Overall View'!Y96</f>
        <v>6.0669198255225876</v>
      </c>
      <c r="E96">
        <f t="shared" si="5"/>
        <v>449.40796907151042</v>
      </c>
      <c r="F96">
        <f>Data!B96</f>
        <v>431.35</v>
      </c>
      <c r="H96" s="2">
        <f t="shared" si="6"/>
        <v>-4.018168415842438E-2</v>
      </c>
      <c r="I96" s="4">
        <f>Data!G97</f>
        <v>1.0057058909608507E-2</v>
      </c>
      <c r="J96" s="4">
        <f>Data!H99</f>
        <v>2.7507364643219567E-2</v>
      </c>
      <c r="K96" s="4">
        <f>Data!I108</f>
        <v>6.8190416767505369E-2</v>
      </c>
      <c r="V96" s="5">
        <f t="shared" si="7"/>
        <v>-4.018168415842438E-2</v>
      </c>
      <c r="W96" s="5">
        <f t="shared" si="8"/>
        <v>6.8190416767505369E-2</v>
      </c>
      <c r="X96" s="5">
        <f t="shared" si="9"/>
        <v>9.8645942782415813E-2</v>
      </c>
    </row>
    <row r="97" spans="1:24" x14ac:dyDescent="0.3">
      <c r="A97" s="1">
        <f>'Overall View'!W97</f>
        <v>33939</v>
      </c>
      <c r="B97">
        <f>'Overall View'!X97</f>
        <v>6.1139503984124257</v>
      </c>
      <c r="C97">
        <f>'Overall View'!Y97</f>
        <v>6.0769768844321961</v>
      </c>
      <c r="E97">
        <f t="shared" si="5"/>
        <v>452.12125105841437</v>
      </c>
      <c r="F97">
        <f>Data!B97</f>
        <v>435.71</v>
      </c>
      <c r="H97" s="2">
        <f t="shared" si="6"/>
        <v>-3.6298340367756921E-2</v>
      </c>
      <c r="I97" s="4">
        <f>Data!G98</f>
        <v>7.0212640787188363E-3</v>
      </c>
      <c r="J97" s="4">
        <f>Data!H100</f>
        <v>3.5974940260063981E-2</v>
      </c>
      <c r="K97" s="4">
        <f>Data!I109</f>
        <v>6.8173948974774135E-2</v>
      </c>
      <c r="V97" s="5">
        <f t="shared" si="7"/>
        <v>-3.6298340367756921E-2</v>
      </c>
      <c r="W97" s="5">
        <f t="shared" si="8"/>
        <v>6.8173948974774135E-2</v>
      </c>
      <c r="X97" s="5">
        <f t="shared" si="9"/>
        <v>9.7930173195751619E-2</v>
      </c>
    </row>
    <row r="98" spans="1:24" x14ac:dyDescent="0.3">
      <c r="A98" s="1">
        <f>'Overall View'!W98</f>
        <v>33970</v>
      </c>
      <c r="B98">
        <f>'Overall View'!X98</f>
        <v>6.1199697045394563</v>
      </c>
      <c r="C98">
        <f>'Overall View'!Y98</f>
        <v>6.0839981485109149</v>
      </c>
      <c r="E98">
        <f t="shared" si="5"/>
        <v>454.85091437285877</v>
      </c>
      <c r="F98">
        <f>Data!B98</f>
        <v>438.78</v>
      </c>
      <c r="H98" s="2">
        <f t="shared" si="6"/>
        <v>-3.5332267925672123E-2</v>
      </c>
      <c r="I98" s="4">
        <f>Data!G99</f>
        <v>1.0429041654892224E-2</v>
      </c>
      <c r="J98" s="4">
        <f>Data!H101</f>
        <v>3.2083033765699653E-3</v>
      </c>
      <c r="K98" s="4">
        <f>Data!I110</f>
        <v>9.3136509387726107E-2</v>
      </c>
      <c r="V98" s="5">
        <f t="shared" si="7"/>
        <v>-3.5332267925672123E-2</v>
      </c>
      <c r="W98" s="5">
        <f t="shared" si="8"/>
        <v>9.3136509387726107E-2</v>
      </c>
      <c r="X98" s="5">
        <f t="shared" si="9"/>
        <v>9.7752108798203174E-2</v>
      </c>
    </row>
    <row r="99" spans="1:24" x14ac:dyDescent="0.3">
      <c r="A99" s="1">
        <f>'Overall View'!W99</f>
        <v>34001</v>
      </c>
      <c r="B99">
        <f>'Overall View'!X99</f>
        <v>6.1259890106664869</v>
      </c>
      <c r="C99">
        <f>'Overall View'!Y99</f>
        <v>6.0944271901658071</v>
      </c>
      <c r="E99">
        <f t="shared" si="5"/>
        <v>457.59705791642921</v>
      </c>
      <c r="F99">
        <f>Data!B99</f>
        <v>443.38</v>
      </c>
      <c r="H99" s="2">
        <f t="shared" si="6"/>
        <v>-3.1068945200748321E-2</v>
      </c>
      <c r="I99" s="4">
        <f>Data!G100</f>
        <v>1.8524634526452921E-2</v>
      </c>
      <c r="J99" s="4">
        <f>Data!H102</f>
        <v>1.5242525710060129E-2</v>
      </c>
      <c r="K99" s="4">
        <f>Data!I111</f>
        <v>5.2201808443523845E-2</v>
      </c>
      <c r="V99" s="5">
        <f t="shared" si="7"/>
        <v>-3.1068945200748321E-2</v>
      </c>
      <c r="W99" s="5">
        <f t="shared" si="8"/>
        <v>5.2201808443523845E-2</v>
      </c>
      <c r="X99" s="5">
        <f t="shared" si="9"/>
        <v>9.6966302310513786E-2</v>
      </c>
    </row>
    <row r="100" spans="1:24" x14ac:dyDescent="0.3">
      <c r="A100" s="1">
        <f>'Overall View'!W100</f>
        <v>34029</v>
      </c>
      <c r="B100">
        <f>'Overall View'!X100</f>
        <v>6.1320083167935167</v>
      </c>
      <c r="C100">
        <f>'Overall View'!Y100</f>
        <v>6.1129518246922601</v>
      </c>
      <c r="E100">
        <f t="shared" si="5"/>
        <v>460.35978118782566</v>
      </c>
      <c r="F100">
        <f>Data!B100</f>
        <v>451.67</v>
      </c>
      <c r="H100" s="2">
        <f t="shared" si="6"/>
        <v>-1.8876065075459358E-2</v>
      </c>
      <c r="I100" s="4">
        <f>Data!G101</f>
        <v>-2.574537280477518E-2</v>
      </c>
      <c r="J100" s="4">
        <f>Data!H103</f>
        <v>-2.5271571862557352E-3</v>
      </c>
      <c r="K100" s="4">
        <f>Data!I112</f>
        <v>-1.314870075589436E-2</v>
      </c>
      <c r="V100" s="5">
        <f t="shared" si="7"/>
        <v>-1.8876065075459358E-2</v>
      </c>
      <c r="W100" s="5">
        <f t="shared" si="8"/>
        <v>-1.314870075589436E-2</v>
      </c>
      <c r="X100" s="5">
        <f t="shared" si="9"/>
        <v>9.4718936834271961E-2</v>
      </c>
    </row>
    <row r="101" spans="1:24" x14ac:dyDescent="0.3">
      <c r="A101" s="1">
        <f>'Overall View'!W101</f>
        <v>34060</v>
      </c>
      <c r="B101">
        <f>'Overall View'!X101</f>
        <v>6.1380276229205464</v>
      </c>
      <c r="C101">
        <f>'Overall View'!Y101</f>
        <v>6.0872064518874849</v>
      </c>
      <c r="E101">
        <f t="shared" si="5"/>
        <v>463.13918428646809</v>
      </c>
      <c r="F101">
        <f>Data!B101</f>
        <v>440.19</v>
      </c>
      <c r="H101" s="2">
        <f t="shared" si="6"/>
        <v>-4.9551376918851253E-2</v>
      </c>
      <c r="I101" s="4">
        <f>Data!G102</f>
        <v>2.2463263988382387E-2</v>
      </c>
      <c r="J101" s="4">
        <f>Data!H104</f>
        <v>1.7876917005270165E-2</v>
      </c>
      <c r="K101" s="4">
        <f>Data!I113</f>
        <v>2.4061311160117782E-2</v>
      </c>
      <c r="V101" s="5">
        <f t="shared" si="7"/>
        <v>-4.9551376918851253E-2</v>
      </c>
      <c r="W101" s="5">
        <f t="shared" si="8"/>
        <v>2.4061311160117782E-2</v>
      </c>
      <c r="X101" s="5">
        <f t="shared" si="9"/>
        <v>0.10037294442734319</v>
      </c>
    </row>
    <row r="102" spans="1:24" x14ac:dyDescent="0.3">
      <c r="A102" s="1">
        <f>'Overall View'!W102</f>
        <v>34090</v>
      </c>
      <c r="B102">
        <f>'Overall View'!X102</f>
        <v>6.144046929047577</v>
      </c>
      <c r="C102">
        <f>'Overall View'!Y102</f>
        <v>6.1096697158758673</v>
      </c>
      <c r="E102">
        <f t="shared" si="5"/>
        <v>465.93536791612263</v>
      </c>
      <c r="F102">
        <f>Data!B102</f>
        <v>450.19</v>
      </c>
      <c r="H102" s="2">
        <f t="shared" si="6"/>
        <v>-3.3793030107465705E-2</v>
      </c>
      <c r="I102" s="4">
        <f>Data!G103</f>
        <v>7.5495163013705735E-4</v>
      </c>
      <c r="J102" s="4">
        <f>Data!H105</f>
        <v>2.9266110590323358E-2</v>
      </c>
      <c r="K102" s="4">
        <f>Data!I114</f>
        <v>1.3918984159156267E-2</v>
      </c>
      <c r="V102" s="5">
        <f t="shared" si="7"/>
        <v>-3.3793030107465705E-2</v>
      </c>
      <c r="W102" s="5">
        <f t="shared" si="8"/>
        <v>1.3918984159156267E-2</v>
      </c>
      <c r="X102" s="5">
        <f t="shared" si="9"/>
        <v>9.7468399789600008E-2</v>
      </c>
    </row>
    <row r="103" spans="1:24" x14ac:dyDescent="0.3">
      <c r="A103" s="1">
        <f>'Overall View'!W103</f>
        <v>34121</v>
      </c>
      <c r="B103">
        <f>'Overall View'!X103</f>
        <v>6.1500662351746076</v>
      </c>
      <c r="C103">
        <f>'Overall View'!Y103</f>
        <v>6.1104246675060043</v>
      </c>
      <c r="E103">
        <f t="shared" si="5"/>
        <v>468.7484333885493</v>
      </c>
      <c r="F103">
        <f>Data!B103</f>
        <v>450.53</v>
      </c>
      <c r="H103" s="2">
        <f t="shared" si="6"/>
        <v>-3.8866121123540709E-2</v>
      </c>
      <c r="I103" s="4">
        <f>Data!G104</f>
        <v>-5.341298613249279E-3</v>
      </c>
      <c r="J103" s="4">
        <f>Data!H106</f>
        <v>1.847302547778007E-2</v>
      </c>
      <c r="K103" s="4">
        <f>Data!I115</f>
        <v>-1.3992181788482938E-2</v>
      </c>
      <c r="V103" s="5">
        <f t="shared" si="7"/>
        <v>-3.8866121123540709E-2</v>
      </c>
      <c r="W103" s="5">
        <f t="shared" si="8"/>
        <v>-1.3992181788482938E-2</v>
      </c>
      <c r="X103" s="5">
        <f t="shared" si="9"/>
        <v>9.8403461029455297E-2</v>
      </c>
    </row>
    <row r="104" spans="1:24" x14ac:dyDescent="0.3">
      <c r="A104" s="1">
        <f>'Overall View'!W104</f>
        <v>34151</v>
      </c>
      <c r="B104">
        <f>'Overall View'!X104</f>
        <v>6.1560855413016373</v>
      </c>
      <c r="C104">
        <f>'Overall View'!Y104</f>
        <v>6.105083368892755</v>
      </c>
      <c r="E104">
        <f t="shared" si="5"/>
        <v>471.57848262717374</v>
      </c>
      <c r="F104">
        <f>Data!B104</f>
        <v>448.13</v>
      </c>
      <c r="H104" s="2">
        <f t="shared" si="6"/>
        <v>-4.9723393859155252E-2</v>
      </c>
      <c r="I104" s="4">
        <f>Data!G105</f>
        <v>3.3852457573435579E-2</v>
      </c>
      <c r="J104" s="4">
        <f>Data!H107</f>
        <v>4.3021613171157824E-2</v>
      </c>
      <c r="K104" s="4">
        <f>Data!I116</f>
        <v>2.2353339738441669E-2</v>
      </c>
      <c r="V104" s="5">
        <f t="shared" si="7"/>
        <v>-4.9723393859155252E-2</v>
      </c>
      <c r="W104" s="5">
        <f t="shared" si="8"/>
        <v>2.2353339738441669E-2</v>
      </c>
      <c r="X104" s="5">
        <f t="shared" si="9"/>
        <v>0.10040465022031381</v>
      </c>
    </row>
    <row r="105" spans="1:24" x14ac:dyDescent="0.3">
      <c r="A105" s="1">
        <f>'Overall View'!W105</f>
        <v>34182</v>
      </c>
      <c r="B105">
        <f>'Overall View'!X105</f>
        <v>6.1621048474286679</v>
      </c>
      <c r="C105">
        <f>'Overall View'!Y105</f>
        <v>6.1389358264661906</v>
      </c>
      <c r="E105">
        <f t="shared" si="5"/>
        <v>474.42561817078132</v>
      </c>
      <c r="F105">
        <f>Data!B105</f>
        <v>463.56</v>
      </c>
      <c r="H105" s="2">
        <f t="shared" si="6"/>
        <v>-2.2902680113850771E-2</v>
      </c>
      <c r="I105" s="4">
        <f>Data!G106</f>
        <v>-1.0038133482406231E-2</v>
      </c>
      <c r="J105" s="4">
        <f>Data!H108</f>
        <v>-3.825584176097685E-3</v>
      </c>
      <c r="K105" s="4">
        <f>Data!I117</f>
        <v>2.5410024803893982E-2</v>
      </c>
      <c r="V105" s="5">
        <f t="shared" si="7"/>
        <v>-2.2902680113850771E-2</v>
      </c>
      <c r="W105" s="5">
        <f t="shared" si="8"/>
        <v>2.5410024803893982E-2</v>
      </c>
      <c r="X105" s="5">
        <f t="shared" si="9"/>
        <v>9.5461113869591788E-2</v>
      </c>
    </row>
    <row r="106" spans="1:24" x14ac:dyDescent="0.3">
      <c r="A106" s="1">
        <f>'Overall View'!W106</f>
        <v>34213</v>
      </c>
      <c r="B106">
        <f>'Overall View'!X106</f>
        <v>6.1681241535556977</v>
      </c>
      <c r="C106">
        <f>'Overall View'!Y106</f>
        <v>6.1288976929837844</v>
      </c>
      <c r="E106">
        <f t="shared" si="5"/>
        <v>477.28994317722936</v>
      </c>
      <c r="F106">
        <f>Data!B106</f>
        <v>458.93</v>
      </c>
      <c r="H106" s="2">
        <f t="shared" si="6"/>
        <v>-3.8467064809726947E-2</v>
      </c>
      <c r="I106" s="4">
        <f>Data!G107</f>
        <v>1.9207289080128476E-2</v>
      </c>
      <c r="J106" s="4">
        <f>Data!H109</f>
        <v>1.6253140423185819E-2</v>
      </c>
      <c r="K106" s="4">
        <f>Data!I118</f>
        <v>8.2028149714004073E-3</v>
      </c>
      <c r="V106" s="5">
        <f t="shared" si="7"/>
        <v>-3.8467064809726947E-2</v>
      </c>
      <c r="W106" s="5">
        <f t="shared" si="8"/>
        <v>8.2028149714004073E-3</v>
      </c>
      <c r="X106" s="5">
        <f t="shared" si="9"/>
        <v>9.8329907826805396E-2</v>
      </c>
    </row>
    <row r="107" spans="1:24" x14ac:dyDescent="0.3">
      <c r="A107" s="1">
        <f>'Overall View'!W107</f>
        <v>34243</v>
      </c>
      <c r="B107">
        <f>'Overall View'!X107</f>
        <v>6.1741434596827283</v>
      </c>
      <c r="C107">
        <f>'Overall View'!Y107</f>
        <v>6.1481049820639129</v>
      </c>
      <c r="E107">
        <f t="shared" si="5"/>
        <v>480.17156142718812</v>
      </c>
      <c r="F107">
        <f>Data!B107</f>
        <v>467.83</v>
      </c>
      <c r="H107" s="2">
        <f t="shared" si="6"/>
        <v>-2.5702399764171768E-2</v>
      </c>
      <c r="I107" s="4">
        <f>Data!G108</f>
        <v>-1.299473977381993E-2</v>
      </c>
      <c r="J107" s="4">
        <f>Data!H110</f>
        <v>2.9029675834728152E-2</v>
      </c>
      <c r="K107" s="4">
        <f>Data!I119</f>
        <v>9.6152541512308787E-3</v>
      </c>
      <c r="V107" s="5">
        <f t="shared" si="7"/>
        <v>-2.5702399764171768E-2</v>
      </c>
      <c r="W107" s="5">
        <f t="shared" si="8"/>
        <v>9.6152541512308787E-3</v>
      </c>
      <c r="X107" s="5">
        <f t="shared" si="9"/>
        <v>9.5977152182167111E-2</v>
      </c>
    </row>
    <row r="108" spans="1:24" x14ac:dyDescent="0.3">
      <c r="A108" s="1">
        <f>'Overall View'!W108</f>
        <v>34274</v>
      </c>
      <c r="B108">
        <f>'Overall View'!X108</f>
        <v>6.180162765809758</v>
      </c>
      <c r="C108">
        <f>'Overall View'!Y108</f>
        <v>6.1351102422900929</v>
      </c>
      <c r="E108">
        <f t="shared" si="5"/>
        <v>483.07057732789775</v>
      </c>
      <c r="F108">
        <f>Data!B108</f>
        <v>461.79</v>
      </c>
      <c r="H108" s="2">
        <f t="shared" si="6"/>
        <v>-4.4052729200795282E-2</v>
      </c>
      <c r="I108" s="4">
        <f>Data!G109</f>
        <v>1.0040591116877273E-2</v>
      </c>
      <c r="J108" s="4">
        <f>Data!H111</f>
        <v>1.1518756319238044E-2</v>
      </c>
      <c r="K108" s="4">
        <f>Data!I120</f>
        <v>-1.7696096859333821E-2</v>
      </c>
      <c r="V108" s="5">
        <f t="shared" si="7"/>
        <v>-4.4052729200795282E-2</v>
      </c>
      <c r="W108" s="5">
        <f t="shared" si="8"/>
        <v>-1.7696096859333821E-2</v>
      </c>
      <c r="X108" s="5">
        <f t="shared" si="9"/>
        <v>9.9359445490209822E-2</v>
      </c>
    </row>
    <row r="109" spans="1:24" x14ac:dyDescent="0.3">
      <c r="A109" s="1">
        <f>'Overall View'!W109</f>
        <v>34304</v>
      </c>
      <c r="B109">
        <f>'Overall View'!X109</f>
        <v>6.1861820719367886</v>
      </c>
      <c r="C109">
        <f>'Overall View'!Y109</f>
        <v>6.1451508334069702</v>
      </c>
      <c r="E109">
        <f t="shared" si="5"/>
        <v>485.98709591695444</v>
      </c>
      <c r="F109">
        <f>Data!B109</f>
        <v>466.45</v>
      </c>
      <c r="H109" s="2">
        <f t="shared" si="6"/>
        <v>-4.0200853234780065E-2</v>
      </c>
      <c r="I109" s="4">
        <f>Data!G110</f>
        <v>3.1983824491670809E-2</v>
      </c>
      <c r="J109" s="4">
        <f>Data!H112</f>
        <v>-4.5347709470604514E-2</v>
      </c>
      <c r="K109" s="4">
        <f>Data!I121</f>
        <v>-1.5512560994871194E-2</v>
      </c>
      <c r="V109" s="5">
        <f t="shared" si="7"/>
        <v>-4.0200853234780065E-2</v>
      </c>
      <c r="W109" s="5">
        <f t="shared" si="8"/>
        <v>-1.5512560994871194E-2</v>
      </c>
      <c r="X109" s="5">
        <f t="shared" si="9"/>
        <v>9.8649475985397431E-2</v>
      </c>
    </row>
    <row r="110" spans="1:24" x14ac:dyDescent="0.3">
      <c r="A110" s="1">
        <f>'Overall View'!W110</f>
        <v>34335</v>
      </c>
      <c r="B110">
        <f>'Overall View'!X110</f>
        <v>6.1922013780638183</v>
      </c>
      <c r="C110">
        <f>'Overall View'!Y110</f>
        <v>6.177134657898641</v>
      </c>
      <c r="E110">
        <f t="shared" si="5"/>
        <v>488.92122286611271</v>
      </c>
      <c r="F110">
        <f>Data!B110</f>
        <v>481.61</v>
      </c>
      <c r="H110" s="2">
        <f t="shared" si="6"/>
        <v>-1.4953785035661693E-2</v>
      </c>
      <c r="I110" s="4">
        <f>Data!G111</f>
        <v>-3.0505659289310039E-2</v>
      </c>
      <c r="J110" s="4">
        <f>Data!H113</f>
        <v>-6.586689485103836E-2</v>
      </c>
      <c r="K110" s="4">
        <f>Data!I122</f>
        <v>-2.3508745211243465E-2</v>
      </c>
      <c r="V110" s="5">
        <f t="shared" si="7"/>
        <v>-1.4953785035661693E-2</v>
      </c>
      <c r="W110" s="5">
        <f t="shared" si="8"/>
        <v>-2.3508745211243465E-2</v>
      </c>
      <c r="X110" s="5">
        <f t="shared" si="9"/>
        <v>9.3995990601797225E-2</v>
      </c>
    </row>
    <row r="111" spans="1:24" x14ac:dyDescent="0.3">
      <c r="A111" s="1">
        <f>'Overall View'!W111</f>
        <v>34366</v>
      </c>
      <c r="B111">
        <f>'Overall View'!X111</f>
        <v>6.1982206841908489</v>
      </c>
      <c r="C111">
        <f>'Overall View'!Y111</f>
        <v>6.146628998609331</v>
      </c>
      <c r="E111">
        <f t="shared" si="5"/>
        <v>491.87306448511788</v>
      </c>
      <c r="F111">
        <f>Data!B111</f>
        <v>467.14</v>
      </c>
      <c r="H111" s="2">
        <f t="shared" si="6"/>
        <v>-5.0283429345755914E-2</v>
      </c>
      <c r="I111" s="4">
        <f>Data!G112</f>
        <v>-4.6825874672965284E-2</v>
      </c>
      <c r="J111" s="4">
        <f>Data!H114</f>
        <v>-2.304029857430745E-2</v>
      </c>
      <c r="K111" s="4">
        <f>Data!I123</f>
        <v>4.2435625342163164E-2</v>
      </c>
      <c r="V111" s="5">
        <f t="shared" si="7"/>
        <v>-5.0283429345755914E-2</v>
      </c>
      <c r="W111" s="5">
        <f t="shared" si="8"/>
        <v>4.2435625342163164E-2</v>
      </c>
      <c r="X111" s="5">
        <f t="shared" si="9"/>
        <v>0.10050787475833302</v>
      </c>
    </row>
    <row r="112" spans="1:24" x14ac:dyDescent="0.3">
      <c r="A112" s="1">
        <f>'Overall View'!W112</f>
        <v>34394</v>
      </c>
      <c r="B112">
        <f>'Overall View'!X112</f>
        <v>6.2042399903178787</v>
      </c>
      <c r="C112">
        <f>'Overall View'!Y112</f>
        <v>6.0998031239363657</v>
      </c>
      <c r="E112">
        <f t="shared" si="5"/>
        <v>494.84272772555397</v>
      </c>
      <c r="F112">
        <f>Data!B112</f>
        <v>445.77</v>
      </c>
      <c r="H112" s="2">
        <f t="shared" si="6"/>
        <v>-9.9168331625498429E-2</v>
      </c>
      <c r="I112" s="4">
        <f>Data!G113</f>
        <v>1.1464639111236963E-2</v>
      </c>
      <c r="J112" s="4">
        <f>Data!H115</f>
        <v>-3.3706382188443129E-3</v>
      </c>
      <c r="K112" s="4">
        <f>Data!I124</f>
        <v>0.11622396723924044</v>
      </c>
      <c r="V112" s="5">
        <f t="shared" si="7"/>
        <v>-9.9168331625498429E-2</v>
      </c>
      <c r="W112" s="5">
        <f t="shared" si="8"/>
        <v>0.11622396723924044</v>
      </c>
      <c r="X112" s="5">
        <f t="shared" si="9"/>
        <v>0.10951823494920263</v>
      </c>
    </row>
    <row r="113" spans="1:24" x14ac:dyDescent="0.3">
      <c r="A113" s="1">
        <f>'Overall View'!W113</f>
        <v>34425</v>
      </c>
      <c r="B113">
        <f>'Overall View'!X113</f>
        <v>6.2102592964449093</v>
      </c>
      <c r="C113">
        <f>'Overall View'!Y113</f>
        <v>6.1112677630476027</v>
      </c>
      <c r="E113">
        <f t="shared" si="5"/>
        <v>497.83032018472267</v>
      </c>
      <c r="F113">
        <f>Data!B113</f>
        <v>450.91</v>
      </c>
      <c r="H113" s="2">
        <f t="shared" si="6"/>
        <v>-9.4249623380336933E-2</v>
      </c>
      <c r="I113" s="4">
        <f>Data!G114</f>
        <v>1.2320936987420872E-2</v>
      </c>
      <c r="J113" s="4">
        <f>Data!H116</f>
        <v>1.6168945583594052E-2</v>
      </c>
      <c r="K113" s="4">
        <f>Data!I125</f>
        <v>0.1323358722158412</v>
      </c>
      <c r="V113" s="5">
        <f t="shared" si="7"/>
        <v>-9.4249623380336933E-2</v>
      </c>
      <c r="W113" s="5">
        <f t="shared" si="8"/>
        <v>0.1323358722158412</v>
      </c>
      <c r="X113" s="5">
        <f t="shared" si="9"/>
        <v>0.10861162921009142</v>
      </c>
    </row>
    <row r="114" spans="1:24" x14ac:dyDescent="0.3">
      <c r="A114" s="1">
        <f>'Overall View'!W114</f>
        <v>34455</v>
      </c>
      <c r="B114">
        <f>'Overall View'!X114</f>
        <v>6.2162786025719399</v>
      </c>
      <c r="C114">
        <f>'Overall View'!Y114</f>
        <v>6.1235887000350235</v>
      </c>
      <c r="E114">
        <f t="shared" si="5"/>
        <v>500.83595010953849</v>
      </c>
      <c r="F114">
        <f>Data!B114</f>
        <v>456.5</v>
      </c>
      <c r="H114" s="2">
        <f t="shared" si="6"/>
        <v>-8.8523897096128401E-2</v>
      </c>
      <c r="I114" s="4">
        <f>Data!G115</f>
        <v>-2.7156214317502148E-2</v>
      </c>
      <c r="J114" s="4">
        <f>Data!H117</f>
        <v>4.0757151235061073E-2</v>
      </c>
      <c r="K114" s="4">
        <f>Data!I126</f>
        <v>0.15568291171289061</v>
      </c>
      <c r="V114" s="5">
        <f t="shared" si="7"/>
        <v>-8.8523897096128401E-2</v>
      </c>
      <c r="W114" s="5">
        <f t="shared" si="8"/>
        <v>0.15568291171289061</v>
      </c>
      <c r="X114" s="5">
        <f t="shared" si="9"/>
        <v>0.10755627563937503</v>
      </c>
    </row>
    <row r="115" spans="1:24" x14ac:dyDescent="0.3">
      <c r="A115" s="1">
        <f>'Overall View'!W115</f>
        <v>34486</v>
      </c>
      <c r="B115">
        <f>'Overall View'!X115</f>
        <v>6.2222979086989696</v>
      </c>
      <c r="C115">
        <f>'Overall View'!Y115</f>
        <v>6.0964324857175214</v>
      </c>
      <c r="E115">
        <f t="shared" si="5"/>
        <v>503.85972640045219</v>
      </c>
      <c r="F115">
        <f>Data!B115</f>
        <v>444.27</v>
      </c>
      <c r="H115" s="2">
        <f t="shared" si="6"/>
        <v>-0.11826650013518269</v>
      </c>
      <c r="I115" s="4">
        <f>Data!G116</f>
        <v>3.1004222913675328E-2</v>
      </c>
      <c r="J115" s="4">
        <f>Data!H118</f>
        <v>4.0668022237663415E-2</v>
      </c>
      <c r="K115" s="4">
        <f>Data!I127</f>
        <v>0.20389448810720801</v>
      </c>
      <c r="V115" s="5">
        <f t="shared" si="7"/>
        <v>-0.11826650013518269</v>
      </c>
      <c r="W115" s="5">
        <f t="shared" si="8"/>
        <v>0.20389448810720801</v>
      </c>
      <c r="X115" s="5">
        <f t="shared" si="9"/>
        <v>0.11303836834894736</v>
      </c>
    </row>
    <row r="116" spans="1:24" x14ac:dyDescent="0.3">
      <c r="A116" s="1">
        <f>'Overall View'!W116</f>
        <v>34516</v>
      </c>
      <c r="B116">
        <f>'Overall View'!X116</f>
        <v>6.2283172148259993</v>
      </c>
      <c r="C116">
        <f>'Overall View'!Y116</f>
        <v>6.1274367086311967</v>
      </c>
      <c r="E116">
        <f t="shared" si="5"/>
        <v>506.90175861539757</v>
      </c>
      <c r="F116">
        <f>Data!B116</f>
        <v>458.26</v>
      </c>
      <c r="H116" s="2">
        <f t="shared" si="6"/>
        <v>-9.5958946262610256E-2</v>
      </c>
      <c r="I116" s="4">
        <f>Data!G117</f>
        <v>3.6909142638887893E-2</v>
      </c>
      <c r="J116" s="4">
        <f>Data!H119</f>
        <v>3.0283527583947034E-2</v>
      </c>
      <c r="K116" s="4">
        <f>Data!I128</f>
        <v>0.20417189712972039</v>
      </c>
      <c r="V116" s="5">
        <f t="shared" si="7"/>
        <v>-9.5958946262610256E-2</v>
      </c>
      <c r="W116" s="5">
        <f t="shared" si="8"/>
        <v>0.20417189712972039</v>
      </c>
      <c r="X116" s="5">
        <f t="shared" si="9"/>
        <v>0.10892668793238655</v>
      </c>
    </row>
    <row r="117" spans="1:24" x14ac:dyDescent="0.3">
      <c r="A117" s="1">
        <f>'Overall View'!W117</f>
        <v>34547</v>
      </c>
      <c r="B117">
        <f>'Overall View'!X117</f>
        <v>6.2343365209530299</v>
      </c>
      <c r="C117">
        <f>'Overall View'!Y117</f>
        <v>6.1643458512700846</v>
      </c>
      <c r="E117">
        <f t="shared" si="5"/>
        <v>509.96215697375965</v>
      </c>
      <c r="F117">
        <f>Data!B117</f>
        <v>475.49</v>
      </c>
      <c r="H117" s="2">
        <f t="shared" si="6"/>
        <v>-6.7597480523507558E-2</v>
      </c>
      <c r="I117" s="4">
        <f>Data!G118</f>
        <v>-2.7245343314899806E-2</v>
      </c>
      <c r="J117" s="4">
        <f>Data!H120</f>
        <v>-4.6931705839325488E-2</v>
      </c>
      <c r="K117" s="4">
        <f>Data!I129</f>
        <v>0.16694245269262442</v>
      </c>
      <c r="V117" s="5">
        <f t="shared" si="7"/>
        <v>-6.7597480523507558E-2</v>
      </c>
      <c r="W117" s="5">
        <f t="shared" si="8"/>
        <v>0.16694245269262442</v>
      </c>
      <c r="X117" s="5">
        <f t="shared" si="9"/>
        <v>0.10369916348346851</v>
      </c>
    </row>
    <row r="118" spans="1:24" x14ac:dyDescent="0.3">
      <c r="A118" s="1">
        <f>'Overall View'!W118</f>
        <v>34578</v>
      </c>
      <c r="B118">
        <f>'Overall View'!X118</f>
        <v>6.2403558270800605</v>
      </c>
      <c r="C118">
        <f>'Overall View'!Y118</f>
        <v>6.1371005079551848</v>
      </c>
      <c r="E118">
        <f t="shared" si="5"/>
        <v>513.04103236036769</v>
      </c>
      <c r="F118">
        <f>Data!B118</f>
        <v>462.71</v>
      </c>
      <c r="H118" s="2">
        <f t="shared" si="6"/>
        <v>-9.8103327386520722E-2</v>
      </c>
      <c r="I118" s="4">
        <f>Data!G119</f>
        <v>2.0619728259958947E-2</v>
      </c>
      <c r="J118" s="4">
        <f>Data!H121</f>
        <v>-7.4622355430857823E-3</v>
      </c>
      <c r="K118" s="4">
        <f>Data!I130</f>
        <v>0.23350228334237766</v>
      </c>
      <c r="V118" s="5">
        <f t="shared" si="7"/>
        <v>-9.8103327386520722E-2</v>
      </c>
      <c r="W118" s="5">
        <f t="shared" si="8"/>
        <v>0.23350228334237766</v>
      </c>
      <c r="X118" s="5">
        <f t="shared" si="9"/>
        <v>0.10932193565534133</v>
      </c>
    </row>
    <row r="119" spans="1:24" x14ac:dyDescent="0.3">
      <c r="A119" s="1">
        <f>'Overall View'!W119</f>
        <v>34608</v>
      </c>
      <c r="B119">
        <f>'Overall View'!X119</f>
        <v>6.2463751332070903</v>
      </c>
      <c r="C119">
        <f>'Overall View'!Y119</f>
        <v>6.1577202362151437</v>
      </c>
      <c r="E119">
        <f t="shared" si="5"/>
        <v>516.13849632951349</v>
      </c>
      <c r="F119">
        <f>Data!B119</f>
        <v>472.35</v>
      </c>
      <c r="H119" s="2">
        <f t="shared" si="6"/>
        <v>-8.4838655982672484E-2</v>
      </c>
      <c r="I119" s="4">
        <f>Data!G120</f>
        <v>-4.0306090784384629E-2</v>
      </c>
      <c r="J119" s="4">
        <f>Data!H122</f>
        <v>-4.0943235277461909E-3</v>
      </c>
      <c r="K119" s="4">
        <f>Data!I131</f>
        <v>0.20789073574357531</v>
      </c>
      <c r="V119" s="5">
        <f t="shared" si="7"/>
        <v>-8.4838655982672484E-2</v>
      </c>
      <c r="W119" s="5">
        <f t="shared" si="8"/>
        <v>0.20789073574357531</v>
      </c>
      <c r="X119" s="5">
        <f t="shared" si="9"/>
        <v>0.10687701991268006</v>
      </c>
    </row>
    <row r="120" spans="1:24" x14ac:dyDescent="0.3">
      <c r="A120" s="1">
        <f>'Overall View'!W120</f>
        <v>34639</v>
      </c>
      <c r="B120">
        <f>'Overall View'!X120</f>
        <v>6.2523944393341209</v>
      </c>
      <c r="C120">
        <f>'Overall View'!Y120</f>
        <v>6.1174141454307591</v>
      </c>
      <c r="E120">
        <f t="shared" si="5"/>
        <v>519.25466110899447</v>
      </c>
      <c r="F120">
        <f>Data!B120</f>
        <v>453.69</v>
      </c>
      <c r="H120" s="2">
        <f t="shared" si="6"/>
        <v>-0.12626687061212938</v>
      </c>
      <c r="I120" s="4">
        <f>Data!G121</f>
        <v>1.22241269813399E-2</v>
      </c>
      <c r="J120" s="4">
        <f>Data!H123</f>
        <v>7.1650478520735028E-2</v>
      </c>
      <c r="K120" s="4">
        <f>Data!I132</f>
        <v>0.28842569591514344</v>
      </c>
      <c r="V120" s="5">
        <f t="shared" si="7"/>
        <v>-0.12626687061212938</v>
      </c>
      <c r="W120" s="5">
        <f t="shared" si="8"/>
        <v>0.28842569591514344</v>
      </c>
      <c r="X120" s="5">
        <f t="shared" si="9"/>
        <v>0.1145129794516796</v>
      </c>
    </row>
    <row r="121" spans="1:24" x14ac:dyDescent="0.3">
      <c r="A121" s="1">
        <f>'Overall View'!W121</f>
        <v>34669</v>
      </c>
      <c r="B121">
        <f>'Overall View'!X121</f>
        <v>6.2584137454611506</v>
      </c>
      <c r="C121">
        <f>'Overall View'!Y121</f>
        <v>6.129638272412099</v>
      </c>
      <c r="E121">
        <f t="shared" si="5"/>
        <v>522.38963960417732</v>
      </c>
      <c r="F121">
        <f>Data!B121</f>
        <v>459.27</v>
      </c>
      <c r="H121" s="2">
        <f t="shared" si="6"/>
        <v>-0.12082865895273887</v>
      </c>
      <c r="I121" s="4">
        <f>Data!G122</f>
        <v>2.3987640275298538E-2</v>
      </c>
      <c r="J121" s="4">
        <f>Data!H124</f>
        <v>8.6388818763507125E-2</v>
      </c>
      <c r="K121" s="4">
        <f>Data!I133</f>
        <v>0.29349504830068351</v>
      </c>
      <c r="V121" s="5">
        <f t="shared" si="7"/>
        <v>-0.12082865895273887</v>
      </c>
      <c r="W121" s="5">
        <f t="shared" si="8"/>
        <v>0.29349504830068351</v>
      </c>
      <c r="X121" s="5">
        <f t="shared" si="9"/>
        <v>0.11351061995907198</v>
      </c>
    </row>
    <row r="122" spans="1:24" x14ac:dyDescent="0.3">
      <c r="A122" s="1">
        <f>'Overall View'!W122</f>
        <v>34700</v>
      </c>
      <c r="B122">
        <f>'Overall View'!X122</f>
        <v>6.2644330515881812</v>
      </c>
      <c r="C122">
        <f>'Overall View'!Y122</f>
        <v>6.1536259126873976</v>
      </c>
      <c r="E122">
        <f t="shared" si="5"/>
        <v>525.54354540209147</v>
      </c>
      <c r="F122">
        <f>Data!B122</f>
        <v>470.42</v>
      </c>
      <c r="H122" s="2">
        <f t="shared" si="6"/>
        <v>-0.10488863555524519</v>
      </c>
      <c r="I122" s="4">
        <f>Data!G123</f>
        <v>3.543871126409659E-2</v>
      </c>
      <c r="J122" s="4">
        <f>Data!H125</f>
        <v>8.9977722576046304E-2</v>
      </c>
      <c r="K122" s="4">
        <f>Data!I134</f>
        <v>0.30160409669917332</v>
      </c>
      <c r="V122" s="5">
        <f t="shared" si="7"/>
        <v>-0.10488863555524519</v>
      </c>
      <c r="W122" s="5">
        <f t="shared" si="8"/>
        <v>0.30160409669917332</v>
      </c>
      <c r="X122" s="5">
        <f t="shared" si="9"/>
        <v>0.11057258908319102</v>
      </c>
    </row>
    <row r="123" spans="1:24" x14ac:dyDescent="0.3">
      <c r="A123" s="1">
        <f>'Overall View'!W123</f>
        <v>34731</v>
      </c>
      <c r="B123">
        <f>'Overall View'!X123</f>
        <v>6.2704523577152109</v>
      </c>
      <c r="C123">
        <f>'Overall View'!Y123</f>
        <v>6.1890646239514941</v>
      </c>
      <c r="E123">
        <f t="shared" si="5"/>
        <v>528.71649277554184</v>
      </c>
      <c r="F123">
        <f>Data!B123</f>
        <v>487.39</v>
      </c>
      <c r="H123" s="2">
        <f t="shared" si="6"/>
        <v>-7.8163804875075793E-2</v>
      </c>
      <c r="I123" s="4">
        <f>Data!G124</f>
        <v>2.6962467224111997E-2</v>
      </c>
      <c r="J123" s="4">
        <f>Data!H126</f>
        <v>9.0206987796420002E-2</v>
      </c>
      <c r="K123" s="4">
        <f>Data!I135</f>
        <v>0.27307520179526268</v>
      </c>
      <c r="V123" s="5">
        <f t="shared" si="7"/>
        <v>-7.8163804875075793E-2</v>
      </c>
      <c r="W123" s="5">
        <f t="shared" si="8"/>
        <v>0.27307520179526268</v>
      </c>
      <c r="X123" s="5">
        <f t="shared" si="9"/>
        <v>0.10564672569309247</v>
      </c>
    </row>
    <row r="124" spans="1:24" x14ac:dyDescent="0.3">
      <c r="A124" s="1">
        <f>'Overall View'!W124</f>
        <v>34759</v>
      </c>
      <c r="B124">
        <f>'Overall View'!X124</f>
        <v>6.2764716638422415</v>
      </c>
      <c r="C124">
        <f>'Overall View'!Y124</f>
        <v>6.2160270911756061</v>
      </c>
      <c r="E124">
        <f t="shared" si="5"/>
        <v>531.9085966872525</v>
      </c>
      <c r="F124">
        <f>Data!B124</f>
        <v>500.71</v>
      </c>
      <c r="H124" s="2">
        <f t="shared" si="6"/>
        <v>-5.8654056132122268E-2</v>
      </c>
      <c r="I124" s="4">
        <f>Data!G125</f>
        <v>2.7576544087837718E-2</v>
      </c>
      <c r="J124" s="4">
        <f>Data!H127</f>
        <v>8.4299882649123248E-2</v>
      </c>
      <c r="K124" s="4">
        <f>Data!I136</f>
        <v>0.25399811911109094</v>
      </c>
      <c r="V124" s="5">
        <f t="shared" si="7"/>
        <v>-5.8654056132122268E-2</v>
      </c>
      <c r="W124" s="5">
        <f t="shared" si="8"/>
        <v>0.25399811911109094</v>
      </c>
      <c r="X124" s="5">
        <f t="shared" si="9"/>
        <v>0.10205073070876328</v>
      </c>
    </row>
    <row r="125" spans="1:24" x14ac:dyDescent="0.3">
      <c r="A125" s="1">
        <f>'Overall View'!W125</f>
        <v>34790</v>
      </c>
      <c r="B125">
        <f>'Overall View'!X125</f>
        <v>6.2824909699692713</v>
      </c>
      <c r="C125">
        <f>'Overall View'!Y125</f>
        <v>6.2436036352634439</v>
      </c>
      <c r="E125">
        <f t="shared" si="5"/>
        <v>535.11997279402829</v>
      </c>
      <c r="F125">
        <f>Data!B125</f>
        <v>514.71</v>
      </c>
      <c r="H125" s="2">
        <f t="shared" si="6"/>
        <v>-3.8140928822860798E-2</v>
      </c>
      <c r="I125" s="4">
        <f>Data!G126</f>
        <v>3.5667976484470287E-2</v>
      </c>
      <c r="J125" s="4">
        <f>Data!H128</f>
        <v>8.8004970497473245E-2</v>
      </c>
      <c r="K125" s="4">
        <f>Data!I137</f>
        <v>0.23976362125342909</v>
      </c>
      <c r="V125" s="5">
        <f t="shared" si="7"/>
        <v>-3.8140928822860798E-2</v>
      </c>
      <c r="W125" s="5">
        <f t="shared" si="8"/>
        <v>0.23976362125342909</v>
      </c>
      <c r="X125" s="5">
        <f t="shared" si="9"/>
        <v>9.8269795142196706E-2</v>
      </c>
    </row>
    <row r="126" spans="1:24" x14ac:dyDescent="0.3">
      <c r="A126" s="1">
        <f>'Overall View'!W126</f>
        <v>34820</v>
      </c>
      <c r="B126">
        <f>'Overall View'!X126</f>
        <v>6.2885102760963019</v>
      </c>
      <c r="C126">
        <f>'Overall View'!Y126</f>
        <v>6.2792716117479142</v>
      </c>
      <c r="E126">
        <f t="shared" si="5"/>
        <v>538.35073745094905</v>
      </c>
      <c r="F126">
        <f>Data!B126</f>
        <v>533.4</v>
      </c>
      <c r="H126" s="2">
        <f t="shared" si="6"/>
        <v>-9.1961190104251633E-3</v>
      </c>
      <c r="I126" s="4">
        <f>Data!G127</f>
        <v>2.1055362076815243E-2</v>
      </c>
      <c r="J126" s="4">
        <f>Data!H129</f>
        <v>5.201669221479488E-2</v>
      </c>
      <c r="K126" s="4">
        <f>Data!I138</f>
        <v>0.22669180449235427</v>
      </c>
      <c r="V126" s="5">
        <f t="shared" si="7"/>
        <v>-9.1961190104251633E-3</v>
      </c>
      <c r="W126" s="5">
        <f t="shared" si="8"/>
        <v>0.22669180449235427</v>
      </c>
      <c r="X126" s="5">
        <f t="shared" si="9"/>
        <v>9.2934749966616256E-2</v>
      </c>
    </row>
    <row r="127" spans="1:24" x14ac:dyDescent="0.3">
      <c r="A127" s="1">
        <f>'Overall View'!W127</f>
        <v>34851</v>
      </c>
      <c r="B127">
        <f>'Overall View'!X127</f>
        <v>6.2945295822233316</v>
      </c>
      <c r="C127">
        <f>'Overall View'!Y127</f>
        <v>6.3003269738247294</v>
      </c>
      <c r="E127">
        <f t="shared" si="5"/>
        <v>541.60100771558177</v>
      </c>
      <c r="F127">
        <f>Data!B127</f>
        <v>544.75</v>
      </c>
      <c r="H127" s="2">
        <f t="shared" si="6"/>
        <v>5.8142289980227524E-3</v>
      </c>
      <c r="I127" s="4">
        <f>Data!G128</f>
        <v>3.1281631936187715E-2</v>
      </c>
      <c r="J127" s="4">
        <f>Data!H130</f>
        <v>7.0275817472833069E-2</v>
      </c>
      <c r="K127" s="4">
        <f>Data!I139</f>
        <v>0.20789059526403353</v>
      </c>
      <c r="V127" s="5">
        <f t="shared" si="7"/>
        <v>5.8142289980227524E-3</v>
      </c>
      <c r="W127" s="5">
        <f t="shared" si="8"/>
        <v>0.20789059526403353</v>
      </c>
      <c r="X127" s="5">
        <f t="shared" si="9"/>
        <v>9.0168074861642925E-2</v>
      </c>
    </row>
    <row r="128" spans="1:24" x14ac:dyDescent="0.3">
      <c r="A128" s="1">
        <f>'Overall View'!W128</f>
        <v>34881</v>
      </c>
      <c r="B128">
        <f>'Overall View'!X128</f>
        <v>6.3005488883503622</v>
      </c>
      <c r="C128">
        <f>'Overall View'!Y128</f>
        <v>6.3316086057609171</v>
      </c>
      <c r="E128">
        <f t="shared" si="5"/>
        <v>544.87090135222547</v>
      </c>
      <c r="F128">
        <f>Data!B128</f>
        <v>562.05999999999995</v>
      </c>
      <c r="H128" s="2">
        <f t="shared" si="6"/>
        <v>3.1547103369102159E-2</v>
      </c>
      <c r="I128" s="4">
        <f>Data!G129</f>
        <v>-3.2030179820807803E-4</v>
      </c>
      <c r="J128" s="4">
        <f>Data!H131</f>
        <v>3.4002366197801948E-2</v>
      </c>
      <c r="K128" s="4">
        <f>Data!I140</f>
        <v>0.12978144254088342</v>
      </c>
      <c r="V128" s="5">
        <f t="shared" si="7"/>
        <v>3.1547103369102159E-2</v>
      </c>
      <c r="W128" s="5">
        <f t="shared" si="8"/>
        <v>0.12978144254088342</v>
      </c>
      <c r="X128" s="5">
        <f t="shared" si="9"/>
        <v>8.5425046727864606E-2</v>
      </c>
    </row>
    <row r="129" spans="1:24" x14ac:dyDescent="0.3">
      <c r="A129" s="1">
        <f>'Overall View'!W129</f>
        <v>34912</v>
      </c>
      <c r="B129">
        <f>'Overall View'!X129</f>
        <v>6.3065681944773928</v>
      </c>
      <c r="C129">
        <f>'Overall View'!Y129</f>
        <v>6.331288303962709</v>
      </c>
      <c r="E129">
        <f t="shared" si="5"/>
        <v>548.16053683617497</v>
      </c>
      <c r="F129">
        <f>Data!B129</f>
        <v>561.88</v>
      </c>
      <c r="H129" s="2">
        <f t="shared" si="6"/>
        <v>2.5028184704812606E-2</v>
      </c>
      <c r="I129" s="4">
        <f>Data!G130</f>
        <v>3.9314487334853432E-2</v>
      </c>
      <c r="J129" s="4">
        <f>Data!H132</f>
        <v>7.4551537383193534E-2</v>
      </c>
      <c r="K129" s="4">
        <f>Data!I141</f>
        <v>0.14874092042301168</v>
      </c>
      <c r="V129" s="5">
        <f t="shared" si="7"/>
        <v>2.5028184704812606E-2</v>
      </c>
      <c r="W129" s="5">
        <f t="shared" si="8"/>
        <v>0.14874092042301168</v>
      </c>
      <c r="X129" s="5">
        <f t="shared" si="9"/>
        <v>8.6626599814420974E-2</v>
      </c>
    </row>
    <row r="130" spans="1:24" x14ac:dyDescent="0.3">
      <c r="A130" s="1">
        <f>'Overall View'!W130</f>
        <v>34943</v>
      </c>
      <c r="B130">
        <f>'Overall View'!X130</f>
        <v>6.3125875006044225</v>
      </c>
      <c r="C130">
        <f>'Overall View'!Y130</f>
        <v>6.3706027912975625</v>
      </c>
      <c r="E130">
        <f t="shared" ref="E130:E193" si="10">EXP(B130)</f>
        <v>551.47003335801469</v>
      </c>
      <c r="F130">
        <f>Data!B130</f>
        <v>584.41</v>
      </c>
      <c r="H130" s="2">
        <f t="shared" ref="H130:H193" si="11">F130/E130-1</f>
        <v>5.9731199610987051E-2</v>
      </c>
      <c r="I130" s="4">
        <f>Data!G131</f>
        <v>-4.9918193388434062E-3</v>
      </c>
      <c r="J130" s="4">
        <f>Data!H133</f>
        <v>5.2530529415220073E-2</v>
      </c>
      <c r="K130" s="4">
        <f>Data!I142</f>
        <v>0.1622117349389498</v>
      </c>
      <c r="V130" s="5">
        <f t="shared" si="7"/>
        <v>5.9731199610987051E-2</v>
      </c>
      <c r="W130" s="5">
        <f t="shared" si="8"/>
        <v>0.1622117349389498</v>
      </c>
      <c r="X130" s="5">
        <f t="shared" si="9"/>
        <v>8.0230214643711051E-2</v>
      </c>
    </row>
    <row r="131" spans="1:24" x14ac:dyDescent="0.3">
      <c r="A131" s="1">
        <f>'Overall View'!W131</f>
        <v>34973</v>
      </c>
      <c r="B131">
        <f>'Overall View'!X131</f>
        <v>6.3186068067314531</v>
      </c>
      <c r="C131">
        <f>'Overall View'!Y131</f>
        <v>6.3656109719587191</v>
      </c>
      <c r="E131">
        <f t="shared" si="10"/>
        <v>554.79951082793855</v>
      </c>
      <c r="F131">
        <f>Data!B131</f>
        <v>581.5</v>
      </c>
      <c r="H131" s="2">
        <f t="shared" si="11"/>
        <v>4.812637475511794E-2</v>
      </c>
      <c r="I131" s="4">
        <f>Data!G132</f>
        <v>4.0228869387183508E-2</v>
      </c>
      <c r="J131" s="4">
        <f>Data!H134</f>
        <v>8.9619037427851822E-2</v>
      </c>
      <c r="K131" s="4">
        <f>Data!I143</f>
        <v>0.19296973625932168</v>
      </c>
      <c r="V131" s="5">
        <f t="shared" ref="V131:V194" si="12">H131</f>
        <v>4.812637475511794E-2</v>
      </c>
      <c r="W131" s="5">
        <f t="shared" ref="W131:W194" si="13">K131</f>
        <v>0.19296973625932168</v>
      </c>
      <c r="X131" s="5">
        <f t="shared" ref="X131:X194" si="14">$N$50+$M$50*H131</f>
        <v>8.2369191035746664E-2</v>
      </c>
    </row>
    <row r="132" spans="1:24" x14ac:dyDescent="0.3">
      <c r="A132" s="1">
        <f>'Overall View'!W132</f>
        <v>35004</v>
      </c>
      <c r="B132">
        <f>'Overall View'!X132</f>
        <v>6.3246261128584829</v>
      </c>
      <c r="C132">
        <f>'Overall View'!Y132</f>
        <v>6.4058398413459026</v>
      </c>
      <c r="E132">
        <f t="shared" si="10"/>
        <v>558.14908988009154</v>
      </c>
      <c r="F132">
        <f>Data!B132</f>
        <v>605.37</v>
      </c>
      <c r="H132" s="2">
        <f t="shared" si="11"/>
        <v>8.4602682287008735E-2</v>
      </c>
      <c r="I132" s="4">
        <f>Data!G133</f>
        <v>1.7293479366879971E-2</v>
      </c>
      <c r="J132" s="4">
        <f>Data!H135</f>
        <v>5.6299984400854264E-2</v>
      </c>
      <c r="K132" s="4">
        <f>Data!I144</f>
        <v>0.22354983182180188</v>
      </c>
      <c r="V132" s="5">
        <f t="shared" si="12"/>
        <v>8.4602682287008735E-2</v>
      </c>
      <c r="W132" s="5">
        <f t="shared" si="13"/>
        <v>0.22354983182180188</v>
      </c>
      <c r="X132" s="5">
        <f t="shared" si="14"/>
        <v>7.5645956377027465E-2</v>
      </c>
    </row>
    <row r="133" spans="1:24" x14ac:dyDescent="0.3">
      <c r="A133" s="1">
        <f>'Overall View'!W133</f>
        <v>35034</v>
      </c>
      <c r="B133">
        <f>'Overall View'!X133</f>
        <v>6.3306454189855135</v>
      </c>
      <c r="C133">
        <f>'Overall View'!Y133</f>
        <v>6.4231333207127825</v>
      </c>
      <c r="E133">
        <f t="shared" si="10"/>
        <v>561.51889187694428</v>
      </c>
      <c r="F133">
        <f>Data!B133</f>
        <v>615.92999999999995</v>
      </c>
      <c r="H133" s="2">
        <f t="shared" si="11"/>
        <v>9.6899870886231421E-2</v>
      </c>
      <c r="I133" s="4">
        <f>Data!G134</f>
        <v>3.2096688673788343E-2</v>
      </c>
      <c r="J133" s="4">
        <f>Data!H136</f>
        <v>4.6891889573914547E-2</v>
      </c>
      <c r="K133" s="4">
        <f>Data!I145</f>
        <v>0.18451636581851627</v>
      </c>
      <c r="V133" s="5">
        <f t="shared" si="12"/>
        <v>9.6899870886231421E-2</v>
      </c>
      <c r="W133" s="5">
        <f t="shared" si="13"/>
        <v>0.18451636581851627</v>
      </c>
      <c r="X133" s="5">
        <f t="shared" si="14"/>
        <v>7.3379364986908904E-2</v>
      </c>
    </row>
    <row r="134" spans="1:24" x14ac:dyDescent="0.3">
      <c r="A134" s="1">
        <f>'Overall View'!W134</f>
        <v>35065</v>
      </c>
      <c r="B134">
        <f>'Overall View'!X134</f>
        <v>6.3366647251125432</v>
      </c>
      <c r="C134">
        <f>'Overall View'!Y134</f>
        <v>6.4552300093865709</v>
      </c>
      <c r="E134">
        <f t="shared" si="10"/>
        <v>564.90903891368612</v>
      </c>
      <c r="F134">
        <f>Data!B134</f>
        <v>636.02</v>
      </c>
      <c r="H134" s="2">
        <f t="shared" si="11"/>
        <v>0.12588037398562335</v>
      </c>
      <c r="I134" s="4">
        <f>Data!G135</f>
        <v>6.9098163601859497E-3</v>
      </c>
      <c r="J134" s="4">
        <f>Data!H137</f>
        <v>2.8137247130302079E-2</v>
      </c>
      <c r="K134" s="4">
        <f>Data!I146</f>
        <v>0.21193032466760009</v>
      </c>
      <c r="V134" s="5">
        <f t="shared" si="12"/>
        <v>0.12588037398562335</v>
      </c>
      <c r="W134" s="5">
        <f t="shared" si="13"/>
        <v>0.21193032466760009</v>
      </c>
      <c r="X134" s="5">
        <f t="shared" si="14"/>
        <v>6.8037740901340432E-2</v>
      </c>
    </row>
    <row r="135" spans="1:24" x14ac:dyDescent="0.3">
      <c r="A135" s="1">
        <f>'Overall View'!W135</f>
        <v>35096</v>
      </c>
      <c r="B135">
        <f>'Overall View'!X135</f>
        <v>6.3426840312395738</v>
      </c>
      <c r="C135">
        <f>'Overall View'!Y135</f>
        <v>6.4621398257467568</v>
      </c>
      <c r="E135">
        <f t="shared" si="10"/>
        <v>568.31965382265332</v>
      </c>
      <c r="F135">
        <f>Data!B135</f>
        <v>640.42999999999995</v>
      </c>
      <c r="H135" s="2">
        <f t="shared" si="11"/>
        <v>0.12688342852884871</v>
      </c>
      <c r="I135" s="4">
        <f>Data!G136</f>
        <v>7.8853845399402545E-3</v>
      </c>
      <c r="J135" s="4">
        <f>Data!H138</f>
        <v>4.3823590493511588E-2</v>
      </c>
      <c r="K135" s="4">
        <f>Data!I147</f>
        <v>0.21093055607461153</v>
      </c>
      <c r="V135" s="5">
        <f t="shared" si="12"/>
        <v>0.12688342852884871</v>
      </c>
      <c r="W135" s="5">
        <f t="shared" si="13"/>
        <v>0.21093055607461153</v>
      </c>
      <c r="X135" s="5">
        <f t="shared" si="14"/>
        <v>6.7852860042341673E-2</v>
      </c>
    </row>
    <row r="136" spans="1:24" x14ac:dyDescent="0.3">
      <c r="A136" s="1">
        <f>'Overall View'!W136</f>
        <v>35125</v>
      </c>
      <c r="B136">
        <f>'Overall View'!X136</f>
        <v>6.3487033373666035</v>
      </c>
      <c r="C136">
        <f>'Overall View'!Y136</f>
        <v>6.4700252102866971</v>
      </c>
      <c r="E136">
        <f t="shared" si="10"/>
        <v>571.75086017777494</v>
      </c>
      <c r="F136">
        <f>Data!B136</f>
        <v>645.5</v>
      </c>
      <c r="H136" s="2">
        <f t="shared" si="11"/>
        <v>0.12898824463385017</v>
      </c>
      <c r="I136" s="4">
        <f>Data!G137</f>
        <v>1.3342046230175875E-2</v>
      </c>
      <c r="J136" s="4">
        <f>Data!H139</f>
        <v>3.819235880206584E-2</v>
      </c>
      <c r="K136" s="4">
        <f>Data!I148</f>
        <v>0.15949655106327043</v>
      </c>
      <c r="V136" s="5">
        <f t="shared" si="12"/>
        <v>0.12898824463385017</v>
      </c>
      <c r="W136" s="5">
        <f t="shared" si="13"/>
        <v>0.15949655106327043</v>
      </c>
      <c r="X136" s="5">
        <f t="shared" si="14"/>
        <v>6.7464904858692568E-2</v>
      </c>
    </row>
    <row r="137" spans="1:24" x14ac:dyDescent="0.3">
      <c r="A137" s="1">
        <f>'Overall View'!W137</f>
        <v>35156</v>
      </c>
      <c r="B137">
        <f>'Overall View'!X137</f>
        <v>6.3547226434936341</v>
      </c>
      <c r="C137">
        <f>'Overall View'!Y137</f>
        <v>6.483367256516873</v>
      </c>
      <c r="E137">
        <f t="shared" si="10"/>
        <v>575.20278229905489</v>
      </c>
      <c r="F137">
        <f>Data!B137</f>
        <v>654.16999999999996</v>
      </c>
      <c r="H137" s="2">
        <f t="shared" si="11"/>
        <v>0.13728587574857909</v>
      </c>
      <c r="I137" s="4">
        <f>Data!G138</f>
        <v>2.2596159723395459E-2</v>
      </c>
      <c r="J137" s="4">
        <f>Data!H140</f>
        <v>-2.197720821507243E-2</v>
      </c>
      <c r="K137" s="4">
        <f>Data!I149</f>
        <v>0.20291806990306327</v>
      </c>
      <c r="V137" s="5">
        <f t="shared" si="12"/>
        <v>0.13728587574857909</v>
      </c>
      <c r="W137" s="5">
        <f t="shared" si="13"/>
        <v>0.20291806990306327</v>
      </c>
      <c r="X137" s="5">
        <f t="shared" si="14"/>
        <v>6.5935503313674926E-2</v>
      </c>
    </row>
    <row r="138" spans="1:24" x14ac:dyDescent="0.3">
      <c r="A138" s="1">
        <f>'Overall View'!W138</f>
        <v>35186</v>
      </c>
      <c r="B138">
        <f>'Overall View'!X138</f>
        <v>6.3607419496206639</v>
      </c>
      <c r="C138">
        <f>'Overall View'!Y138</f>
        <v>6.5059634162402684</v>
      </c>
      <c r="E138">
        <f t="shared" si="10"/>
        <v>578.67554525707158</v>
      </c>
      <c r="F138">
        <f>Data!B138</f>
        <v>669.12</v>
      </c>
      <c r="H138" s="2">
        <f t="shared" si="11"/>
        <v>0.15629562279627573</v>
      </c>
      <c r="I138" s="4">
        <f>Data!G139</f>
        <v>2.2541528484945061E-3</v>
      </c>
      <c r="J138" s="4">
        <f>Data!H141</f>
        <v>-2.5934191854547706E-2</v>
      </c>
      <c r="K138" s="4">
        <f>Data!I150</f>
        <v>0.23724735373059413</v>
      </c>
      <c r="V138" s="5">
        <f t="shared" si="12"/>
        <v>0.15629562279627573</v>
      </c>
      <c r="W138" s="5">
        <f t="shared" si="13"/>
        <v>0.23724735373059413</v>
      </c>
      <c r="X138" s="5">
        <f t="shared" si="14"/>
        <v>6.2431667567887913E-2</v>
      </c>
    </row>
    <row r="139" spans="1:24" x14ac:dyDescent="0.3">
      <c r="A139" s="1">
        <f>'Overall View'!W139</f>
        <v>35217</v>
      </c>
      <c r="B139">
        <f>'Overall View'!X139</f>
        <v>6.3667612557476945</v>
      </c>
      <c r="C139">
        <f>'Overall View'!Y139</f>
        <v>6.5082175690887629</v>
      </c>
      <c r="E139">
        <f t="shared" si="10"/>
        <v>582.16927487751411</v>
      </c>
      <c r="F139">
        <f>Data!B139</f>
        <v>670.63</v>
      </c>
      <c r="H139" s="2">
        <f t="shared" si="11"/>
        <v>0.1519501783069841</v>
      </c>
      <c r="I139" s="4">
        <f>Data!G140</f>
        <v>-4.6827520786962396E-2</v>
      </c>
      <c r="J139" s="4">
        <f>Data!H142</f>
        <v>2.4596957147749343E-2</v>
      </c>
      <c r="K139" s="4">
        <f>Data!I151</f>
        <v>0.27752825549851234</v>
      </c>
      <c r="V139" s="5">
        <f t="shared" si="12"/>
        <v>0.1519501783069841</v>
      </c>
      <c r="W139" s="5">
        <f t="shared" si="13"/>
        <v>0.27752825549851234</v>
      </c>
      <c r="X139" s="5">
        <f t="shared" si="14"/>
        <v>6.3232610562800523E-2</v>
      </c>
    </row>
    <row r="140" spans="1:24" x14ac:dyDescent="0.3">
      <c r="A140" s="1">
        <f>'Overall View'!W140</f>
        <v>35247</v>
      </c>
      <c r="B140">
        <f>'Overall View'!X140</f>
        <v>6.3727805618747242</v>
      </c>
      <c r="C140">
        <f>'Overall View'!Y140</f>
        <v>6.4613900483018005</v>
      </c>
      <c r="E140">
        <f t="shared" si="10"/>
        <v>585.68409774573684</v>
      </c>
      <c r="F140">
        <f>Data!B140</f>
        <v>639.95000000000005</v>
      </c>
      <c r="H140" s="2">
        <f t="shared" si="11"/>
        <v>9.2653876830751214E-2</v>
      </c>
      <c r="I140" s="4">
        <f>Data!G141</f>
        <v>1.8639176083920184E-2</v>
      </c>
      <c r="J140" s="4">
        <f>Data!H143</f>
        <v>9.7190659916240207E-2</v>
      </c>
      <c r="K140" s="4">
        <f>Data!I152</f>
        <v>0.3995985179515511</v>
      </c>
      <c r="V140" s="5">
        <f t="shared" si="12"/>
        <v>9.2653876830751214E-2</v>
      </c>
      <c r="W140" s="5">
        <f t="shared" si="13"/>
        <v>0.3995985179515511</v>
      </c>
      <c r="X140" s="5">
        <f t="shared" si="14"/>
        <v>7.4161977491465789E-2</v>
      </c>
    </row>
    <row r="141" spans="1:24" x14ac:dyDescent="0.3">
      <c r="A141" s="1">
        <f>'Overall View'!W141</f>
        <v>35278</v>
      </c>
      <c r="B141">
        <f>'Overall View'!X141</f>
        <v>6.3787998680017548</v>
      </c>
      <c r="C141">
        <f>'Overall View'!Y141</f>
        <v>6.4800292243857207</v>
      </c>
      <c r="E141">
        <f t="shared" si="10"/>
        <v>589.2201412113501</v>
      </c>
      <c r="F141">
        <f>Data!B141</f>
        <v>651.99</v>
      </c>
      <c r="H141" s="2">
        <f t="shared" si="11"/>
        <v>0.1065304024733511</v>
      </c>
      <c r="I141" s="4">
        <f>Data!G142</f>
        <v>5.2785301850791555E-2</v>
      </c>
      <c r="J141" s="4">
        <f>Data!H144</f>
        <v>0.14936044878198373</v>
      </c>
      <c r="K141" s="4">
        <f>Data!I153</f>
        <v>0.32177647658653541</v>
      </c>
      <c r="V141" s="5">
        <f t="shared" si="12"/>
        <v>0.1065304024733511</v>
      </c>
      <c r="W141" s="5">
        <f t="shared" si="13"/>
        <v>0.32177647658653541</v>
      </c>
      <c r="X141" s="5">
        <f t="shared" si="14"/>
        <v>7.1604286089687622E-2</v>
      </c>
    </row>
    <row r="142" spans="1:24" x14ac:dyDescent="0.3">
      <c r="A142" s="1">
        <f>'Overall View'!W142</f>
        <v>35309</v>
      </c>
      <c r="B142">
        <f>'Overall View'!X142</f>
        <v>6.3848191741287845</v>
      </c>
      <c r="C142">
        <f>'Overall View'!Y142</f>
        <v>6.5328145262365123</v>
      </c>
      <c r="E142">
        <f t="shared" si="10"/>
        <v>592.77753339282992</v>
      </c>
      <c r="F142">
        <f>Data!B142</f>
        <v>687.33</v>
      </c>
      <c r="H142" s="2">
        <f t="shared" si="11"/>
        <v>0.15950750708446781</v>
      </c>
      <c r="I142" s="4">
        <f>Data!G143</f>
        <v>2.5766181981528469E-2</v>
      </c>
      <c r="J142" s="4">
        <f>Data!H145</f>
        <v>7.483516029478654E-2</v>
      </c>
      <c r="K142" s="4">
        <f>Data!I154</f>
        <v>0.32078019378618894</v>
      </c>
      <c r="V142" s="5">
        <f t="shared" si="12"/>
        <v>0.15950750708446781</v>
      </c>
      <c r="W142" s="5">
        <f t="shared" si="13"/>
        <v>0.32078019378618894</v>
      </c>
      <c r="X142" s="5">
        <f t="shared" si="14"/>
        <v>6.1839659954527129E-2</v>
      </c>
    </row>
    <row r="143" spans="1:24" x14ac:dyDescent="0.3">
      <c r="A143" s="1">
        <f>'Overall View'!W143</f>
        <v>35339</v>
      </c>
      <c r="B143">
        <f>'Overall View'!X143</f>
        <v>6.3908384802558151</v>
      </c>
      <c r="C143">
        <f>'Overall View'!Y143</f>
        <v>6.5585807082180407</v>
      </c>
      <c r="E143">
        <f t="shared" si="10"/>
        <v>596.35640318216474</v>
      </c>
      <c r="F143">
        <f>Data!B143</f>
        <v>705.27</v>
      </c>
      <c r="H143" s="2">
        <f t="shared" si="11"/>
        <v>0.18263172196470268</v>
      </c>
      <c r="I143" s="4">
        <f>Data!G144</f>
        <v>7.0808964949663711E-2</v>
      </c>
      <c r="J143" s="4">
        <f>Data!H146</f>
        <v>0.10857962583613023</v>
      </c>
      <c r="K143" s="4">
        <f>Data!I155</f>
        <v>0.25992797024987713</v>
      </c>
      <c r="V143" s="5">
        <f t="shared" si="12"/>
        <v>0.18263172196470268</v>
      </c>
      <c r="W143" s="5">
        <f t="shared" si="13"/>
        <v>0.25992797024987713</v>
      </c>
      <c r="X143" s="5">
        <f t="shared" si="14"/>
        <v>5.7577454335097582E-2</v>
      </c>
    </row>
    <row r="144" spans="1:24" x14ac:dyDescent="0.3">
      <c r="A144" s="1">
        <f>'Overall View'!W144</f>
        <v>35370</v>
      </c>
      <c r="B144">
        <f>'Overall View'!X144</f>
        <v>6.3968577863828457</v>
      </c>
      <c r="C144">
        <f>'Overall View'!Y144</f>
        <v>6.6293896731677044</v>
      </c>
      <c r="E144">
        <f t="shared" si="10"/>
        <v>599.9568802495213</v>
      </c>
      <c r="F144">
        <f>Data!B144</f>
        <v>757.02</v>
      </c>
      <c r="H144" s="2">
        <f t="shared" si="11"/>
        <v>0.26179068016547502</v>
      </c>
      <c r="I144" s="4">
        <f>Data!G145</f>
        <v>-2.1739986636405639E-2</v>
      </c>
      <c r="J144" s="4">
        <f>Data!H147</f>
        <v>4.3680708653663913E-2</v>
      </c>
      <c r="K144" s="4">
        <f>Data!I156</f>
        <v>0.23274042778815662</v>
      </c>
      <c r="V144" s="5">
        <f t="shared" si="12"/>
        <v>0.26179068016547502</v>
      </c>
      <c r="W144" s="5">
        <f t="shared" si="13"/>
        <v>0.23274042778815662</v>
      </c>
      <c r="X144" s="5">
        <f t="shared" si="14"/>
        <v>4.2987045180929856E-2</v>
      </c>
    </row>
    <row r="145" spans="1:24" x14ac:dyDescent="0.3">
      <c r="A145" s="1">
        <f>'Overall View'!W145</f>
        <v>35400</v>
      </c>
      <c r="B145">
        <f>'Overall View'!X145</f>
        <v>6.4028770925098755</v>
      </c>
      <c r="C145">
        <f>'Overall View'!Y145</f>
        <v>6.6076496865312988</v>
      </c>
      <c r="E145">
        <f t="shared" si="10"/>
        <v>603.57909504794441</v>
      </c>
      <c r="F145">
        <f>Data!B145</f>
        <v>740.74</v>
      </c>
      <c r="H145" s="2">
        <f t="shared" si="11"/>
        <v>0.2272459501619426</v>
      </c>
      <c r="I145" s="4">
        <f>Data!G146</f>
        <v>5.9510647522872162E-2</v>
      </c>
      <c r="J145" s="4">
        <f>Data!H148</f>
        <v>2.1872074818668708E-2</v>
      </c>
      <c r="K145" s="4">
        <f>Data!I157</f>
        <v>0.27008958570724229</v>
      </c>
      <c r="V145" s="5">
        <f t="shared" si="12"/>
        <v>0.2272459501619426</v>
      </c>
      <c r="W145" s="5">
        <f t="shared" si="13"/>
        <v>0.27008958570724229</v>
      </c>
      <c r="X145" s="5">
        <f t="shared" si="14"/>
        <v>4.9354255618356685E-2</v>
      </c>
    </row>
    <row r="146" spans="1:24" x14ac:dyDescent="0.3">
      <c r="A146" s="1">
        <f>'Overall View'!W146</f>
        <v>35431</v>
      </c>
      <c r="B146">
        <f>'Overall View'!X146</f>
        <v>6.4088963986369061</v>
      </c>
      <c r="C146">
        <f>'Overall View'!Y146</f>
        <v>6.667160334054171</v>
      </c>
      <c r="E146">
        <f t="shared" si="10"/>
        <v>607.22317881808556</v>
      </c>
      <c r="F146">
        <f>Data!B146</f>
        <v>786.16</v>
      </c>
      <c r="H146" s="2">
        <f t="shared" si="11"/>
        <v>0.29468048556743431</v>
      </c>
      <c r="I146" s="4">
        <f>Data!G147</f>
        <v>5.9100477671973906E-3</v>
      </c>
      <c r="J146" s="4">
        <f>Data!H149</f>
        <v>1.9124992365765259E-2</v>
      </c>
      <c r="K146" s="4">
        <f>Data!I158</f>
        <v>0.22067791108760737</v>
      </c>
      <c r="V146" s="5">
        <f t="shared" si="12"/>
        <v>0.29468048556743431</v>
      </c>
      <c r="W146" s="5">
        <f t="shared" si="13"/>
        <v>0.22067791108760737</v>
      </c>
      <c r="X146" s="5">
        <f t="shared" si="14"/>
        <v>3.6924866891538718E-2</v>
      </c>
    </row>
    <row r="147" spans="1:24" x14ac:dyDescent="0.3">
      <c r="A147" s="1">
        <f>'Overall View'!W147</f>
        <v>35462</v>
      </c>
      <c r="B147">
        <f>'Overall View'!X147</f>
        <v>6.4149157047639358</v>
      </c>
      <c r="C147">
        <f>'Overall View'!Y147</f>
        <v>6.6730703818213684</v>
      </c>
      <c r="E147">
        <f t="shared" si="10"/>
        <v>610.88926359295408</v>
      </c>
      <c r="F147">
        <f>Data!B147</f>
        <v>790.82</v>
      </c>
      <c r="H147" s="2">
        <f t="shared" si="11"/>
        <v>0.29453903862834441</v>
      </c>
      <c r="I147" s="4">
        <f>Data!G148</f>
        <v>-4.3548620471400845E-2</v>
      </c>
      <c r="J147" s="4">
        <f>Data!H150</f>
        <v>7.0140388149494193E-2</v>
      </c>
      <c r="K147" s="4">
        <f>Data!I159</f>
        <v>0.28284629226778613</v>
      </c>
      <c r="V147" s="5">
        <f t="shared" si="12"/>
        <v>0.29453903862834441</v>
      </c>
      <c r="W147" s="5">
        <f t="shared" si="13"/>
        <v>0.28284629226778613</v>
      </c>
      <c r="X147" s="5">
        <f t="shared" si="14"/>
        <v>3.6950938087545265E-2</v>
      </c>
    </row>
    <row r="148" spans="1:24" x14ac:dyDescent="0.3">
      <c r="A148" s="1">
        <f>'Overall View'!W148</f>
        <v>35490</v>
      </c>
      <c r="B148">
        <f>'Overall View'!X148</f>
        <v>6.4209350108909664</v>
      </c>
      <c r="C148">
        <f>'Overall View'!Y148</f>
        <v>6.6295217613499675</v>
      </c>
      <c r="E148">
        <f t="shared" si="10"/>
        <v>614.57748220270526</v>
      </c>
      <c r="F148">
        <f>Data!B148</f>
        <v>757.12</v>
      </c>
      <c r="H148" s="2">
        <f t="shared" si="11"/>
        <v>0.23193579642132112</v>
      </c>
      <c r="I148" s="4">
        <f>Data!G149</f>
        <v>5.6763565069968713E-2</v>
      </c>
      <c r="J148" s="4">
        <f>Data!H151</f>
        <v>0.15622406323730775</v>
      </c>
      <c r="K148" s="4">
        <f>Data!I160</f>
        <v>0.37513334237212881</v>
      </c>
      <c r="V148" s="5">
        <f t="shared" si="12"/>
        <v>0.23193579642132112</v>
      </c>
      <c r="W148" s="5">
        <f t="shared" si="13"/>
        <v>0.37513334237212881</v>
      </c>
      <c r="X148" s="5">
        <f t="shared" si="14"/>
        <v>4.8489833228904267E-2</v>
      </c>
    </row>
    <row r="149" spans="1:24" x14ac:dyDescent="0.3">
      <c r="A149" s="1">
        <f>'Overall View'!W149</f>
        <v>35521</v>
      </c>
      <c r="B149">
        <f>'Overall View'!X149</f>
        <v>6.4269543170179961</v>
      </c>
      <c r="C149">
        <f>'Overall View'!Y149</f>
        <v>6.6862853264199362</v>
      </c>
      <c r="E149">
        <f t="shared" si="10"/>
        <v>618.28796827944871</v>
      </c>
      <c r="F149">
        <f>Data!B149</f>
        <v>801.34</v>
      </c>
      <c r="H149" s="2">
        <f t="shared" si="11"/>
        <v>0.29606274278624967</v>
      </c>
      <c r="I149" s="4">
        <f>Data!G150</f>
        <v>5.6925443550926325E-2</v>
      </c>
      <c r="J149" s="4">
        <f>Data!H152</f>
        <v>0.1747032398334154</v>
      </c>
      <c r="K149" s="4">
        <f>Data!I161</f>
        <v>0.32740530297086945</v>
      </c>
      <c r="V149" s="5">
        <f t="shared" si="12"/>
        <v>0.29606274278624967</v>
      </c>
      <c r="W149" s="5">
        <f t="shared" si="13"/>
        <v>0.32740530297086945</v>
      </c>
      <c r="X149" s="5">
        <f t="shared" si="14"/>
        <v>3.6670092209844879E-2</v>
      </c>
    </row>
    <row r="150" spans="1:24" x14ac:dyDescent="0.3">
      <c r="A150" s="1">
        <f>'Overall View'!W150</f>
        <v>35551</v>
      </c>
      <c r="B150">
        <f>'Overall View'!X150</f>
        <v>6.4329736231450267</v>
      </c>
      <c r="C150">
        <f>'Overall View'!Y150</f>
        <v>6.7432107699708626</v>
      </c>
      <c r="E150">
        <f t="shared" si="10"/>
        <v>622.02085626209453</v>
      </c>
      <c r="F150">
        <f>Data!B150</f>
        <v>848.28</v>
      </c>
      <c r="H150" s="2">
        <f t="shared" si="11"/>
        <v>0.36374848441186192</v>
      </c>
      <c r="I150" s="4">
        <f>Data!G151</f>
        <v>4.2535054616412715E-2</v>
      </c>
      <c r="J150" s="4">
        <f>Data!H153</f>
        <v>5.8594931001393569E-2</v>
      </c>
      <c r="K150" s="4">
        <f>Data!I162</f>
        <v>0.25147421599933395</v>
      </c>
      <c r="V150" s="5">
        <f t="shared" si="12"/>
        <v>0.36374848441186192</v>
      </c>
      <c r="W150" s="5">
        <f t="shared" si="13"/>
        <v>0.25147421599933395</v>
      </c>
      <c r="X150" s="5">
        <f t="shared" si="14"/>
        <v>2.4194401692087031E-2</v>
      </c>
    </row>
    <row r="151" spans="1:24" x14ac:dyDescent="0.3">
      <c r="A151" s="1">
        <f>'Overall View'!W151</f>
        <v>35582</v>
      </c>
      <c r="B151">
        <f>'Overall View'!X151</f>
        <v>6.4389929292720565</v>
      </c>
      <c r="C151">
        <f>'Overall View'!Y151</f>
        <v>6.7857458245872753</v>
      </c>
      <c r="E151">
        <f t="shared" si="10"/>
        <v>625.7762814012201</v>
      </c>
      <c r="F151">
        <f>Data!B151</f>
        <v>885.14</v>
      </c>
      <c r="H151" s="2">
        <f t="shared" si="11"/>
        <v>0.41446716072079326</v>
      </c>
      <c r="I151" s="4">
        <f>Data!G152</f>
        <v>7.5242741666076363E-2</v>
      </c>
      <c r="J151" s="4">
        <f>Data!H154</f>
        <v>6.7848895435425938E-2</v>
      </c>
      <c r="K151" s="4">
        <f>Data!I163</f>
        <v>0.247619556271375</v>
      </c>
      <c r="V151" s="5">
        <f t="shared" si="12"/>
        <v>0.41446716072079326</v>
      </c>
      <c r="W151" s="5">
        <f t="shared" si="13"/>
        <v>0.247619556271375</v>
      </c>
      <c r="X151" s="5">
        <f t="shared" si="14"/>
        <v>1.4846044210824957E-2</v>
      </c>
    </row>
    <row r="152" spans="1:24" x14ac:dyDescent="0.3">
      <c r="A152" s="1">
        <f>'Overall View'!W152</f>
        <v>35612</v>
      </c>
      <c r="B152">
        <f>'Overall View'!X152</f>
        <v>6.4450122353990871</v>
      </c>
      <c r="C152">
        <f>'Overall View'!Y152</f>
        <v>6.8609885662533516</v>
      </c>
      <c r="E152">
        <f t="shared" si="10"/>
        <v>629.55437976397457</v>
      </c>
      <c r="F152">
        <f>Data!B152</f>
        <v>954.31</v>
      </c>
      <c r="H152" s="2">
        <f t="shared" si="11"/>
        <v>0.51584998957163819</v>
      </c>
      <c r="I152" s="4">
        <f>Data!G153</f>
        <v>-5.9182865281095509E-2</v>
      </c>
      <c r="J152" s="4">
        <f>Data!H155</f>
        <v>-4.2479887785433768E-2</v>
      </c>
      <c r="K152" s="4">
        <f>Data!I164</f>
        <v>0.16069343346266418</v>
      </c>
      <c r="V152" s="5">
        <f t="shared" si="12"/>
        <v>0.51584998957163819</v>
      </c>
      <c r="W152" s="5">
        <f t="shared" si="13"/>
        <v>0.16069343346266418</v>
      </c>
      <c r="X152" s="5">
        <f t="shared" si="14"/>
        <v>-3.8406210480712299E-3</v>
      </c>
    </row>
    <row r="153" spans="1:24" x14ac:dyDescent="0.3">
      <c r="A153" s="1">
        <f>'Overall View'!W153</f>
        <v>35643</v>
      </c>
      <c r="B153">
        <f>'Overall View'!X153</f>
        <v>6.4510315415261168</v>
      </c>
      <c r="C153">
        <f>'Overall View'!Y153</f>
        <v>6.8018057009722561</v>
      </c>
      <c r="E153">
        <f t="shared" si="10"/>
        <v>633.35528823900495</v>
      </c>
      <c r="F153">
        <f>Data!B153</f>
        <v>899.47</v>
      </c>
      <c r="H153" s="2">
        <f t="shared" si="11"/>
        <v>0.42016655849026896</v>
      </c>
      <c r="I153" s="4">
        <f>Data!G154</f>
        <v>5.1789019050445084E-2</v>
      </c>
      <c r="J153" s="4">
        <f>Data!H156</f>
        <v>6.0324399983604948E-2</v>
      </c>
      <c r="K153" s="4">
        <f>Data!I165</f>
        <v>6.2290228669465542E-2</v>
      </c>
      <c r="V153" s="5">
        <f t="shared" si="12"/>
        <v>0.42016655849026896</v>
      </c>
      <c r="W153" s="5">
        <f t="shared" si="13"/>
        <v>6.2290228669465542E-2</v>
      </c>
      <c r="X153" s="5">
        <f t="shared" si="14"/>
        <v>1.3795543455394479E-2</v>
      </c>
    </row>
    <row r="154" spans="1:24" x14ac:dyDescent="0.3">
      <c r="A154" s="1">
        <f>'Overall View'!W154</f>
        <v>35674</v>
      </c>
      <c r="B154">
        <f>'Overall View'!X154</f>
        <v>6.4570508476531474</v>
      </c>
      <c r="C154">
        <f>'Overall View'!Y154</f>
        <v>6.8535947200227012</v>
      </c>
      <c r="E154">
        <f t="shared" si="10"/>
        <v>637.17914454141965</v>
      </c>
      <c r="F154">
        <f>Data!B154</f>
        <v>947.28</v>
      </c>
      <c r="H154" s="2">
        <f t="shared" si="11"/>
        <v>0.48667766061577722</v>
      </c>
      <c r="I154" s="4">
        <f>Data!G155</f>
        <v>-3.5086041554783343E-2</v>
      </c>
      <c r="J154" s="4">
        <f>Data!H157</f>
        <v>2.4144552215839887E-2</v>
      </c>
      <c r="K154" s="4">
        <f>Data!I166</f>
        <v>7.1027508819208052E-2</v>
      </c>
      <c r="V154" s="5">
        <f t="shared" si="12"/>
        <v>0.48667766061577722</v>
      </c>
      <c r="W154" s="5">
        <f t="shared" si="13"/>
        <v>7.1027508819208052E-2</v>
      </c>
      <c r="X154" s="5">
        <f t="shared" si="14"/>
        <v>1.5363599673488687E-3</v>
      </c>
    </row>
    <row r="155" spans="1:24" x14ac:dyDescent="0.3">
      <c r="A155" s="1">
        <f>'Overall View'!W155</f>
        <v>35704</v>
      </c>
      <c r="B155">
        <f>'Overall View'!X155</f>
        <v>6.4630701537801771</v>
      </c>
      <c r="C155">
        <f>'Overall View'!Y155</f>
        <v>6.8185086784679179</v>
      </c>
      <c r="E155">
        <f t="shared" si="10"/>
        <v>641.02608721777437</v>
      </c>
      <c r="F155">
        <f>Data!B155</f>
        <v>914.62</v>
      </c>
      <c r="H155" s="2">
        <f t="shared" si="11"/>
        <v>0.42680620685765969</v>
      </c>
      <c r="I155" s="4">
        <f>Data!G156</f>
        <v>4.3621422487943207E-2</v>
      </c>
      <c r="J155" s="4">
        <f>Data!H158</f>
        <v>6.9329566673860477E-2</v>
      </c>
      <c r="K155" s="4">
        <f>Data!I167</f>
        <v>0.18334695786931476</v>
      </c>
      <c r="V155" s="5">
        <f t="shared" si="12"/>
        <v>0.42680620685765969</v>
      </c>
      <c r="W155" s="5">
        <f t="shared" si="13"/>
        <v>0.18334695786931476</v>
      </c>
      <c r="X155" s="5">
        <f t="shared" si="14"/>
        <v>1.2571737729271532E-2</v>
      </c>
    </row>
    <row r="156" spans="1:24" x14ac:dyDescent="0.3">
      <c r="A156" s="1">
        <f>'Overall View'!W156</f>
        <v>35735</v>
      </c>
      <c r="B156">
        <f>'Overall View'!X156</f>
        <v>6.4690894599072077</v>
      </c>
      <c r="C156">
        <f>'Overall View'!Y156</f>
        <v>6.8621301009558611</v>
      </c>
      <c r="E156">
        <f t="shared" si="10"/>
        <v>644.896255651096</v>
      </c>
      <c r="F156">
        <f>Data!B156</f>
        <v>955.4</v>
      </c>
      <c r="H156" s="2">
        <f t="shared" si="11"/>
        <v>0.48147859694954365</v>
      </c>
      <c r="I156" s="4">
        <f>Data!G157</f>
        <v>1.5609171282680023E-2</v>
      </c>
      <c r="J156" s="4">
        <f>Data!H159</f>
        <v>9.3786573133293416E-2</v>
      </c>
      <c r="K156" s="4">
        <f>Data!I168</f>
        <v>0.19716960738852318</v>
      </c>
      <c r="V156" s="5">
        <f t="shared" si="12"/>
        <v>0.48147859694954365</v>
      </c>
      <c r="W156" s="5">
        <f t="shared" si="13"/>
        <v>0.19716960738852318</v>
      </c>
      <c r="X156" s="5">
        <f t="shared" si="14"/>
        <v>2.4946402155112957E-3</v>
      </c>
    </row>
    <row r="157" spans="1:24" x14ac:dyDescent="0.3">
      <c r="A157" s="1">
        <f>'Overall View'!W157</f>
        <v>35765</v>
      </c>
      <c r="B157">
        <f>'Overall View'!X157</f>
        <v>6.4751087660342375</v>
      </c>
      <c r="C157">
        <f>'Overall View'!Y157</f>
        <v>6.8777392722385411</v>
      </c>
      <c r="E157">
        <f t="shared" si="10"/>
        <v>648.78979006592851</v>
      </c>
      <c r="F157">
        <f>Data!B157</f>
        <v>970.43</v>
      </c>
      <c r="H157" s="2">
        <f t="shared" si="11"/>
        <v>0.49575411768022293</v>
      </c>
      <c r="I157" s="4">
        <f>Data!G158</f>
        <v>1.0098972903237247E-2</v>
      </c>
      <c r="J157" s="4">
        <f>Data!H160</f>
        <v>0.12691583148355523</v>
      </c>
      <c r="K157" s="4">
        <f>Data!I169</f>
        <v>0.23640396383776441</v>
      </c>
      <c r="V157" s="5">
        <f t="shared" si="12"/>
        <v>0.49575411768022293</v>
      </c>
      <c r="W157" s="5">
        <f t="shared" si="13"/>
        <v>0.23640396383776441</v>
      </c>
      <c r="X157" s="5">
        <f t="shared" si="14"/>
        <v>-1.3659310392091784E-4</v>
      </c>
    </row>
    <row r="158" spans="1:24" x14ac:dyDescent="0.3">
      <c r="A158" s="1">
        <f>'Overall View'!W158</f>
        <v>35796</v>
      </c>
      <c r="B158">
        <f>'Overall View'!X158</f>
        <v>6.4811280721612681</v>
      </c>
      <c r="C158">
        <f>'Overall View'!Y158</f>
        <v>6.8878382451417783</v>
      </c>
      <c r="E158">
        <f t="shared" si="10"/>
        <v>652.70683153341804</v>
      </c>
      <c r="F158">
        <f>Data!B158</f>
        <v>980.28</v>
      </c>
      <c r="H158" s="2">
        <f t="shared" si="11"/>
        <v>0.50186876043109163</v>
      </c>
      <c r="I158" s="4">
        <f>Data!G159</f>
        <v>6.8078428947376146E-2</v>
      </c>
      <c r="J158" s="4">
        <f>Data!H161</f>
        <v>0.12585238424902734</v>
      </c>
      <c r="K158" s="4">
        <f>Data!I170</f>
        <v>0.2664958222136864</v>
      </c>
      <c r="V158" s="5">
        <f t="shared" si="12"/>
        <v>0.50186876043109163</v>
      </c>
      <c r="W158" s="5">
        <f t="shared" si="13"/>
        <v>0.2664958222136864</v>
      </c>
      <c r="X158" s="5">
        <f t="shared" si="14"/>
        <v>-1.2636309224387104E-3</v>
      </c>
    </row>
    <row r="159" spans="1:24" x14ac:dyDescent="0.3">
      <c r="A159" s="1">
        <f>'Overall View'!W159</f>
        <v>35827</v>
      </c>
      <c r="B159">
        <f>'Overall View'!X159</f>
        <v>6.4871473782882987</v>
      </c>
      <c r="C159">
        <f>'Overall View'!Y159</f>
        <v>6.9559166740891545</v>
      </c>
      <c r="E159">
        <f t="shared" si="10"/>
        <v>656.64752197641997</v>
      </c>
      <c r="F159">
        <f>Data!B159</f>
        <v>1049.3399999999999</v>
      </c>
      <c r="H159" s="2">
        <f t="shared" si="11"/>
        <v>0.59802628485009568</v>
      </c>
      <c r="I159" s="4">
        <f>Data!G160</f>
        <v>4.8738429632941838E-2</v>
      </c>
      <c r="J159" s="4">
        <f>Data!H162</f>
        <v>3.8768311881042017E-2</v>
      </c>
      <c r="K159" s="4">
        <f>Data!I171</f>
        <v>0.16560230260093167</v>
      </c>
      <c r="V159" s="5">
        <f t="shared" si="12"/>
        <v>0.59802628485009568</v>
      </c>
      <c r="W159" s="5">
        <f t="shared" si="13"/>
        <v>0.16560230260093167</v>
      </c>
      <c r="X159" s="5">
        <f t="shared" si="14"/>
        <v>-1.8987179291616918E-2</v>
      </c>
    </row>
    <row r="160" spans="1:24" x14ac:dyDescent="0.3">
      <c r="A160" s="1">
        <f>'Overall View'!W160</f>
        <v>35855</v>
      </c>
      <c r="B160">
        <f>'Overall View'!X160</f>
        <v>6.4931666844153284</v>
      </c>
      <c r="C160">
        <f>'Overall View'!Y160</f>
        <v>7.0046551037220963</v>
      </c>
      <c r="E160">
        <f t="shared" si="10"/>
        <v>660.6120041746434</v>
      </c>
      <c r="F160">
        <f>Data!B160</f>
        <v>1101.75</v>
      </c>
      <c r="H160" s="2">
        <f t="shared" si="11"/>
        <v>0.66777169206379527</v>
      </c>
      <c r="I160" s="4">
        <f>Data!G161</f>
        <v>9.0355256687093544E-3</v>
      </c>
      <c r="J160" s="4">
        <f>Data!H163</f>
        <v>2.8710277136553941E-2</v>
      </c>
      <c r="K160" s="4">
        <f>Data!I172</f>
        <v>0.15492447353514649</v>
      </c>
      <c r="V160" s="5">
        <f t="shared" si="12"/>
        <v>0.66777169206379527</v>
      </c>
      <c r="W160" s="5">
        <f t="shared" si="13"/>
        <v>0.15492447353514649</v>
      </c>
      <c r="X160" s="5">
        <f t="shared" si="14"/>
        <v>-3.1842502946722695E-2</v>
      </c>
    </row>
    <row r="161" spans="1:24" x14ac:dyDescent="0.3">
      <c r="A161" s="1">
        <f>'Overall View'!W161</f>
        <v>35886</v>
      </c>
      <c r="B161">
        <f>'Overall View'!X161</f>
        <v>6.499185990542359</v>
      </c>
      <c r="C161">
        <f>'Overall View'!Y161</f>
        <v>7.0136906293908057</v>
      </c>
      <c r="E161">
        <f t="shared" si="10"/>
        <v>664.6004217698254</v>
      </c>
      <c r="F161">
        <f>Data!B161</f>
        <v>1111.75</v>
      </c>
      <c r="H161" s="2">
        <f t="shared" si="11"/>
        <v>0.67280965160903605</v>
      </c>
      <c r="I161" s="4">
        <f>Data!G162</f>
        <v>-1.9005643420609175E-2</v>
      </c>
      <c r="J161" s="4">
        <f>Data!H164</f>
        <v>7.9913703252101342E-3</v>
      </c>
      <c r="K161" s="4">
        <f>Data!I173</f>
        <v>0.18313076381527438</v>
      </c>
      <c r="V161" s="5">
        <f t="shared" si="12"/>
        <v>0.67280965160903605</v>
      </c>
      <c r="W161" s="5">
        <f t="shared" si="13"/>
        <v>0.18313076381527438</v>
      </c>
      <c r="X161" s="5">
        <f t="shared" si="14"/>
        <v>-3.2771088829330872E-2</v>
      </c>
    </row>
    <row r="162" spans="1:24" x14ac:dyDescent="0.3">
      <c r="A162" s="1">
        <f>'Overall View'!W162</f>
        <v>35916</v>
      </c>
      <c r="B162">
        <f>'Overall View'!X162</f>
        <v>6.5052052966693887</v>
      </c>
      <c r="C162">
        <f>'Overall View'!Y162</f>
        <v>6.9946849859701965</v>
      </c>
      <c r="E162">
        <f t="shared" si="10"/>
        <v>668.61291927093203</v>
      </c>
      <c r="F162">
        <f>Data!B162</f>
        <v>1090.82</v>
      </c>
      <c r="H162" s="2">
        <f t="shared" si="11"/>
        <v>0.63146712927630899</v>
      </c>
      <c r="I162" s="4">
        <f>Data!G163</f>
        <v>3.8680394888453762E-2</v>
      </c>
      <c r="J162" s="4">
        <f>Data!H165</f>
        <v>-0.13058905632847484</v>
      </c>
      <c r="K162" s="4">
        <f>Data!I174</f>
        <v>0.17684894138216212</v>
      </c>
      <c r="V162" s="5">
        <f t="shared" si="12"/>
        <v>0.63146712927630899</v>
      </c>
      <c r="W162" s="5">
        <f t="shared" si="13"/>
        <v>0.17684894138216212</v>
      </c>
      <c r="X162" s="5">
        <f t="shared" si="14"/>
        <v>-2.5150923910410558E-2</v>
      </c>
    </row>
    <row r="163" spans="1:24" x14ac:dyDescent="0.3">
      <c r="A163" s="1">
        <f>'Overall View'!W163</f>
        <v>35947</v>
      </c>
      <c r="B163">
        <f>'Overall View'!X163</f>
        <v>6.5112246027964193</v>
      </c>
      <c r="C163">
        <f>'Overall View'!Y163</f>
        <v>7.0333653808586503</v>
      </c>
      <c r="E163">
        <f t="shared" si="10"/>
        <v>672.64964205939827</v>
      </c>
      <c r="F163">
        <f>Data!B163</f>
        <v>1133.8399999999999</v>
      </c>
      <c r="H163" s="2">
        <f t="shared" si="11"/>
        <v>0.68563235465139249</v>
      </c>
      <c r="I163" s="4">
        <f>Data!G164</f>
        <v>-1.1683381142634452E-2</v>
      </c>
      <c r="J163" s="4">
        <f>Data!H166</f>
        <v>-0.10874315201674101</v>
      </c>
      <c r="K163" s="4">
        <f>Data!I175</f>
        <v>0.19117678628537416</v>
      </c>
      <c r="V163" s="5">
        <f t="shared" si="12"/>
        <v>0.68563235465139249</v>
      </c>
      <c r="W163" s="5">
        <f t="shared" si="13"/>
        <v>0.19117678628537416</v>
      </c>
      <c r="X163" s="5">
        <f t="shared" si="14"/>
        <v>-3.5134541912882775E-2</v>
      </c>
    </row>
    <row r="164" spans="1:24" x14ac:dyDescent="0.3">
      <c r="A164" s="1">
        <f>'Overall View'!W164</f>
        <v>35977</v>
      </c>
      <c r="B164">
        <f>'Overall View'!X164</f>
        <v>6.5172439089234491</v>
      </c>
      <c r="C164">
        <f>'Overall View'!Y164</f>
        <v>7.0216819997160158</v>
      </c>
      <c r="E164">
        <f t="shared" si="10"/>
        <v>676.71073639439157</v>
      </c>
      <c r="F164">
        <f>Data!B164</f>
        <v>1120.67</v>
      </c>
      <c r="H164" s="2">
        <f t="shared" si="11"/>
        <v>0.65605470658125631</v>
      </c>
      <c r="I164" s="4">
        <f>Data!G165</f>
        <v>-0.15758607007429415</v>
      </c>
      <c r="J164" s="4">
        <f>Data!H167</f>
        <v>-1.9826363378783185E-2</v>
      </c>
      <c r="K164" s="4">
        <f>Data!I176</f>
        <v>0.17028935207472795</v>
      </c>
      <c r="V164" s="5">
        <f t="shared" si="12"/>
        <v>0.65605470658125631</v>
      </c>
      <c r="W164" s="5">
        <f t="shared" si="13"/>
        <v>0.17028935207472795</v>
      </c>
      <c r="X164" s="5">
        <f t="shared" si="14"/>
        <v>-2.9682853348883265E-2</v>
      </c>
    </row>
    <row r="165" spans="1:24" x14ac:dyDescent="0.3">
      <c r="A165" s="1">
        <f>'Overall View'!W165</f>
        <v>36008</v>
      </c>
      <c r="B165">
        <f>'Overall View'!X165</f>
        <v>6.5232632150504797</v>
      </c>
      <c r="C165">
        <f>'Overall View'!Y165</f>
        <v>6.8640959296417217</v>
      </c>
      <c r="E165">
        <f t="shared" si="10"/>
        <v>680.79634941811503</v>
      </c>
      <c r="F165">
        <f>Data!B165</f>
        <v>957.28</v>
      </c>
      <c r="H165" s="2">
        <f t="shared" si="11"/>
        <v>0.40611799816229754</v>
      </c>
      <c r="I165" s="4">
        <f>Data!G166</f>
        <v>6.0526299200187594E-2</v>
      </c>
      <c r="J165" s="4">
        <f>Data!H168</f>
        <v>0.19520377870266259</v>
      </c>
      <c r="K165" s="4">
        <f>Data!I177</f>
        <v>0.32160164377122502</v>
      </c>
      <c r="V165" s="5">
        <f t="shared" si="12"/>
        <v>0.40611799816229754</v>
      </c>
      <c r="W165" s="5">
        <f t="shared" si="13"/>
        <v>0.32160164377122502</v>
      </c>
      <c r="X165" s="5">
        <f t="shared" si="14"/>
        <v>1.6384943920875999E-2</v>
      </c>
    </row>
    <row r="166" spans="1:24" x14ac:dyDescent="0.3">
      <c r="A166" s="1">
        <f>'Overall View'!W166</f>
        <v>36039</v>
      </c>
      <c r="B166">
        <f>'Overall View'!X166</f>
        <v>6.5292825211775094</v>
      </c>
      <c r="C166">
        <f>'Overall View'!Y166</f>
        <v>6.9246222288419093</v>
      </c>
      <c r="E166">
        <f t="shared" si="10"/>
        <v>684.90662916113445</v>
      </c>
      <c r="F166">
        <f>Data!B166</f>
        <v>1017.01</v>
      </c>
      <c r="H166" s="2">
        <f t="shared" si="11"/>
        <v>0.48488853326711379</v>
      </c>
      <c r="I166" s="4">
        <f>Data!G167</f>
        <v>7.723340749532337E-2</v>
      </c>
      <c r="J166" s="4">
        <f>Data!H169</f>
        <v>0.18952100723439624</v>
      </c>
      <c r="K166" s="4">
        <f>Data!I178</f>
        <v>0.23210807748870277</v>
      </c>
      <c r="V166" s="5">
        <f t="shared" si="12"/>
        <v>0.48488853326711379</v>
      </c>
      <c r="W166" s="5">
        <f t="shared" si="13"/>
        <v>0.23210807748870277</v>
      </c>
      <c r="X166" s="5">
        <f t="shared" si="14"/>
        <v>1.8661280774811828E-3</v>
      </c>
    </row>
    <row r="167" spans="1:24" x14ac:dyDescent="0.3">
      <c r="A167" s="1">
        <f>'Overall View'!W167</f>
        <v>36069</v>
      </c>
      <c r="B167">
        <f>'Overall View'!X167</f>
        <v>6.53530182730454</v>
      </c>
      <c r="C167">
        <f>'Overall View'!Y167</f>
        <v>7.0018556363372326</v>
      </c>
      <c r="E167">
        <f t="shared" si="10"/>
        <v>689.04172454774653</v>
      </c>
      <c r="F167">
        <f>Data!B167</f>
        <v>1098.67</v>
      </c>
      <c r="H167" s="2">
        <f t="shared" si="11"/>
        <v>0.59448979772758115</v>
      </c>
      <c r="I167" s="4">
        <f>Data!G168</f>
        <v>5.7444072007151625E-2</v>
      </c>
      <c r="J167" s="4">
        <f>Data!H170</f>
        <v>0.15247843101823211</v>
      </c>
      <c r="K167" s="4">
        <f>Data!I179</f>
        <v>0.21553643674039513</v>
      </c>
      <c r="V167" s="5">
        <f t="shared" si="12"/>
        <v>0.59448979772758115</v>
      </c>
      <c r="W167" s="5">
        <f t="shared" si="13"/>
        <v>0.21553643674039513</v>
      </c>
      <c r="X167" s="5">
        <f t="shared" si="14"/>
        <v>-1.8335341581031325E-2</v>
      </c>
    </row>
    <row r="168" spans="1:24" x14ac:dyDescent="0.3">
      <c r="A168" s="1">
        <f>'Overall View'!W168</f>
        <v>36100</v>
      </c>
      <c r="B168">
        <f>'Overall View'!X168</f>
        <v>6.5413211334315697</v>
      </c>
      <c r="C168">
        <f>'Overall View'!Y168</f>
        <v>7.0592997083443842</v>
      </c>
      <c r="E168">
        <f t="shared" si="10"/>
        <v>693.20178540136953</v>
      </c>
      <c r="F168">
        <f>Data!B168</f>
        <v>1163.6300000000001</v>
      </c>
      <c r="H168" s="2">
        <f t="shared" si="11"/>
        <v>0.67863099101259339</v>
      </c>
      <c r="I168" s="4">
        <f>Data!G169</f>
        <v>5.4843527731921249E-2</v>
      </c>
      <c r="J168" s="4">
        <f>Data!H171</f>
        <v>6.2219268345701906E-2</v>
      </c>
      <c r="K168" s="4">
        <f>Data!I180</f>
        <v>0.1769748374942699</v>
      </c>
      <c r="V168" s="5">
        <f t="shared" si="12"/>
        <v>0.67863099101259339</v>
      </c>
      <c r="W168" s="5">
        <f t="shared" si="13"/>
        <v>0.1769748374942699</v>
      </c>
      <c r="X168" s="5">
        <f t="shared" si="14"/>
        <v>-3.3844065604843196E-2</v>
      </c>
    </row>
    <row r="169" spans="1:24" x14ac:dyDescent="0.3">
      <c r="A169" s="1">
        <f>'Overall View'!W169</f>
        <v>36130</v>
      </c>
      <c r="B169">
        <f>'Overall View'!X169</f>
        <v>6.5473404395586003</v>
      </c>
      <c r="C169">
        <f>'Overall View'!Y169</f>
        <v>7.1141432360763055</v>
      </c>
      <c r="E169">
        <f t="shared" si="10"/>
        <v>697.3869624499772</v>
      </c>
      <c r="F169">
        <f>Data!B169</f>
        <v>1229.23</v>
      </c>
      <c r="H169" s="2">
        <f t="shared" si="11"/>
        <v>0.76262256994540722</v>
      </c>
      <c r="I169" s="4">
        <f>Data!G170</f>
        <v>4.0190831279159234E-2</v>
      </c>
      <c r="J169" s="4">
        <f>Data!H172</f>
        <v>4.5436341180937312E-2</v>
      </c>
      <c r="K169" s="4">
        <f>Data!I181</f>
        <v>0.17836410941645475</v>
      </c>
      <c r="V169" s="5">
        <f t="shared" si="12"/>
        <v>0.76262256994540722</v>
      </c>
      <c r="W169" s="5">
        <f t="shared" si="13"/>
        <v>0.17836410941645475</v>
      </c>
      <c r="X169" s="5">
        <f t="shared" si="14"/>
        <v>-4.9325213032606743E-2</v>
      </c>
    </row>
    <row r="170" spans="1:24" x14ac:dyDescent="0.3">
      <c r="A170" s="1">
        <f>'Overall View'!W170</f>
        <v>36161</v>
      </c>
      <c r="B170">
        <f>'Overall View'!X170</f>
        <v>6.553359745685631</v>
      </c>
      <c r="C170">
        <f>'Overall View'!Y170</f>
        <v>7.1543340673554647</v>
      </c>
      <c r="E170">
        <f t="shared" si="10"/>
        <v>701.59740733155502</v>
      </c>
      <c r="F170">
        <f>Data!B170</f>
        <v>1279.6400000000001</v>
      </c>
      <c r="H170" s="2">
        <f t="shared" si="11"/>
        <v>0.82389499537485977</v>
      </c>
      <c r="I170" s="4">
        <f>Data!G171</f>
        <v>-3.2815090665378577E-2</v>
      </c>
      <c r="J170" s="4">
        <f>Data!H173</f>
        <v>4.2487325850615321E-2</v>
      </c>
      <c r="K170" s="4">
        <f>Data!I182</f>
        <v>8.5928455184511421E-2</v>
      </c>
      <c r="V170" s="5">
        <f t="shared" si="12"/>
        <v>0.82389499537485977</v>
      </c>
      <c r="W170" s="5">
        <f t="shared" si="13"/>
        <v>8.5928455184511421E-2</v>
      </c>
      <c r="X170" s="5">
        <f t="shared" si="14"/>
        <v>-6.0618814883915864E-2</v>
      </c>
    </row>
    <row r="171" spans="1:24" x14ac:dyDescent="0.3">
      <c r="A171" s="1">
        <f>'Overall View'!W171</f>
        <v>36192</v>
      </c>
      <c r="B171">
        <f>'Overall View'!X171</f>
        <v>6.5593790518126607</v>
      </c>
      <c r="C171">
        <f>'Overall View'!Y171</f>
        <v>7.1215189766900862</v>
      </c>
      <c r="E171">
        <f t="shared" si="10"/>
        <v>705.83327259959685</v>
      </c>
      <c r="F171">
        <f>Data!B171</f>
        <v>1238.33</v>
      </c>
      <c r="H171" s="2">
        <f t="shared" si="11"/>
        <v>0.75442281920092524</v>
      </c>
      <c r="I171" s="4">
        <f>Data!G172</f>
        <v>3.8060600567156655E-2</v>
      </c>
      <c r="J171" s="4">
        <f>Data!H174</f>
        <v>5.0014950662272462E-2</v>
      </c>
      <c r="K171" s="4">
        <f>Data!I183</f>
        <v>9.8430483239440925E-2</v>
      </c>
      <c r="V171" s="5">
        <f t="shared" si="12"/>
        <v>0.75442281920092524</v>
      </c>
      <c r="W171" s="5">
        <f t="shared" si="13"/>
        <v>9.8430483239440925E-2</v>
      </c>
      <c r="X171" s="5">
        <f t="shared" si="14"/>
        <v>-4.7813852587200875E-2</v>
      </c>
    </row>
    <row r="172" spans="1:24" x14ac:dyDescent="0.3">
      <c r="A172" s="1">
        <f>'Overall View'!W172</f>
        <v>36220</v>
      </c>
      <c r="B172">
        <f>'Overall View'!X172</f>
        <v>6.5653983579396904</v>
      </c>
      <c r="C172">
        <f>'Overall View'!Y172</f>
        <v>7.1595795772572428</v>
      </c>
      <c r="E172">
        <f t="shared" si="10"/>
        <v>710.09471172863289</v>
      </c>
      <c r="F172">
        <f>Data!B172</f>
        <v>1286.3699999999999</v>
      </c>
      <c r="H172" s="2">
        <f t="shared" si="11"/>
        <v>0.81154707780952218</v>
      </c>
      <c r="I172" s="4">
        <f>Data!G173</f>
        <v>3.7241815948837242E-2</v>
      </c>
      <c r="J172" s="4">
        <f>Data!H175</f>
        <v>6.4962589886781608E-2</v>
      </c>
      <c r="K172" s="4">
        <f>Data!I184</f>
        <v>0.15269369479450834</v>
      </c>
      <c r="V172" s="5">
        <f t="shared" si="12"/>
        <v>0.81154707780952218</v>
      </c>
      <c r="W172" s="5">
        <f t="shared" si="13"/>
        <v>0.15269369479450834</v>
      </c>
      <c r="X172" s="5">
        <f t="shared" si="14"/>
        <v>-5.8342873239721108E-2</v>
      </c>
    </row>
    <row r="173" spans="1:24" x14ac:dyDescent="0.3">
      <c r="A173" s="1">
        <f>'Overall View'!W173</f>
        <v>36251</v>
      </c>
      <c r="B173">
        <f>'Overall View'!X173</f>
        <v>6.571417664066721</v>
      </c>
      <c r="C173">
        <f>'Overall View'!Y173</f>
        <v>7.1968213932060801</v>
      </c>
      <c r="E173">
        <f t="shared" si="10"/>
        <v>714.38187911978957</v>
      </c>
      <c r="F173">
        <f>Data!B173</f>
        <v>1335.18</v>
      </c>
      <c r="H173" s="2">
        <f t="shared" si="11"/>
        <v>0.86900037504466621</v>
      </c>
      <c r="I173" s="4">
        <f>Data!G174</f>
        <v>-2.5287465853721436E-2</v>
      </c>
      <c r="J173" s="4">
        <f>Data!H176</f>
        <v>-4.8500414153362925E-3</v>
      </c>
      <c r="K173" s="4">
        <f>Data!I185</f>
        <v>8.4171901587593467E-2</v>
      </c>
      <c r="V173" s="5">
        <f t="shared" si="12"/>
        <v>0.86900037504466621</v>
      </c>
      <c r="W173" s="5">
        <f t="shared" si="13"/>
        <v>8.4171901587593467E-2</v>
      </c>
      <c r="X173" s="5">
        <f t="shared" si="14"/>
        <v>-6.8932541585161586E-2</v>
      </c>
    </row>
    <row r="174" spans="1:24" x14ac:dyDescent="0.3">
      <c r="A174" s="1">
        <f>'Overall View'!W174</f>
        <v>36281</v>
      </c>
      <c r="B174">
        <f>'Overall View'!X174</f>
        <v>6.5774369701937516</v>
      </c>
      <c r="C174">
        <f>'Overall View'!Y174</f>
        <v>7.1715339273523586</v>
      </c>
      <c r="E174">
        <f t="shared" si="10"/>
        <v>718.69493010638246</v>
      </c>
      <c r="F174">
        <f>Data!B174</f>
        <v>1301.8399999999999</v>
      </c>
      <c r="H174" s="2">
        <f t="shared" si="11"/>
        <v>0.8113944393726269</v>
      </c>
      <c r="I174" s="4">
        <f>Data!G175</f>
        <v>5.3008239791665801E-2</v>
      </c>
      <c r="J174" s="4">
        <f>Data!H177</f>
        <v>1.4163646060588064E-2</v>
      </c>
      <c r="K174" s="4">
        <f>Data!I186</f>
        <v>8.7300669211351156E-2</v>
      </c>
      <c r="V174" s="5">
        <f t="shared" si="12"/>
        <v>0.8113944393726269</v>
      </c>
      <c r="W174" s="5">
        <f t="shared" si="13"/>
        <v>8.7300669211351156E-2</v>
      </c>
      <c r="X174" s="5">
        <f t="shared" si="14"/>
        <v>-5.8314739250876726E-2</v>
      </c>
    </row>
    <row r="175" spans="1:24" x14ac:dyDescent="0.3">
      <c r="A175" s="1">
        <f>'Overall View'!W175</f>
        <v>36312</v>
      </c>
      <c r="B175">
        <f>'Overall View'!X175</f>
        <v>6.5834562763207813</v>
      </c>
      <c r="C175">
        <f>'Overall View'!Y175</f>
        <v>7.2245421671440244</v>
      </c>
      <c r="E175">
        <f t="shared" si="10"/>
        <v>723.03402095954561</v>
      </c>
      <c r="F175">
        <f>Data!B175</f>
        <v>1372.71</v>
      </c>
      <c r="H175" s="2">
        <f t="shared" si="11"/>
        <v>0.89854136901921011</v>
      </c>
      <c r="I175" s="4">
        <f>Data!G176</f>
        <v>-3.2570815353280658E-2</v>
      </c>
      <c r="J175" s="4">
        <f>Data!H178</f>
        <v>-6.7811860813412395E-2</v>
      </c>
      <c r="K175" s="4">
        <f>Data!I187</f>
        <v>5.7944060576415879E-2</v>
      </c>
      <c r="V175" s="5">
        <f t="shared" si="12"/>
        <v>0.89854136901921011</v>
      </c>
      <c r="W175" s="5">
        <f t="shared" si="13"/>
        <v>5.7944060576415879E-2</v>
      </c>
      <c r="X175" s="5">
        <f t="shared" si="14"/>
        <v>-7.4377474144988978E-2</v>
      </c>
    </row>
    <row r="176" spans="1:24" x14ac:dyDescent="0.3">
      <c r="A176" s="1">
        <f>'Overall View'!W176</f>
        <v>36342</v>
      </c>
      <c r="B176">
        <f>'Overall View'!X176</f>
        <v>6.589475582447812</v>
      </c>
      <c r="C176">
        <f>'Overall View'!Y176</f>
        <v>7.1919713517907438</v>
      </c>
      <c r="E176">
        <f t="shared" si="10"/>
        <v>727.39930889389552</v>
      </c>
      <c r="F176">
        <f>Data!B176</f>
        <v>1328.72</v>
      </c>
      <c r="H176" s="2">
        <f t="shared" si="11"/>
        <v>0.82667206822135997</v>
      </c>
      <c r="I176" s="4">
        <f>Data!G177</f>
        <v>-6.273778377797079E-3</v>
      </c>
      <c r="J176" s="4">
        <f>Data!H179</f>
        <v>2.5420721286883996E-2</v>
      </c>
      <c r="K176" s="4">
        <f>Data!I188</f>
        <v>7.4038622665334231E-2</v>
      </c>
      <c r="V176" s="5">
        <f t="shared" si="12"/>
        <v>0.82667206822135997</v>
      </c>
      <c r="W176" s="5">
        <f t="shared" si="13"/>
        <v>7.4038622665334231E-2</v>
      </c>
      <c r="X176" s="5">
        <f t="shared" si="14"/>
        <v>-6.1130678986252837E-2</v>
      </c>
    </row>
    <row r="177" spans="1:24" x14ac:dyDescent="0.3">
      <c r="A177" s="1">
        <f>'Overall View'!W177</f>
        <v>36373</v>
      </c>
      <c r="B177">
        <f>'Overall View'!X177</f>
        <v>6.5954948885748417</v>
      </c>
      <c r="C177">
        <f>'Overall View'!Y177</f>
        <v>7.1856975734129467</v>
      </c>
      <c r="E177">
        <f t="shared" si="10"/>
        <v>731.79095207322268</v>
      </c>
      <c r="F177">
        <f>Data!B177</f>
        <v>1320.41</v>
      </c>
      <c r="H177" s="2">
        <f t="shared" si="11"/>
        <v>0.80435409355523224</v>
      </c>
      <c r="I177" s="4">
        <f>Data!G178</f>
        <v>-2.8967267082334658E-2</v>
      </c>
      <c r="J177" s="4">
        <f>Data!H180</f>
        <v>5.0576972425707467E-2</v>
      </c>
      <c r="K177" s="4">
        <f>Data!I189</f>
        <v>0.13924055863134299</v>
      </c>
      <c r="V177" s="5">
        <f t="shared" si="12"/>
        <v>0.80435409355523224</v>
      </c>
      <c r="W177" s="5">
        <f t="shared" si="13"/>
        <v>0.13924055863134299</v>
      </c>
      <c r="X177" s="5">
        <f t="shared" si="14"/>
        <v>-5.7017077831406207E-2</v>
      </c>
    </row>
    <row r="178" spans="1:24" x14ac:dyDescent="0.3">
      <c r="A178" s="1">
        <f>'Overall View'!W178</f>
        <v>36404</v>
      </c>
      <c r="B178">
        <f>'Overall View'!X178</f>
        <v>6.6015141947018723</v>
      </c>
      <c r="C178">
        <f>'Overall View'!Y178</f>
        <v>7.156730306330612</v>
      </c>
      <c r="E178">
        <f t="shared" si="10"/>
        <v>736.20910961622769</v>
      </c>
      <c r="F178">
        <f>Data!B178</f>
        <v>1282.71</v>
      </c>
      <c r="H178" s="2">
        <f t="shared" si="11"/>
        <v>0.74231747915840551</v>
      </c>
      <c r="I178" s="4">
        <f>Data!G179</f>
        <v>6.0661766747015733E-2</v>
      </c>
      <c r="J178" s="4">
        <f>Data!H181</f>
        <v>0.13577703916214823</v>
      </c>
      <c r="K178" s="4">
        <f>Data!I190</f>
        <v>0.11324153342892984</v>
      </c>
      <c r="V178" s="5">
        <f t="shared" si="12"/>
        <v>0.74231747915840551</v>
      </c>
      <c r="W178" s="5">
        <f t="shared" si="13"/>
        <v>0.11324153342892984</v>
      </c>
      <c r="X178" s="5">
        <f t="shared" si="14"/>
        <v>-4.5582622310992291E-2</v>
      </c>
    </row>
    <row r="179" spans="1:24" x14ac:dyDescent="0.3">
      <c r="A179" s="1">
        <f>'Overall View'!W179</f>
        <v>36434</v>
      </c>
      <c r="B179">
        <f>'Overall View'!X179</f>
        <v>6.607533500828902</v>
      </c>
      <c r="C179">
        <f>'Overall View'!Y179</f>
        <v>7.2173920730776278</v>
      </c>
      <c r="E179">
        <f t="shared" si="10"/>
        <v>740.65394160228095</v>
      </c>
      <c r="F179">
        <f>Data!B179</f>
        <v>1362.93</v>
      </c>
      <c r="H179" s="2">
        <f t="shared" si="11"/>
        <v>0.84017112911264458</v>
      </c>
      <c r="I179" s="4">
        <f>Data!G180</f>
        <v>1.8882472761026392E-2</v>
      </c>
      <c r="J179" s="4">
        <f>Data!H182</f>
        <v>2.2870449462348397E-2</v>
      </c>
      <c r="K179" s="4">
        <f>Data!I191</f>
        <v>4.761798170825049E-2</v>
      </c>
      <c r="V179" s="5">
        <f t="shared" si="12"/>
        <v>0.84017112911264458</v>
      </c>
      <c r="W179" s="5">
        <f t="shared" si="13"/>
        <v>4.761798170825049E-2</v>
      </c>
      <c r="X179" s="5">
        <f t="shared" si="14"/>
        <v>-6.3618796895805421E-2</v>
      </c>
    </row>
    <row r="180" spans="1:24" x14ac:dyDescent="0.3">
      <c r="A180" s="1">
        <f>'Overall View'!W180</f>
        <v>36465</v>
      </c>
      <c r="B180">
        <f>'Overall View'!X180</f>
        <v>6.6135528069559326</v>
      </c>
      <c r="C180">
        <f>'Overall View'!Y180</f>
        <v>7.2362745458386541</v>
      </c>
      <c r="E180">
        <f t="shared" si="10"/>
        <v>745.12560907722821</v>
      </c>
      <c r="F180">
        <f>Data!B180</f>
        <v>1388.91</v>
      </c>
      <c r="H180" s="2">
        <f t="shared" si="11"/>
        <v>0.86399445017067866</v>
      </c>
      <c r="I180" s="4">
        <f>Data!G181</f>
        <v>5.6232799654106103E-2</v>
      </c>
      <c r="J180" s="4">
        <f>Data!H183</f>
        <v>-1.6325085909127068E-2</v>
      </c>
      <c r="K180" s="4">
        <f>Data!I192</f>
        <v>-5.472062476336248E-2</v>
      </c>
      <c r="V180" s="5">
        <f t="shared" si="12"/>
        <v>0.86399445017067866</v>
      </c>
      <c r="W180" s="5">
        <f t="shared" si="13"/>
        <v>-5.472062476336248E-2</v>
      </c>
      <c r="X180" s="5">
        <f t="shared" si="14"/>
        <v>-6.8009860264353225E-2</v>
      </c>
    </row>
    <row r="181" spans="1:24" x14ac:dyDescent="0.3">
      <c r="A181" s="1">
        <f>'Overall View'!W181</f>
        <v>36495</v>
      </c>
      <c r="B181">
        <f>'Overall View'!X181</f>
        <v>6.6195721130829623</v>
      </c>
      <c r="C181">
        <f>'Overall View'!Y181</f>
        <v>7.2925073454927603</v>
      </c>
      <c r="E181">
        <f t="shared" si="10"/>
        <v>749.62427405922006</v>
      </c>
      <c r="F181">
        <f>Data!B181</f>
        <v>1469.25</v>
      </c>
      <c r="H181" s="2">
        <f t="shared" si="11"/>
        <v>0.95998188805173323</v>
      </c>
      <c r="I181" s="4">
        <f>Data!G182</f>
        <v>-5.2244822952784098E-2</v>
      </c>
      <c r="J181" s="4">
        <f>Data!H184</f>
        <v>1.9765926558990898E-2</v>
      </c>
      <c r="K181" s="4">
        <f>Data!I193</f>
        <v>-0.1069082311947458</v>
      </c>
      <c r="V181" s="5">
        <f t="shared" si="12"/>
        <v>0.95998188805173323</v>
      </c>
      <c r="W181" s="5">
        <f t="shared" si="13"/>
        <v>-0.1069082311947458</v>
      </c>
      <c r="X181" s="5">
        <f t="shared" si="14"/>
        <v>-8.5702058648176579E-2</v>
      </c>
    </row>
    <row r="182" spans="1:24" x14ac:dyDescent="0.3">
      <c r="A182" s="1">
        <f>'Overall View'!W182</f>
        <v>36526</v>
      </c>
      <c r="B182">
        <f>'Overall View'!X182</f>
        <v>6.6255914192099929</v>
      </c>
      <c r="C182">
        <f>'Overall View'!Y182</f>
        <v>7.2402625225399762</v>
      </c>
      <c r="E182">
        <f t="shared" si="10"/>
        <v>754.15009954458765</v>
      </c>
      <c r="F182">
        <f>Data!B182</f>
        <v>1394.46</v>
      </c>
      <c r="H182" s="2">
        <f t="shared" si="11"/>
        <v>0.84904835369255993</v>
      </c>
      <c r="I182" s="4">
        <f>Data!G183</f>
        <v>-2.0313062610449073E-2</v>
      </c>
      <c r="J182" s="4">
        <f>Data!H185</f>
        <v>4.0730772253697367E-2</v>
      </c>
      <c r="K182" s="4">
        <f>Data!I194</f>
        <v>-2.0613161791819934E-2</v>
      </c>
      <c r="V182" s="5">
        <f t="shared" si="12"/>
        <v>0.84904835369255993</v>
      </c>
      <c r="W182" s="5">
        <f t="shared" si="13"/>
        <v>-2.0613161791819934E-2</v>
      </c>
      <c r="X182" s="5">
        <f t="shared" si="14"/>
        <v>-6.5255027863447654E-2</v>
      </c>
    </row>
    <row r="183" spans="1:24" x14ac:dyDescent="0.3">
      <c r="A183" s="1">
        <f>'Overall View'!W183</f>
        <v>36557</v>
      </c>
      <c r="B183">
        <f>'Overall View'!X183</f>
        <v>6.6316107253370227</v>
      </c>
      <c r="C183">
        <f>'Overall View'!Y183</f>
        <v>7.2199494599295271</v>
      </c>
      <c r="E183">
        <f t="shared" si="10"/>
        <v>758.703249513743</v>
      </c>
      <c r="F183">
        <f>Data!B183</f>
        <v>1366.42</v>
      </c>
      <c r="H183" s="2">
        <f t="shared" si="11"/>
        <v>0.80099399979602826</v>
      </c>
      <c r="I183" s="4">
        <f>Data!G184</f>
        <v>9.2323812122224069E-2</v>
      </c>
      <c r="J183" s="4">
        <f>Data!H186</f>
        <v>3.8885136634182693E-2</v>
      </c>
      <c r="K183" s="4">
        <f>Data!I195</f>
        <v>-9.7131189597911671E-2</v>
      </c>
      <c r="V183" s="5">
        <f t="shared" si="12"/>
        <v>0.80099399979602826</v>
      </c>
      <c r="W183" s="5">
        <f t="shared" si="13"/>
        <v>-9.7131189597911671E-2</v>
      </c>
      <c r="X183" s="5">
        <f t="shared" si="14"/>
        <v>-5.6397752566679907E-2</v>
      </c>
    </row>
    <row r="184" spans="1:24" x14ac:dyDescent="0.3">
      <c r="A184" s="1">
        <f>'Overall View'!W184</f>
        <v>36586</v>
      </c>
      <c r="B184">
        <f>'Overall View'!X184</f>
        <v>6.6376300314640533</v>
      </c>
      <c r="C184">
        <f>'Overall View'!Y184</f>
        <v>7.3122732720517511</v>
      </c>
      <c r="E184">
        <f t="shared" si="10"/>
        <v>763.28388893712599</v>
      </c>
      <c r="F184">
        <f>Data!B184</f>
        <v>1498.58</v>
      </c>
      <c r="H184" s="2">
        <f t="shared" si="11"/>
        <v>0.96333241369312139</v>
      </c>
      <c r="I184" s="4">
        <f>Data!G185</f>
        <v>-3.1279977258077629E-2</v>
      </c>
      <c r="J184" s="4">
        <f>Data!H187</f>
        <v>-2.9787044331310852E-2</v>
      </c>
      <c r="K184" s="4">
        <f>Data!I196</f>
        <v>-0.25581354565026704</v>
      </c>
      <c r="V184" s="5">
        <f t="shared" si="12"/>
        <v>0.96333241369312139</v>
      </c>
      <c r="W184" s="5">
        <f t="shared" si="13"/>
        <v>-0.25581354565026704</v>
      </c>
      <c r="X184" s="5">
        <f t="shared" si="14"/>
        <v>-8.6319620337977923E-2</v>
      </c>
    </row>
    <row r="185" spans="1:24" x14ac:dyDescent="0.3">
      <c r="A185" s="1">
        <f>'Overall View'!W185</f>
        <v>36617</v>
      </c>
      <c r="B185">
        <f>'Overall View'!X185</f>
        <v>6.6436493375910839</v>
      </c>
      <c r="C185">
        <f>'Overall View'!Y185</f>
        <v>7.2809932947936735</v>
      </c>
      <c r="E185">
        <f t="shared" si="10"/>
        <v>767.8921837811763</v>
      </c>
      <c r="F185">
        <f>Data!B185</f>
        <v>1452.43</v>
      </c>
      <c r="H185" s="2">
        <f t="shared" si="11"/>
        <v>0.89145042842875744</v>
      </c>
      <c r="I185" s="4">
        <f>Data!G186</f>
        <v>-2.2158698229963747E-2</v>
      </c>
      <c r="J185" s="4">
        <f>Data!H188</f>
        <v>-1.4983320337595529E-2</v>
      </c>
      <c r="K185" s="4">
        <f>Data!I197</f>
        <v>-0.15052655783620938</v>
      </c>
      <c r="V185" s="5">
        <f t="shared" si="12"/>
        <v>0.89145042842875744</v>
      </c>
      <c r="W185" s="5">
        <f t="shared" si="13"/>
        <v>-0.15052655783620938</v>
      </c>
      <c r="X185" s="5">
        <f t="shared" si="14"/>
        <v>-7.3070487205618276E-2</v>
      </c>
    </row>
    <row r="186" spans="1:24" x14ac:dyDescent="0.3">
      <c r="A186" s="1">
        <f>'Overall View'!W186</f>
        <v>36647</v>
      </c>
      <c r="B186">
        <f>'Overall View'!X186</f>
        <v>6.6496686437181136</v>
      </c>
      <c r="C186">
        <f>'Overall View'!Y186</f>
        <v>7.2588345965637098</v>
      </c>
      <c r="E186">
        <f t="shared" si="10"/>
        <v>772.52830101434949</v>
      </c>
      <c r="F186">
        <f>Data!B186</f>
        <v>1420.6</v>
      </c>
      <c r="H186" s="2">
        <f t="shared" si="11"/>
        <v>0.83889703216660894</v>
      </c>
      <c r="I186" s="4">
        <f>Data!G187</f>
        <v>2.3651631156730524E-2</v>
      </c>
      <c r="J186" s="4">
        <f>Data!H189</f>
        <v>6.61035354805799E-2</v>
      </c>
      <c r="K186" s="4">
        <f>Data!I198</f>
        <v>-0.12329057190763759</v>
      </c>
      <c r="V186" s="5">
        <f t="shared" si="12"/>
        <v>0.83889703216660894</v>
      </c>
      <c r="W186" s="5">
        <f t="shared" si="13"/>
        <v>-0.12329057190763759</v>
      </c>
      <c r="X186" s="5">
        <f t="shared" si="14"/>
        <v>-6.3383958083278527E-2</v>
      </c>
    </row>
    <row r="187" spans="1:24" x14ac:dyDescent="0.3">
      <c r="A187" s="1">
        <f>'Overall View'!W187</f>
        <v>36678</v>
      </c>
      <c r="B187">
        <f>'Overall View'!X187</f>
        <v>6.6556879498451433</v>
      </c>
      <c r="C187">
        <f>'Overall View'!Y187</f>
        <v>7.2824862277204403</v>
      </c>
      <c r="E187">
        <f t="shared" si="10"/>
        <v>777.19240861316734</v>
      </c>
      <c r="F187">
        <f>Data!B187</f>
        <v>1454.6</v>
      </c>
      <c r="H187" s="2">
        <f t="shared" si="11"/>
        <v>0.87160860538461482</v>
      </c>
      <c r="I187" s="4">
        <f>Data!G188</f>
        <v>-1.6476253264362306E-2</v>
      </c>
      <c r="J187" s="4">
        <f>Data!H190</f>
        <v>-1.2514387960898432E-2</v>
      </c>
      <c r="K187" s="4">
        <f>Data!I199</f>
        <v>-0.17229635531379195</v>
      </c>
      <c r="V187" s="5">
        <f t="shared" si="12"/>
        <v>0.87160860538461482</v>
      </c>
      <c r="W187" s="5">
        <f t="shared" si="13"/>
        <v>-0.17229635531379195</v>
      </c>
      <c r="X187" s="5">
        <f t="shared" si="14"/>
        <v>-6.9413284999338978E-2</v>
      </c>
    </row>
    <row r="188" spans="1:24" x14ac:dyDescent="0.3">
      <c r="A188" s="1">
        <f>'Overall View'!W188</f>
        <v>36708</v>
      </c>
      <c r="B188">
        <f>'Overall View'!X188</f>
        <v>6.6617072559721739</v>
      </c>
      <c r="C188">
        <f>'Overall View'!Y188</f>
        <v>7.266009974456078</v>
      </c>
      <c r="E188">
        <f t="shared" si="10"/>
        <v>781.88467556830312</v>
      </c>
      <c r="F188">
        <f>Data!B188</f>
        <v>1430.83</v>
      </c>
      <c r="H188" s="2">
        <f t="shared" si="11"/>
        <v>0.82997575564455084</v>
      </c>
      <c r="I188" s="4">
        <f>Data!G189</f>
        <v>5.8928157588211683E-2</v>
      </c>
      <c r="J188" s="4">
        <f>Data!H191</f>
        <v>-9.9991967019974481E-4</v>
      </c>
      <c r="K188" s="4">
        <f>Data!I200</f>
        <v>-0.16661832325532977</v>
      </c>
      <c r="V188" s="5">
        <f t="shared" si="12"/>
        <v>0.82997575564455084</v>
      </c>
      <c r="W188" s="5">
        <f t="shared" si="13"/>
        <v>-0.16661832325532977</v>
      </c>
      <c r="X188" s="5">
        <f t="shared" si="14"/>
        <v>-6.1739607556277429E-2</v>
      </c>
    </row>
    <row r="189" spans="1:24" x14ac:dyDescent="0.3">
      <c r="A189" s="1">
        <f>'Overall View'!W189</f>
        <v>36739</v>
      </c>
      <c r="B189">
        <f>'Overall View'!X189</f>
        <v>6.6677265620992046</v>
      </c>
      <c r="C189">
        <f>'Overall View'!Y189</f>
        <v>7.3249381320442897</v>
      </c>
      <c r="E189">
        <f t="shared" si="10"/>
        <v>786.60527189070262</v>
      </c>
      <c r="F189">
        <f>Data!B189</f>
        <v>1517.68</v>
      </c>
      <c r="H189" s="2">
        <f t="shared" si="11"/>
        <v>0.92940481615648118</v>
      </c>
      <c r="I189" s="4">
        <f>Data!G190</f>
        <v>-5.4966292284747809E-2</v>
      </c>
      <c r="J189" s="4">
        <f>Data!H192</f>
        <v>-0.143384210968998</v>
      </c>
      <c r="K189" s="4">
        <f>Data!I201</f>
        <v>-0.29180208673100783</v>
      </c>
      <c r="V189" s="5">
        <f t="shared" si="12"/>
        <v>0.92940481615648118</v>
      </c>
      <c r="W189" s="5">
        <f t="shared" si="13"/>
        <v>-0.29180208673100783</v>
      </c>
      <c r="X189" s="5">
        <f t="shared" si="14"/>
        <v>-8.006615843134203E-2</v>
      </c>
    </row>
    <row r="190" spans="1:24" x14ac:dyDescent="0.3">
      <c r="A190" s="1">
        <f>'Overall View'!W190</f>
        <v>36770</v>
      </c>
      <c r="B190">
        <f>'Overall View'!X190</f>
        <v>6.6737458682262343</v>
      </c>
      <c r="C190">
        <f>'Overall View'!Y190</f>
        <v>7.2699718397595419</v>
      </c>
      <c r="E190">
        <f t="shared" si="10"/>
        <v>791.35436861774599</v>
      </c>
      <c r="F190">
        <f>Data!B190</f>
        <v>1436.51</v>
      </c>
      <c r="H190" s="2">
        <f t="shared" si="11"/>
        <v>0.8152550323430241</v>
      </c>
      <c r="I190" s="4">
        <f>Data!G191</f>
        <v>-4.9617849736636188E-3</v>
      </c>
      <c r="J190" s="4">
        <f>Data!H193</f>
        <v>-8.4372725461527409E-2</v>
      </c>
      <c r="K190" s="4">
        <f>Data!I202</f>
        <v>-0.32209240969325048</v>
      </c>
      <c r="V190" s="5">
        <f t="shared" si="12"/>
        <v>0.8152550323430241</v>
      </c>
      <c r="W190" s="5">
        <f t="shared" si="13"/>
        <v>-0.32209240969325048</v>
      </c>
      <c r="X190" s="5">
        <f t="shared" si="14"/>
        <v>-5.9026315455213987E-2</v>
      </c>
    </row>
    <row r="191" spans="1:24" x14ac:dyDescent="0.3">
      <c r="A191" s="1">
        <f>'Overall View'!W191</f>
        <v>36800</v>
      </c>
      <c r="B191">
        <f>'Overall View'!X191</f>
        <v>6.6797651743532649</v>
      </c>
      <c r="C191">
        <f>'Overall View'!Y191</f>
        <v>7.2650100547858782</v>
      </c>
      <c r="E191">
        <f t="shared" si="10"/>
        <v>796.13213781944637</v>
      </c>
      <c r="F191">
        <f>Data!B191</f>
        <v>1429.4</v>
      </c>
      <c r="H191" s="2">
        <f t="shared" si="11"/>
        <v>0.79543059763299184</v>
      </c>
      <c r="I191" s="4">
        <f>Data!G192</f>
        <v>-8.3456133710586577E-2</v>
      </c>
      <c r="J191" s="4">
        <f>Data!H194</f>
        <v>-4.5360694037722027E-2</v>
      </c>
      <c r="K191" s="4">
        <f>Data!I203</f>
        <v>-0.29919343639047113</v>
      </c>
      <c r="V191" s="5">
        <f t="shared" si="12"/>
        <v>0.79543059763299184</v>
      </c>
      <c r="W191" s="5">
        <f t="shared" si="13"/>
        <v>-0.29919343639047113</v>
      </c>
      <c r="X191" s="5">
        <f t="shared" si="14"/>
        <v>-5.5372318229330433E-2</v>
      </c>
    </row>
    <row r="192" spans="1:24" x14ac:dyDescent="0.3">
      <c r="A192" s="1">
        <f>'Overall View'!W192</f>
        <v>36831</v>
      </c>
      <c r="B192">
        <f>'Overall View'!X192</f>
        <v>6.6857844804802946</v>
      </c>
      <c r="C192">
        <f>'Overall View'!Y192</f>
        <v>7.1815539210752917</v>
      </c>
      <c r="E192">
        <f t="shared" si="10"/>
        <v>800.93875260467973</v>
      </c>
      <c r="F192">
        <f>Data!B192</f>
        <v>1314.95</v>
      </c>
      <c r="H192" s="2">
        <f t="shared" si="11"/>
        <v>0.64176099074209914</v>
      </c>
      <c r="I192" s="4">
        <f>Data!G193</f>
        <v>4.0451932227227871E-3</v>
      </c>
      <c r="J192" s="4">
        <f>Data!H195</f>
        <v>-5.873565074367626E-2</v>
      </c>
      <c r="K192" s="4">
        <f>Data!I204</f>
        <v>-0.14325295224651136</v>
      </c>
      <c r="V192" s="5">
        <f t="shared" si="12"/>
        <v>0.64176099074209914</v>
      </c>
      <c r="W192" s="5">
        <f t="shared" si="13"/>
        <v>-0.14325295224651136</v>
      </c>
      <c r="X192" s="5">
        <f t="shared" si="14"/>
        <v>-2.7048266346136718E-2</v>
      </c>
    </row>
    <row r="193" spans="1:24" x14ac:dyDescent="0.3">
      <c r="A193" s="1">
        <f>'Overall View'!W193</f>
        <v>36861</v>
      </c>
      <c r="B193">
        <f>'Overall View'!X193</f>
        <v>6.6918037866073252</v>
      </c>
      <c r="C193">
        <f>'Overall View'!Y193</f>
        <v>7.1855991142980145</v>
      </c>
      <c r="E193">
        <f t="shared" si="10"/>
        <v>805.77438712746255</v>
      </c>
      <c r="F193">
        <f>Data!B193</f>
        <v>1320.28</v>
      </c>
      <c r="H193" s="2">
        <f t="shared" si="11"/>
        <v>0.63852316615165594</v>
      </c>
      <c r="I193" s="4">
        <f>Data!G194</f>
        <v>3.4050246450141763E-2</v>
      </c>
      <c r="J193" s="4">
        <f>Data!H196</f>
        <v>-0.12913938789653034</v>
      </c>
      <c r="K193" s="4">
        <f>Data!I205</f>
        <v>-0.13975285343533805</v>
      </c>
      <c r="V193" s="5">
        <f t="shared" si="12"/>
        <v>0.63852316615165594</v>
      </c>
      <c r="W193" s="5">
        <f t="shared" si="13"/>
        <v>-0.13975285343533805</v>
      </c>
      <c r="X193" s="5">
        <f t="shared" si="14"/>
        <v>-2.6451477471980844E-2</v>
      </c>
    </row>
    <row r="194" spans="1:24" x14ac:dyDescent="0.3">
      <c r="A194" s="1">
        <f>'Overall View'!W194</f>
        <v>36892</v>
      </c>
      <c r="B194">
        <f>'Overall View'!X194</f>
        <v>6.6978230927343549</v>
      </c>
      <c r="C194">
        <f>'Overall View'!Y194</f>
        <v>7.2196493607481562</v>
      </c>
      <c r="E194">
        <f t="shared" ref="E194:E257" si="15">EXP(B194)</f>
        <v>810.63921659325604</v>
      </c>
      <c r="F194">
        <f>Data!B194</f>
        <v>1366.01</v>
      </c>
      <c r="H194" s="2">
        <f t="shared" ref="H194:H257" si="16">F194/E194-1</f>
        <v>0.68510228969764375</v>
      </c>
      <c r="I194" s="4">
        <f>Data!G195</f>
        <v>-9.683109041654081E-2</v>
      </c>
      <c r="J194" s="4">
        <f>Data!H197</f>
        <v>-8.9182623790692084E-2</v>
      </c>
      <c r="K194" s="4">
        <f>Data!I206</f>
        <v>-0.18949947355241292</v>
      </c>
      <c r="V194" s="5">
        <f t="shared" si="12"/>
        <v>0.68510228969764375</v>
      </c>
      <c r="W194" s="5">
        <f t="shared" si="13"/>
        <v>-0.18949947355241292</v>
      </c>
      <c r="X194" s="5">
        <f t="shared" si="14"/>
        <v>-3.5036841479106698E-2</v>
      </c>
    </row>
    <row r="195" spans="1:24" x14ac:dyDescent="0.3">
      <c r="A195" s="1">
        <f>'Overall View'!W195</f>
        <v>36923</v>
      </c>
      <c r="B195">
        <f>'Overall View'!X195</f>
        <v>6.7038423988613856</v>
      </c>
      <c r="C195">
        <f>'Overall View'!Y195</f>
        <v>7.1228182703316154</v>
      </c>
      <c r="E195">
        <f t="shared" si="15"/>
        <v>815.53341726532017</v>
      </c>
      <c r="F195">
        <f>Data!B195</f>
        <v>1239.94</v>
      </c>
      <c r="H195" s="2">
        <f t="shared" si="16"/>
        <v>0.52040366924241721</v>
      </c>
      <c r="I195" s="4">
        <f>Data!G196</f>
        <v>-6.6358543930131297E-2</v>
      </c>
      <c r="J195" s="4">
        <f>Data!H198</f>
        <v>1.2725754324456773E-2</v>
      </c>
      <c r="K195" s="4">
        <f>Data!I207</f>
        <v>-0.1136532698110404</v>
      </c>
      <c r="V195" s="5">
        <f t="shared" ref="V195:V258" si="17">H195</f>
        <v>0.52040366924241721</v>
      </c>
      <c r="W195" s="5">
        <f t="shared" ref="W195:W258" si="18">K195</f>
        <v>-0.1136532698110404</v>
      </c>
      <c r="X195" s="5">
        <f t="shared" ref="X195:X258" si="19">$N$50+$M$50*H195</f>
        <v>-4.6799455043780996E-3</v>
      </c>
    </row>
    <row r="196" spans="1:24" x14ac:dyDescent="0.3">
      <c r="A196" s="1">
        <f>'Overall View'!W196</f>
        <v>36951</v>
      </c>
      <c r="B196">
        <f>'Overall View'!X196</f>
        <v>6.7098617049884153</v>
      </c>
      <c r="C196">
        <f>'Overall View'!Y196</f>
        <v>7.0564597264014841</v>
      </c>
      <c r="E196">
        <f t="shared" si="15"/>
        <v>820.45716647109384</v>
      </c>
      <c r="F196">
        <f>Data!B196</f>
        <v>1160.33</v>
      </c>
      <c r="H196" s="2">
        <f t="shared" si="16"/>
        <v>0.41424811363492475</v>
      </c>
      <c r="I196" s="4">
        <f>Data!G197</f>
        <v>7.4007010555980024E-2</v>
      </c>
      <c r="J196" s="4">
        <f>Data!H199</f>
        <v>5.3730146005164237E-2</v>
      </c>
      <c r="K196" s="4">
        <f>Data!I208</f>
        <v>-1.1214649628150219E-2</v>
      </c>
      <c r="V196" s="5">
        <f t="shared" si="17"/>
        <v>0.41424811363492475</v>
      </c>
      <c r="W196" s="5">
        <f t="shared" si="18"/>
        <v>-1.1214649628150219E-2</v>
      </c>
      <c r="X196" s="5">
        <f t="shared" si="19"/>
        <v>1.4886418499212434E-2</v>
      </c>
    </row>
    <row r="197" spans="1:24" x14ac:dyDescent="0.3">
      <c r="A197" s="1">
        <f>'Overall View'!W197</f>
        <v>36982</v>
      </c>
      <c r="B197">
        <f>'Overall View'!X197</f>
        <v>6.7158810111154459</v>
      </c>
      <c r="C197">
        <f>'Overall View'!Y197</f>
        <v>7.1304667369574641</v>
      </c>
      <c r="E197">
        <f t="shared" si="15"/>
        <v>825.41064260862618</v>
      </c>
      <c r="F197">
        <f>Data!B197</f>
        <v>1249.46</v>
      </c>
      <c r="H197" s="2">
        <f t="shared" si="16"/>
        <v>0.51374350596111662</v>
      </c>
      <c r="I197" s="4">
        <f>Data!G198</f>
        <v>5.0772876986080462E-3</v>
      </c>
      <c r="J197" s="4">
        <f>Data!H200</f>
        <v>-3.1075085756715914E-2</v>
      </c>
      <c r="K197" s="4">
        <f>Data!I209</f>
        <v>-0.14860634296854425</v>
      </c>
      <c r="V197" s="5">
        <f t="shared" si="17"/>
        <v>0.51374350596111662</v>
      </c>
      <c r="W197" s="5">
        <f t="shared" si="18"/>
        <v>-0.14860634296854425</v>
      </c>
      <c r="X197" s="5">
        <f t="shared" si="19"/>
        <v>-3.4523585133861973E-3</v>
      </c>
    </row>
    <row r="198" spans="1:24" x14ac:dyDescent="0.3">
      <c r="A198" s="1">
        <f>'Overall View'!W198</f>
        <v>37012</v>
      </c>
      <c r="B198">
        <f>'Overall View'!X198</f>
        <v>6.7219003172424756</v>
      </c>
      <c r="C198">
        <f>'Overall View'!Y198</f>
        <v>7.1355440246560722</v>
      </c>
      <c r="E198">
        <f t="shared" si="15"/>
        <v>830.39402515303402</v>
      </c>
      <c r="F198">
        <f>Data!B198</f>
        <v>1255.82</v>
      </c>
      <c r="H198" s="2">
        <f t="shared" si="16"/>
        <v>0.51231820311877097</v>
      </c>
      <c r="I198" s="4">
        <f>Data!G199</f>
        <v>-2.5354152249423834E-2</v>
      </c>
      <c r="J198" s="4">
        <f>Data!H201</f>
        <v>-0.10240797934279033</v>
      </c>
      <c r="K198" s="4">
        <f>Data!I210</f>
        <v>-0.16280657296427758</v>
      </c>
      <c r="V198" s="5">
        <f t="shared" si="17"/>
        <v>0.51231820311877097</v>
      </c>
      <c r="W198" s="5">
        <f t="shared" si="18"/>
        <v>-0.16280657296427758</v>
      </c>
      <c r="X198" s="5">
        <f t="shared" si="19"/>
        <v>-3.1896497548186964E-3</v>
      </c>
    </row>
    <row r="199" spans="1:24" x14ac:dyDescent="0.3">
      <c r="A199" s="1">
        <f>'Overall View'!W199</f>
        <v>37043</v>
      </c>
      <c r="B199">
        <f>'Overall View'!X199</f>
        <v>6.7279196233695062</v>
      </c>
      <c r="C199">
        <f>'Overall View'!Y199</f>
        <v>7.1101898724066483</v>
      </c>
      <c r="E199">
        <f t="shared" si="15"/>
        <v>835.40749466301111</v>
      </c>
      <c r="F199">
        <f>Data!B199</f>
        <v>1224.3800000000001</v>
      </c>
      <c r="H199" s="2">
        <f t="shared" si="16"/>
        <v>0.4656081107985437</v>
      </c>
      <c r="I199" s="4">
        <f>Data!G200</f>
        <v>-1.0798221205900127E-2</v>
      </c>
      <c r="J199" s="4">
        <f>Data!H202</f>
        <v>-0.16231044234035696</v>
      </c>
      <c r="K199" s="4">
        <f>Data!I211</f>
        <v>-0.21266676399076001</v>
      </c>
      <c r="V199" s="5">
        <f t="shared" si="17"/>
        <v>0.4656081107985437</v>
      </c>
      <c r="W199" s="5">
        <f t="shared" si="18"/>
        <v>-0.21266676399076001</v>
      </c>
      <c r="X199" s="5">
        <f t="shared" si="19"/>
        <v>5.4198541354739671E-3</v>
      </c>
    </row>
    <row r="200" spans="1:24" x14ac:dyDescent="0.3">
      <c r="A200" s="1">
        <f>'Overall View'!W200</f>
        <v>37073</v>
      </c>
      <c r="B200">
        <f>'Overall View'!X200</f>
        <v>6.7339389294965368</v>
      </c>
      <c r="C200">
        <f>'Overall View'!Y200</f>
        <v>7.0993916512007482</v>
      </c>
      <c r="E200">
        <f t="shared" si="15"/>
        <v>840.45123278736412</v>
      </c>
      <c r="F200">
        <f>Data!B200</f>
        <v>1211.23</v>
      </c>
      <c r="H200" s="2">
        <f t="shared" si="16"/>
        <v>0.44116630774987953</v>
      </c>
      <c r="I200" s="4">
        <f>Data!G201</f>
        <v>-6.6255605887466373E-2</v>
      </c>
      <c r="J200" s="4">
        <f>Data!H203</f>
        <v>-0.13357503280534111</v>
      </c>
      <c r="K200" s="4">
        <f>Data!I212</f>
        <v>-0.28416841462275944</v>
      </c>
      <c r="V200" s="5">
        <f t="shared" si="17"/>
        <v>0.44116630774987953</v>
      </c>
      <c r="W200" s="5">
        <f t="shared" si="18"/>
        <v>-0.28416841462275944</v>
      </c>
      <c r="X200" s="5">
        <f t="shared" si="19"/>
        <v>9.9249147761294731E-3</v>
      </c>
    </row>
    <row r="201" spans="1:24" x14ac:dyDescent="0.3">
      <c r="A201" s="1">
        <f>'Overall View'!W201</f>
        <v>37104</v>
      </c>
      <c r="B201">
        <f>'Overall View'!X201</f>
        <v>6.7399582356235666</v>
      </c>
      <c r="C201">
        <f>'Overall View'!Y201</f>
        <v>7.0331360453132818</v>
      </c>
      <c r="E201">
        <f t="shared" si="15"/>
        <v>845.52542227159711</v>
      </c>
      <c r="F201">
        <f>Data!B201</f>
        <v>1133.58</v>
      </c>
      <c r="H201" s="2">
        <f t="shared" si="16"/>
        <v>0.34068115533949594</v>
      </c>
      <c r="I201" s="4">
        <f>Data!G202</f>
        <v>-8.5256615246990464E-2</v>
      </c>
      <c r="J201" s="4">
        <f>Data!H204</f>
        <v>5.1649235154984652E-3</v>
      </c>
      <c r="K201" s="4">
        <f>Data!I213</f>
        <v>-0.21304326434497689</v>
      </c>
      <c r="V201" s="5">
        <f t="shared" si="17"/>
        <v>0.34068115533949594</v>
      </c>
      <c r="W201" s="5">
        <f t="shared" si="18"/>
        <v>-0.21304326434497689</v>
      </c>
      <c r="X201" s="5">
        <f t="shared" si="19"/>
        <v>2.844612224159225E-2</v>
      </c>
    </row>
    <row r="202" spans="1:24" x14ac:dyDescent="0.3">
      <c r="A202" s="1">
        <f>'Overall View'!W202</f>
        <v>37135</v>
      </c>
      <c r="B202">
        <f>'Overall View'!X202</f>
        <v>6.7459775417505963</v>
      </c>
      <c r="C202">
        <f>'Overall View'!Y202</f>
        <v>6.9478794300662914</v>
      </c>
      <c r="E202">
        <f t="shared" si="15"/>
        <v>850.63024696453397</v>
      </c>
      <c r="F202">
        <f>Data!B202</f>
        <v>1040.94</v>
      </c>
      <c r="H202" s="2">
        <f t="shared" si="16"/>
        <v>0.22372794021207754</v>
      </c>
      <c r="I202" s="4">
        <f>Data!G203</f>
        <v>1.7937188329115727E-2</v>
      </c>
      <c r="J202" s="4">
        <f>Data!H205</f>
        <v>9.7966830796385018E-2</v>
      </c>
      <c r="K202" s="4">
        <f>Data!I214</f>
        <v>-0.24434781754585355</v>
      </c>
      <c r="V202" s="5">
        <f t="shared" si="17"/>
        <v>0.22372794021207754</v>
      </c>
      <c r="W202" s="5">
        <f t="shared" si="18"/>
        <v>-0.24434781754585355</v>
      </c>
      <c r="X202" s="5">
        <f t="shared" si="19"/>
        <v>5.0002687656165688E-2</v>
      </c>
    </row>
    <row r="203" spans="1:24" x14ac:dyDescent="0.3">
      <c r="A203" s="1">
        <f>'Overall View'!W203</f>
        <v>37165</v>
      </c>
      <c r="B203">
        <f>'Overall View'!X203</f>
        <v>6.7519968478776269</v>
      </c>
      <c r="C203">
        <f>'Overall View'!Y203</f>
        <v>6.9658166183954071</v>
      </c>
      <c r="E203">
        <f t="shared" si="15"/>
        <v>855.76589182497833</v>
      </c>
      <c r="F203">
        <f>Data!B203</f>
        <v>1059.78</v>
      </c>
      <c r="H203" s="2">
        <f t="shared" si="16"/>
        <v>0.23839943858938795</v>
      </c>
      <c r="I203" s="4">
        <f>Data!G204</f>
        <v>7.2484350433373201E-2</v>
      </c>
      <c r="J203" s="4">
        <f>Data!H206</f>
        <v>6.4333268800336185E-2</v>
      </c>
      <c r="K203" s="4">
        <f>Data!I215</f>
        <v>-0.17937058484621193</v>
      </c>
      <c r="V203" s="5">
        <f t="shared" si="17"/>
        <v>0.23839943858938795</v>
      </c>
      <c r="W203" s="5">
        <f t="shared" si="18"/>
        <v>-0.17937058484621193</v>
      </c>
      <c r="X203" s="5">
        <f t="shared" si="19"/>
        <v>4.7298468587406162E-2</v>
      </c>
    </row>
    <row r="204" spans="1:24" x14ac:dyDescent="0.3">
      <c r="A204" s="1">
        <f>'Overall View'!W204</f>
        <v>37196</v>
      </c>
      <c r="B204">
        <f>'Overall View'!X204</f>
        <v>6.7580161540046575</v>
      </c>
      <c r="C204">
        <f>'Overall View'!Y204</f>
        <v>7.0383009688287803</v>
      </c>
      <c r="E204">
        <f t="shared" si="15"/>
        <v>860.93254292841345</v>
      </c>
      <c r="F204">
        <f>Data!B204</f>
        <v>1139.45</v>
      </c>
      <c r="H204" s="2">
        <f t="shared" si="16"/>
        <v>0.32350671299312861</v>
      </c>
      <c r="I204" s="4">
        <f>Data!G205</f>
        <v>7.5452920338960894E-3</v>
      </c>
      <c r="J204" s="4">
        <f>Data!H207</f>
        <v>-2.9135968308205307E-2</v>
      </c>
      <c r="K204" s="4">
        <f>Data!I216</f>
        <v>-0.19635435060347284</v>
      </c>
      <c r="V204" s="5">
        <f t="shared" si="17"/>
        <v>0.32350671299312861</v>
      </c>
      <c r="W204" s="5">
        <f t="shared" si="18"/>
        <v>-0.19635435060347284</v>
      </c>
      <c r="X204" s="5">
        <f t="shared" si="19"/>
        <v>3.1611678566785512E-2</v>
      </c>
    </row>
    <row r="205" spans="1:24" x14ac:dyDescent="0.3">
      <c r="A205" s="1">
        <f>'Overall View'!W205</f>
        <v>37226</v>
      </c>
      <c r="B205">
        <f>'Overall View'!X205</f>
        <v>6.7640354601316872</v>
      </c>
      <c r="C205">
        <f>'Overall View'!Y205</f>
        <v>7.0458462608626764</v>
      </c>
      <c r="E205">
        <f t="shared" si="15"/>
        <v>866.13038747374537</v>
      </c>
      <c r="F205">
        <f>Data!B205</f>
        <v>1148.08</v>
      </c>
      <c r="H205" s="2">
        <f t="shared" si="16"/>
        <v>0.32552790734963244</v>
      </c>
      <c r="I205" s="4">
        <f>Data!G206</f>
        <v>-1.5696373666933106E-2</v>
      </c>
      <c r="J205" s="4">
        <f>Data!H208</f>
        <v>-6.0118408934251022E-4</v>
      </c>
      <c r="K205" s="4">
        <f>Data!I217</f>
        <v>-0.26612891976724384</v>
      </c>
      <c r="V205" s="5">
        <f t="shared" si="17"/>
        <v>0.32552790734963244</v>
      </c>
      <c r="W205" s="5">
        <f t="shared" si="18"/>
        <v>-0.26612891976724384</v>
      </c>
      <c r="X205" s="5">
        <f t="shared" si="19"/>
        <v>3.1239136364212688E-2</v>
      </c>
    </row>
    <row r="206" spans="1:24" x14ac:dyDescent="0.3">
      <c r="A206" s="1">
        <f>'Overall View'!W206</f>
        <v>37257</v>
      </c>
      <c r="B206">
        <f>'Overall View'!X206</f>
        <v>6.7700547662587178</v>
      </c>
      <c r="C206">
        <f>'Overall View'!Y206</f>
        <v>7.0301498871957433</v>
      </c>
      <c r="E206">
        <f t="shared" si="15"/>
        <v>871.35961379008836</v>
      </c>
      <c r="F206">
        <f>Data!B206</f>
        <v>1130.2</v>
      </c>
      <c r="H206" s="2">
        <f t="shared" si="16"/>
        <v>0.29705345773836456</v>
      </c>
      <c r="I206" s="4">
        <f>Data!G207</f>
        <v>-2.0984886675168291E-2</v>
      </c>
      <c r="J206" s="4">
        <f>Data!H209</f>
        <v>-4.8289493206823408E-2</v>
      </c>
      <c r="K206" s="4">
        <f>Data!I218</f>
        <v>-0.27823003977173411</v>
      </c>
      <c r="V206" s="5">
        <f t="shared" si="17"/>
        <v>0.29705345773836456</v>
      </c>
      <c r="W206" s="5">
        <f t="shared" si="18"/>
        <v>-0.27823003977173411</v>
      </c>
      <c r="X206" s="5">
        <f t="shared" si="19"/>
        <v>3.648748575777605E-2</v>
      </c>
    </row>
    <row r="207" spans="1:24" x14ac:dyDescent="0.3">
      <c r="A207" s="1">
        <f>'Overall View'!W207</f>
        <v>37288</v>
      </c>
      <c r="B207">
        <f>'Overall View'!X207</f>
        <v>6.7760740723857475</v>
      </c>
      <c r="C207">
        <f>'Overall View'!Y207</f>
        <v>7.009165000520575</v>
      </c>
      <c r="E207">
        <f t="shared" si="15"/>
        <v>876.62041134358265</v>
      </c>
      <c r="F207">
        <f>Data!B207</f>
        <v>1106.73</v>
      </c>
      <c r="H207" s="2">
        <f t="shared" si="16"/>
        <v>0.26249627053941382</v>
      </c>
      <c r="I207" s="4">
        <f>Data!G208</f>
        <v>3.6080076252758886E-2</v>
      </c>
      <c r="J207" s="4">
        <f>Data!H210</f>
        <v>-3.6427548828780409E-2</v>
      </c>
      <c r="K207" s="4">
        <f>Data!I219</f>
        <v>-0.2743949973554054</v>
      </c>
      <c r="V207" s="5">
        <f t="shared" si="17"/>
        <v>0.26249627053941382</v>
      </c>
      <c r="W207" s="5">
        <f t="shared" si="18"/>
        <v>-0.2743949973554054</v>
      </c>
      <c r="X207" s="5">
        <f t="shared" si="19"/>
        <v>4.2856992278706221E-2</v>
      </c>
    </row>
    <row r="208" spans="1:24" x14ac:dyDescent="0.3">
      <c r="A208" s="1">
        <f>'Overall View'!W208</f>
        <v>37316</v>
      </c>
      <c r="B208">
        <f>'Overall View'!X208</f>
        <v>6.7820933785127782</v>
      </c>
      <c r="C208">
        <f>'Overall View'!Y208</f>
        <v>7.0452450767733339</v>
      </c>
      <c r="E208">
        <f t="shared" si="15"/>
        <v>881.91297074426541</v>
      </c>
      <c r="F208">
        <f>Data!B208</f>
        <v>1147.3900000000001</v>
      </c>
      <c r="H208" s="2">
        <f t="shared" si="16"/>
        <v>0.30102406707057838</v>
      </c>
      <c r="I208" s="4">
        <f>Data!G209</f>
        <v>-6.3384682784414004E-2</v>
      </c>
      <c r="J208" s="4">
        <f>Data!H211</f>
        <v>-0.14772196835744555</v>
      </c>
      <c r="K208" s="4">
        <f>Data!I220</f>
        <v>-0.30215219935533533</v>
      </c>
      <c r="V208" s="5">
        <f t="shared" si="17"/>
        <v>0.30102406707057838</v>
      </c>
      <c r="W208" s="5">
        <f t="shared" si="18"/>
        <v>-0.30215219935533533</v>
      </c>
      <c r="X208" s="5">
        <f t="shared" si="19"/>
        <v>3.5755631573927138E-2</v>
      </c>
    </row>
    <row r="209" spans="1:24" x14ac:dyDescent="0.3">
      <c r="A209" s="1">
        <f>'Overall View'!W209</f>
        <v>37347</v>
      </c>
      <c r="B209">
        <f>'Overall View'!X209</f>
        <v>6.7881126846398079</v>
      </c>
      <c r="C209">
        <f>'Overall View'!Y209</f>
        <v>6.9818603939889199</v>
      </c>
      <c r="E209">
        <f t="shared" si="15"/>
        <v>887.23748375297134</v>
      </c>
      <c r="F209">
        <f>Data!B209</f>
        <v>1076.92</v>
      </c>
      <c r="H209" s="2">
        <f t="shared" si="16"/>
        <v>0.21379001645047824</v>
      </c>
      <c r="I209" s="4">
        <f>Data!G210</f>
        <v>-9.1229422971252916E-3</v>
      </c>
      <c r="J209" s="4">
        <f>Data!H212</f>
        <v>-0.1666371574109311</v>
      </c>
      <c r="K209" s="4">
        <f>Data!I221</f>
        <v>-0.16084016654144406</v>
      </c>
      <c r="V209" s="5">
        <f t="shared" si="17"/>
        <v>0.21379001645047824</v>
      </c>
      <c r="W209" s="5">
        <f t="shared" si="18"/>
        <v>-0.16084016654144406</v>
      </c>
      <c r="X209" s="5">
        <f t="shared" si="19"/>
        <v>5.183442441875543E-2</v>
      </c>
    </row>
    <row r="210" spans="1:24" x14ac:dyDescent="0.3">
      <c r="A210" s="1">
        <f>'Overall View'!W210</f>
        <v>37377</v>
      </c>
      <c r="B210">
        <f>'Overall View'!X210</f>
        <v>6.7941319907668385</v>
      </c>
      <c r="C210">
        <f>'Overall View'!Y210</f>
        <v>6.9727374516917946</v>
      </c>
      <c r="E210">
        <f t="shared" si="15"/>
        <v>892.59414328828598</v>
      </c>
      <c r="F210">
        <f>Data!B210</f>
        <v>1067.1400000000001</v>
      </c>
      <c r="H210" s="2">
        <f t="shared" si="16"/>
        <v>0.19554896032444624</v>
      </c>
      <c r="I210" s="4">
        <f>Data!G211</f>
        <v>-7.5214343275906259E-2</v>
      </c>
      <c r="J210" s="4">
        <f>Data!H213</f>
        <v>-0.15264467072348964</v>
      </c>
      <c r="K210" s="4">
        <f>Data!I222</f>
        <v>-0.10207155875503116</v>
      </c>
      <c r="V210" s="5">
        <f t="shared" si="17"/>
        <v>0.19554896032444624</v>
      </c>
      <c r="W210" s="5">
        <f t="shared" si="18"/>
        <v>-0.10207155875503116</v>
      </c>
      <c r="X210" s="5">
        <f t="shared" si="19"/>
        <v>5.5196576704892364E-2</v>
      </c>
    </row>
    <row r="211" spans="1:24" x14ac:dyDescent="0.3">
      <c r="A211" s="1">
        <f>'Overall View'!W211</f>
        <v>37408</v>
      </c>
      <c r="B211">
        <f>'Overall View'!X211</f>
        <v>6.8001512968938691</v>
      </c>
      <c r="C211">
        <f>'Overall View'!Y211</f>
        <v>6.8975231084158883</v>
      </c>
      <c r="E211">
        <f t="shared" si="15"/>
        <v>897.98314343353047</v>
      </c>
      <c r="F211">
        <f>Data!B211</f>
        <v>989.82</v>
      </c>
      <c r="H211" s="2">
        <f t="shared" si="16"/>
        <v>0.10227013417570618</v>
      </c>
      <c r="I211" s="4">
        <f>Data!G212</f>
        <v>-8.2299871837899552E-2</v>
      </c>
      <c r="J211" s="4">
        <f>Data!H214</f>
        <v>-0.19399149589545051</v>
      </c>
      <c r="K211" s="4">
        <f>Data!I223</f>
        <v>-1.5598589468273083E-2</v>
      </c>
      <c r="V211" s="5">
        <f t="shared" si="17"/>
        <v>0.10227013417570618</v>
      </c>
      <c r="W211" s="5">
        <f t="shared" si="18"/>
        <v>-1.5598589468273083E-2</v>
      </c>
      <c r="X211" s="5">
        <f t="shared" si="19"/>
        <v>7.2389529591901411E-2</v>
      </c>
    </row>
    <row r="212" spans="1:24" x14ac:dyDescent="0.3">
      <c r="A212" s="1">
        <f>'Overall View'!W212</f>
        <v>37438</v>
      </c>
      <c r="B212">
        <f>'Overall View'!X212</f>
        <v>6.8061706030208988</v>
      </c>
      <c r="C212">
        <f>'Overall View'!Y212</f>
        <v>6.8152232365779888</v>
      </c>
      <c r="E212">
        <f t="shared" si="15"/>
        <v>903.40467944379611</v>
      </c>
      <c r="F212">
        <f>Data!B212</f>
        <v>911.62</v>
      </c>
      <c r="H212" s="2">
        <f t="shared" si="16"/>
        <v>9.0937325687330262E-3</v>
      </c>
      <c r="I212" s="4">
        <f>Data!G213</f>
        <v>4.8695443903161717E-3</v>
      </c>
      <c r="J212" s="4">
        <f>Data!H215</f>
        <v>-2.8777203028793608E-2</v>
      </c>
      <c r="K212" s="4">
        <f>Data!I224</f>
        <v>8.2794788848400636E-2</v>
      </c>
      <c r="V212" s="5">
        <f t="shared" si="17"/>
        <v>9.0937325687330262E-3</v>
      </c>
      <c r="W212" s="5">
        <f t="shared" si="18"/>
        <v>8.2794788848400636E-2</v>
      </c>
      <c r="X212" s="5">
        <f t="shared" si="19"/>
        <v>8.956360380736432E-2</v>
      </c>
    </row>
    <row r="213" spans="1:24" x14ac:dyDescent="0.3">
      <c r="A213" s="1">
        <f>'Overall View'!W213</f>
        <v>37469</v>
      </c>
      <c r="B213">
        <f>'Overall View'!X213</f>
        <v>6.8121899091479285</v>
      </c>
      <c r="C213">
        <f>'Overall View'!Y213</f>
        <v>6.820092780968305</v>
      </c>
      <c r="E213">
        <f t="shared" si="15"/>
        <v>908.8589477530204</v>
      </c>
      <c r="F213">
        <f>Data!B213</f>
        <v>916.07</v>
      </c>
      <c r="H213" s="2">
        <f t="shared" si="16"/>
        <v>7.9341819374805223E-3</v>
      </c>
      <c r="I213" s="4">
        <f>Data!G214</f>
        <v>-0.11656116844786713</v>
      </c>
      <c r="J213" s="4">
        <f>Data!H216</f>
        <v>2.1853837257002517E-2</v>
      </c>
      <c r="K213" s="4">
        <f>Data!I225</f>
        <v>9.5640588248720348E-2</v>
      </c>
      <c r="V213" s="5">
        <f t="shared" si="17"/>
        <v>7.9341819374805223E-3</v>
      </c>
      <c r="W213" s="5">
        <f t="shared" si="18"/>
        <v>9.5640588248720348E-2</v>
      </c>
      <c r="X213" s="5">
        <f t="shared" si="19"/>
        <v>8.9777329689178439E-2</v>
      </c>
    </row>
    <row r="214" spans="1:24" x14ac:dyDescent="0.3">
      <c r="A214" s="1">
        <f>'Overall View'!W214</f>
        <v>37500</v>
      </c>
      <c r="B214">
        <f>'Overall View'!X214</f>
        <v>6.8182092152749592</v>
      </c>
      <c r="C214">
        <f>'Overall View'!Y214</f>
        <v>6.7035316125204378</v>
      </c>
      <c r="E214">
        <f t="shared" si="15"/>
        <v>914.34614598110238</v>
      </c>
      <c r="F214">
        <f>Data!B214</f>
        <v>815.28</v>
      </c>
      <c r="H214" s="2">
        <f t="shared" si="16"/>
        <v>-0.10834643577438985</v>
      </c>
      <c r="I214" s="4">
        <f>Data!G215</f>
        <v>8.2914421028757346E-2</v>
      </c>
      <c r="J214" s="4">
        <f>Data!H217</f>
        <v>7.6185728574994727E-2</v>
      </c>
      <c r="K214" s="4">
        <f>Data!I226</f>
        <v>0.20018552412860213</v>
      </c>
      <c r="V214" s="5">
        <f t="shared" si="17"/>
        <v>-0.10834643577438985</v>
      </c>
      <c r="W214" s="5">
        <f t="shared" si="18"/>
        <v>0.20018552412860213</v>
      </c>
      <c r="X214" s="5">
        <f t="shared" si="19"/>
        <v>0.11120992339275498</v>
      </c>
    </row>
    <row r="215" spans="1:24" x14ac:dyDescent="0.3">
      <c r="A215" s="1">
        <f>'Overall View'!W215</f>
        <v>37530</v>
      </c>
      <c r="B215">
        <f>'Overall View'!X215</f>
        <v>6.8242285214019898</v>
      </c>
      <c r="C215">
        <f>'Overall View'!Y215</f>
        <v>6.7864460335491952</v>
      </c>
      <c r="E215">
        <f t="shared" si="15"/>
        <v>919.86647294106149</v>
      </c>
      <c r="F215">
        <f>Data!B215</f>
        <v>885.76</v>
      </c>
      <c r="H215" s="2">
        <f t="shared" si="16"/>
        <v>-3.7077634574520291E-2</v>
      </c>
      <c r="I215" s="4">
        <f>Data!G216</f>
        <v>5.5500584676112297E-2</v>
      </c>
      <c r="J215" s="4">
        <f>Data!H218</f>
        <v>-3.4526186125185987E-2</v>
      </c>
      <c r="K215" s="4">
        <f>Data!I227</f>
        <v>0.17077537156479128</v>
      </c>
      <c r="V215" s="5">
        <f t="shared" si="17"/>
        <v>-3.7077634574520291E-2</v>
      </c>
      <c r="W215" s="5">
        <f t="shared" si="18"/>
        <v>0.17077537156479128</v>
      </c>
      <c r="X215" s="5">
        <f t="shared" si="19"/>
        <v>9.8073811030136848E-2</v>
      </c>
    </row>
    <row r="216" spans="1:24" x14ac:dyDescent="0.3">
      <c r="A216" s="1">
        <f>'Overall View'!W216</f>
        <v>37561</v>
      </c>
      <c r="B216">
        <f>'Overall View'!X216</f>
        <v>6.8302478275290195</v>
      </c>
      <c r="C216">
        <f>'Overall View'!Y216</f>
        <v>6.8419466182253075</v>
      </c>
      <c r="E216">
        <f t="shared" si="15"/>
        <v>925.42012864624257</v>
      </c>
      <c r="F216">
        <f>Data!B216</f>
        <v>936.31</v>
      </c>
      <c r="H216" s="2">
        <f t="shared" si="16"/>
        <v>1.1767489183196922E-2</v>
      </c>
      <c r="I216" s="4">
        <f>Data!G217</f>
        <v>-6.2229277129874916E-2</v>
      </c>
      <c r="J216" s="4">
        <f>Data!H219</f>
        <v>-0.10717661506013787</v>
      </c>
      <c r="K216" s="4">
        <f>Data!I228</f>
        <v>0.12237801224472378</v>
      </c>
      <c r="V216" s="5">
        <f t="shared" si="17"/>
        <v>1.1767489183196922E-2</v>
      </c>
      <c r="W216" s="5">
        <f t="shared" si="18"/>
        <v>0.12237801224472378</v>
      </c>
      <c r="X216" s="5">
        <f t="shared" si="19"/>
        <v>8.9070782731008741E-2</v>
      </c>
    </row>
    <row r="217" spans="1:24" x14ac:dyDescent="0.3">
      <c r="A217" s="1">
        <f>'Overall View'!W217</f>
        <v>37591</v>
      </c>
      <c r="B217">
        <f>'Overall View'!X217</f>
        <v>6.8362671336560492</v>
      </c>
      <c r="C217">
        <f>'Overall View'!Y217</f>
        <v>6.7797173410954326</v>
      </c>
      <c r="E217">
        <f t="shared" si="15"/>
        <v>931.00731431756435</v>
      </c>
      <c r="F217">
        <f>Data!B217</f>
        <v>879.82</v>
      </c>
      <c r="H217" s="2">
        <f t="shared" si="16"/>
        <v>-5.4980571613537754E-2</v>
      </c>
      <c r="I217" s="4">
        <f>Data!G218</f>
        <v>-2.7797493671423368E-2</v>
      </c>
      <c r="J217" s="4">
        <f>Data!H220</f>
        <v>-3.6624463677433994E-2</v>
      </c>
      <c r="K217" s="4">
        <f>Data!I229</f>
        <v>0.23412618868106971</v>
      </c>
      <c r="V217" s="5">
        <f t="shared" si="17"/>
        <v>-5.4980571613537754E-2</v>
      </c>
      <c r="W217" s="5">
        <f t="shared" si="18"/>
        <v>0.23412618868106971</v>
      </c>
      <c r="X217" s="5">
        <f t="shared" si="19"/>
        <v>0.10137364193238363</v>
      </c>
    </row>
    <row r="218" spans="1:24" x14ac:dyDescent="0.3">
      <c r="A218" s="1">
        <f>'Overall View'!W218</f>
        <v>37622</v>
      </c>
      <c r="B218">
        <f>'Overall View'!X218</f>
        <v>6.8422864397830798</v>
      </c>
      <c r="C218">
        <f>'Overall View'!Y218</f>
        <v>6.7519198474240092</v>
      </c>
      <c r="E218">
        <f t="shared" si="15"/>
        <v>936.62823239080853</v>
      </c>
      <c r="F218">
        <f>Data!B218</f>
        <v>855.7</v>
      </c>
      <c r="H218" s="2">
        <f t="shared" si="16"/>
        <v>-8.6403793513925575E-2</v>
      </c>
      <c r="I218" s="4">
        <f>Data!G219</f>
        <v>-1.7149844258839586E-2</v>
      </c>
      <c r="J218" s="4">
        <f>Data!H221</f>
        <v>6.9100380023466634E-2</v>
      </c>
      <c r="K218" s="4">
        <f>Data!I230</f>
        <v>0.27905256461546113</v>
      </c>
      <c r="V218" s="5">
        <f t="shared" si="17"/>
        <v>-8.6403793513925575E-2</v>
      </c>
      <c r="W218" s="5">
        <f t="shared" si="18"/>
        <v>0.27905256461546113</v>
      </c>
      <c r="X218" s="5">
        <f t="shared" si="19"/>
        <v>0.10716550270076333</v>
      </c>
    </row>
    <row r="219" spans="1:24" x14ac:dyDescent="0.3">
      <c r="A219" s="1">
        <f>'Overall View'!W219</f>
        <v>37653</v>
      </c>
      <c r="B219">
        <f>'Overall View'!X219</f>
        <v>6.8483057459101104</v>
      </c>
      <c r="C219">
        <f>'Overall View'!Y219</f>
        <v>6.7347700031651696</v>
      </c>
      <c r="E219">
        <f t="shared" si="15"/>
        <v>942.28308652395287</v>
      </c>
      <c r="F219">
        <f>Data!B219</f>
        <v>841.15</v>
      </c>
      <c r="H219" s="2">
        <f t="shared" si="16"/>
        <v>-0.10732771071698743</v>
      </c>
      <c r="I219" s="4">
        <f>Data!G220</f>
        <v>8.3228742528289601E-3</v>
      </c>
      <c r="J219" s="4">
        <f>Data!H222</f>
        <v>0.13589588977159384</v>
      </c>
      <c r="K219" s="4">
        <f>Data!I231</f>
        <v>0.30833750970342599</v>
      </c>
      <c r="V219" s="5">
        <f t="shared" si="17"/>
        <v>-0.10732771071698743</v>
      </c>
      <c r="W219" s="5">
        <f t="shared" si="18"/>
        <v>0.30833750970342599</v>
      </c>
      <c r="X219" s="5">
        <f t="shared" si="19"/>
        <v>0.11102215417824099</v>
      </c>
    </row>
    <row r="220" spans="1:24" x14ac:dyDescent="0.3">
      <c r="A220" s="1">
        <f>'Overall View'!W220</f>
        <v>37681</v>
      </c>
      <c r="B220">
        <f>'Overall View'!X220</f>
        <v>6.8543250520371402</v>
      </c>
      <c r="C220">
        <f>'Overall View'!Y220</f>
        <v>6.7430928774179986</v>
      </c>
      <c r="E220">
        <f t="shared" si="15"/>
        <v>947.97208160455159</v>
      </c>
      <c r="F220">
        <f>Data!B220</f>
        <v>848.18</v>
      </c>
      <c r="H220" s="2">
        <f t="shared" si="16"/>
        <v>-0.10526900901516223</v>
      </c>
      <c r="I220" s="4">
        <f>Data!G221</f>
        <v>7.792735002947726E-2</v>
      </c>
      <c r="J220" s="4">
        <f>Data!H223</f>
        <v>0.13883164152961669</v>
      </c>
      <c r="K220" s="4">
        <f>Data!I232</f>
        <v>0.2835204147806083</v>
      </c>
      <c r="V220" s="5">
        <f t="shared" si="17"/>
        <v>-0.10526900901516223</v>
      </c>
      <c r="W220" s="5">
        <f t="shared" si="18"/>
        <v>0.2835204147806083</v>
      </c>
      <c r="X220" s="5">
        <f t="shared" si="19"/>
        <v>0.11064269870233862</v>
      </c>
    </row>
    <row r="221" spans="1:24" x14ac:dyDescent="0.3">
      <c r="A221" s="1">
        <f>'Overall View'!W221</f>
        <v>37712</v>
      </c>
      <c r="B221">
        <f>'Overall View'!X221</f>
        <v>6.8603443581641708</v>
      </c>
      <c r="C221">
        <f>'Overall View'!Y221</f>
        <v>6.8210202274474758</v>
      </c>
      <c r="E221">
        <f t="shared" si="15"/>
        <v>953.69542375716162</v>
      </c>
      <c r="F221">
        <f>Data!B221</f>
        <v>916.92</v>
      </c>
      <c r="H221" s="2">
        <f t="shared" si="16"/>
        <v>-3.8560973284617273E-2</v>
      </c>
      <c r="I221" s="4">
        <f>Data!G222</f>
        <v>4.9645665489287616E-2</v>
      </c>
      <c r="J221" s="4">
        <f>Data!H224</f>
        <v>7.6997797978913596E-2</v>
      </c>
      <c r="K221" s="4">
        <f>Data!I233</f>
        <v>0.18865967125658667</v>
      </c>
      <c r="V221" s="5">
        <f t="shared" si="17"/>
        <v>-3.8560973284617273E-2</v>
      </c>
      <c r="W221" s="5">
        <f t="shared" si="18"/>
        <v>0.18865967125658667</v>
      </c>
      <c r="X221" s="5">
        <f t="shared" si="19"/>
        <v>9.8347216835196066E-2</v>
      </c>
    </row>
    <row r="222" spans="1:24" x14ac:dyDescent="0.3">
      <c r="A222" s="1">
        <f>'Overall View'!W222</f>
        <v>37742</v>
      </c>
      <c r="B222">
        <f>'Overall View'!X222</f>
        <v>6.8663636642912005</v>
      </c>
      <c r="C222">
        <f>'Overall View'!Y222</f>
        <v>6.8706658929367634</v>
      </c>
      <c r="E222">
        <f t="shared" si="15"/>
        <v>959.45332035080503</v>
      </c>
      <c r="F222">
        <f>Data!B222</f>
        <v>963.59</v>
      </c>
      <c r="H222" s="2">
        <f t="shared" si="16"/>
        <v>4.3114965172901254E-3</v>
      </c>
      <c r="I222" s="4">
        <f>Data!G223</f>
        <v>1.1258626010851813E-2</v>
      </c>
      <c r="J222" s="4">
        <f>Data!H225</f>
        <v>4.5067476280261864E-2</v>
      </c>
      <c r="K222" s="4">
        <f>Data!I234</f>
        <v>0.15102502997286305</v>
      </c>
      <c r="V222" s="5">
        <f t="shared" si="17"/>
        <v>4.3114965172901254E-3</v>
      </c>
      <c r="W222" s="5">
        <f t="shared" si="18"/>
        <v>0.15102502997286305</v>
      </c>
      <c r="X222" s="5">
        <f t="shared" si="19"/>
        <v>9.044505528485082E-2</v>
      </c>
    </row>
    <row r="223" spans="1:24" x14ac:dyDescent="0.3">
      <c r="A223" s="1">
        <f>'Overall View'!W223</f>
        <v>37773</v>
      </c>
      <c r="B223">
        <f>'Overall View'!X223</f>
        <v>6.8723829704182311</v>
      </c>
      <c r="C223">
        <f>'Overall View'!Y223</f>
        <v>6.8819245189476153</v>
      </c>
      <c r="E223">
        <f t="shared" si="15"/>
        <v>965.24598000648894</v>
      </c>
      <c r="F223">
        <f>Data!B223</f>
        <v>974.5</v>
      </c>
      <c r="H223" s="2">
        <f t="shared" si="16"/>
        <v>9.5872142284900708E-3</v>
      </c>
      <c r="I223" s="4">
        <f>Data!G224</f>
        <v>1.6093506478774167E-2</v>
      </c>
      <c r="J223" s="4">
        <f>Data!H226</f>
        <v>2.179261770142471E-2</v>
      </c>
      <c r="K223" s="4">
        <f>Data!I235</f>
        <v>0.15759559321132421</v>
      </c>
      <c r="V223" s="5">
        <f t="shared" si="17"/>
        <v>9.5872142284900708E-3</v>
      </c>
      <c r="W223" s="5">
        <f t="shared" si="18"/>
        <v>0.15759559321132421</v>
      </c>
      <c r="X223" s="5">
        <f t="shared" si="19"/>
        <v>8.9472646327761418E-2</v>
      </c>
    </row>
    <row r="224" spans="1:24" x14ac:dyDescent="0.3">
      <c r="A224" s="1">
        <f>'Overall View'!W224</f>
        <v>37803</v>
      </c>
      <c r="B224">
        <f>'Overall View'!X224</f>
        <v>6.8784022765452608</v>
      </c>
      <c r="C224">
        <f>'Overall View'!Y224</f>
        <v>6.8980180254263894</v>
      </c>
      <c r="E224">
        <f t="shared" si="15"/>
        <v>971.07361260475807</v>
      </c>
      <c r="F224">
        <f>Data!B224</f>
        <v>990.31</v>
      </c>
      <c r="H224" s="2">
        <f t="shared" si="16"/>
        <v>1.9809401826544448E-2</v>
      </c>
      <c r="I224" s="4">
        <f>Data!G225</f>
        <v>1.7715343790635885E-2</v>
      </c>
      <c r="J224" s="4">
        <f>Data!H227</f>
        <v>5.9203379687597035E-2</v>
      </c>
      <c r="K224" s="4">
        <f>Data!I236</f>
        <v>0.10660984851721977</v>
      </c>
      <c r="V224" s="5">
        <f t="shared" si="17"/>
        <v>1.9809401826544448E-2</v>
      </c>
      <c r="W224" s="5">
        <f t="shared" si="18"/>
        <v>0.10660984851721977</v>
      </c>
      <c r="X224" s="5">
        <f t="shared" si="19"/>
        <v>8.7588514665391748E-2</v>
      </c>
    </row>
    <row r="225" spans="1:24" x14ac:dyDescent="0.3">
      <c r="A225" s="1">
        <f>'Overall View'!W225</f>
        <v>37834</v>
      </c>
      <c r="B225">
        <f>'Overall View'!X225</f>
        <v>6.8844215826722914</v>
      </c>
      <c r="C225">
        <f>'Overall View'!Y225</f>
        <v>6.9157333692170253</v>
      </c>
      <c r="E225">
        <f t="shared" si="15"/>
        <v>976.93642929330531</v>
      </c>
      <c r="F225">
        <f>Data!B225</f>
        <v>1008.01</v>
      </c>
      <c r="H225" s="2">
        <f t="shared" si="16"/>
        <v>3.1807157328724633E-2</v>
      </c>
      <c r="I225" s="4">
        <f>Data!G226</f>
        <v>-1.2016232567985341E-2</v>
      </c>
      <c r="J225" s="4">
        <f>Data!H228</f>
        <v>4.8591261253005946E-2</v>
      </c>
      <c r="K225" s="4">
        <f>Data!I237</f>
        <v>9.1179225298297695E-2</v>
      </c>
      <c r="V225" s="5">
        <f t="shared" si="17"/>
        <v>3.1807157328724633E-2</v>
      </c>
      <c r="W225" s="5">
        <f t="shared" si="18"/>
        <v>9.1179225298297695E-2</v>
      </c>
      <c r="X225" s="5">
        <f t="shared" si="19"/>
        <v>8.5377114140583327E-2</v>
      </c>
    </row>
    <row r="226" spans="1:24" x14ac:dyDescent="0.3">
      <c r="A226" s="1">
        <f>'Overall View'!W226</f>
        <v>37865</v>
      </c>
      <c r="B226">
        <f>'Overall View'!X226</f>
        <v>6.890440888799322</v>
      </c>
      <c r="C226">
        <f>'Overall View'!Y226</f>
        <v>6.90371713664904</v>
      </c>
      <c r="E226">
        <f t="shared" si="15"/>
        <v>982.83464249461679</v>
      </c>
      <c r="F226">
        <f>Data!B226</f>
        <v>995.97</v>
      </c>
      <c r="H226" s="2">
        <f t="shared" si="16"/>
        <v>1.3364768535267801E-2</v>
      </c>
      <c r="I226" s="4">
        <f>Data!G227</f>
        <v>5.3504268464946492E-2</v>
      </c>
      <c r="J226" s="4">
        <f>Data!H229</f>
        <v>0.11012639312746231</v>
      </c>
      <c r="K226" s="4">
        <f>Data!I238</f>
        <v>0.11251579466848938</v>
      </c>
      <c r="V226" s="5">
        <f t="shared" si="17"/>
        <v>1.3364768535267801E-2</v>
      </c>
      <c r="W226" s="5">
        <f t="shared" si="18"/>
        <v>0.11251579466848938</v>
      </c>
      <c r="X226" s="5">
        <f t="shared" si="19"/>
        <v>8.8776375631548068E-2</v>
      </c>
    </row>
    <row r="227" spans="1:24" x14ac:dyDescent="0.3">
      <c r="A227" s="1">
        <f>'Overall View'!W227</f>
        <v>37895</v>
      </c>
      <c r="B227">
        <f>'Overall View'!X227</f>
        <v>6.8964601949263518</v>
      </c>
      <c r="C227">
        <f>'Overall View'!Y227</f>
        <v>6.9572214051139865</v>
      </c>
      <c r="E227">
        <f t="shared" si="15"/>
        <v>988.76846591367041</v>
      </c>
      <c r="F227">
        <f>Data!B227</f>
        <v>1050.71</v>
      </c>
      <c r="H227" s="2">
        <f t="shared" si="16"/>
        <v>6.2645135056054402E-2</v>
      </c>
      <c r="I227" s="4">
        <f>Data!G228</f>
        <v>7.1032253560447955E-3</v>
      </c>
      <c r="J227" s="4">
        <f>Data!H230</f>
        <v>7.3751006925483864E-2</v>
      </c>
      <c r="K227" s="4">
        <f>Data!I239</f>
        <v>7.292848208175684E-2</v>
      </c>
      <c r="V227" s="5">
        <f t="shared" si="17"/>
        <v>6.2645135056054402E-2</v>
      </c>
      <c r="W227" s="5">
        <f t="shared" si="18"/>
        <v>7.292848208175684E-2</v>
      </c>
      <c r="X227" s="5">
        <f t="shared" si="19"/>
        <v>7.9693124321166237E-2</v>
      </c>
    </row>
    <row r="228" spans="1:24" x14ac:dyDescent="0.3">
      <c r="A228" s="1">
        <f>'Overall View'!W228</f>
        <v>37926</v>
      </c>
      <c r="B228">
        <f>'Overall View'!X228</f>
        <v>6.9024795010533815</v>
      </c>
      <c r="C228">
        <f>'Overall View'!Y228</f>
        <v>6.9643246304700313</v>
      </c>
      <c r="E228">
        <f t="shared" si="15"/>
        <v>994.73811454568056</v>
      </c>
      <c r="F228">
        <f>Data!B228</f>
        <v>1058.2</v>
      </c>
      <c r="H228" s="2">
        <f t="shared" si="16"/>
        <v>6.3797581017898342E-2</v>
      </c>
      <c r="I228" s="4">
        <f>Data!G229</f>
        <v>4.951889930647102E-2</v>
      </c>
      <c r="J228" s="4">
        <f>Data!H231</f>
        <v>7.8782882398564347E-2</v>
      </c>
      <c r="K228" s="4">
        <f>Data!I240</f>
        <v>0.10369403618684458</v>
      </c>
      <c r="V228" s="5">
        <f t="shared" si="17"/>
        <v>6.3797581017898342E-2</v>
      </c>
      <c r="W228" s="5">
        <f t="shared" si="18"/>
        <v>0.10369403618684458</v>
      </c>
      <c r="X228" s="5">
        <f t="shared" si="19"/>
        <v>7.9480707956757754E-2</v>
      </c>
    </row>
    <row r="229" spans="1:24" x14ac:dyDescent="0.3">
      <c r="A229" s="1">
        <f>'Overall View'!W229</f>
        <v>37956</v>
      </c>
      <c r="B229">
        <f>'Overall View'!X229</f>
        <v>6.9084988071804121</v>
      </c>
      <c r="C229">
        <f>'Overall View'!Y229</f>
        <v>7.0138435297765023</v>
      </c>
      <c r="E229">
        <f t="shared" si="15"/>
        <v>1000.7438046838865</v>
      </c>
      <c r="F229">
        <f>Data!B229</f>
        <v>1111.92</v>
      </c>
      <c r="H229" s="2">
        <f t="shared" si="16"/>
        <v>0.11109356340330456</v>
      </c>
      <c r="I229" s="4">
        <f>Data!G230</f>
        <v>1.7128882262968048E-2</v>
      </c>
      <c r="J229" s="4">
        <f>Data!H232</f>
        <v>1.2769762422104591E-2</v>
      </c>
      <c r="K229" s="4">
        <f>Data!I241</f>
        <v>8.6117628073566266E-2</v>
      </c>
      <c r="V229" s="5">
        <f t="shared" si="17"/>
        <v>0.11109356340330456</v>
      </c>
      <c r="W229" s="5">
        <f t="shared" si="18"/>
        <v>8.6117628073566266E-2</v>
      </c>
      <c r="X229" s="5">
        <f t="shared" si="19"/>
        <v>7.0763214068054026E-2</v>
      </c>
    </row>
    <row r="230" spans="1:24" x14ac:dyDescent="0.3">
      <c r="A230" s="1">
        <f>'Overall View'!W230</f>
        <v>37987</v>
      </c>
      <c r="B230">
        <f>'Overall View'!X230</f>
        <v>6.9145181133074427</v>
      </c>
      <c r="C230">
        <f>'Overall View'!Y230</f>
        <v>7.0309724120394703</v>
      </c>
      <c r="E230">
        <f t="shared" si="15"/>
        <v>1006.7857539273875</v>
      </c>
      <c r="F230">
        <f>Data!B230</f>
        <v>1131.1300000000001</v>
      </c>
      <c r="H230" s="2">
        <f t="shared" si="16"/>
        <v>0.12350616363765177</v>
      </c>
      <c r="I230" s="4">
        <f>Data!G231</f>
        <v>1.2135100829125278E-2</v>
      </c>
      <c r="J230" s="4">
        <f>Data!H233</f>
        <v>-2.1292513335407826E-2</v>
      </c>
      <c r="K230" s="4">
        <f>Data!I242</f>
        <v>4.3372997842081595E-2</v>
      </c>
      <c r="V230" s="5">
        <f t="shared" si="17"/>
        <v>0.12350616363765177</v>
      </c>
      <c r="W230" s="5">
        <f t="shared" si="18"/>
        <v>4.3372997842081595E-2</v>
      </c>
      <c r="X230" s="5">
        <f t="shared" si="19"/>
        <v>6.847535025323595E-2</v>
      </c>
    </row>
    <row r="231" spans="1:24" x14ac:dyDescent="0.3">
      <c r="A231" s="1">
        <f>'Overall View'!W231</f>
        <v>38018</v>
      </c>
      <c r="B231">
        <f>'Overall View'!X231</f>
        <v>6.9205374194344724</v>
      </c>
      <c r="C231">
        <f>'Overall View'!Y231</f>
        <v>7.0431075128685956</v>
      </c>
      <c r="E231">
        <f t="shared" si="15"/>
        <v>1012.8641811890278</v>
      </c>
      <c r="F231">
        <f>Data!B231</f>
        <v>1144.94</v>
      </c>
      <c r="H231" s="2">
        <f t="shared" si="16"/>
        <v>0.13039835079953654</v>
      </c>
      <c r="I231" s="4">
        <f>Data!G232</f>
        <v>-1.6494220669988735E-2</v>
      </c>
      <c r="J231" s="4">
        <f>Data!H234</f>
        <v>-2.1416589958969112E-2</v>
      </c>
      <c r="K231" s="4">
        <f>Data!I243</f>
        <v>4.9964831887294281E-2</v>
      </c>
      <c r="V231" s="5">
        <f t="shared" si="17"/>
        <v>0.13039835079953654</v>
      </c>
      <c r="W231" s="5">
        <f t="shared" si="18"/>
        <v>4.9964831887294281E-2</v>
      </c>
      <c r="X231" s="5">
        <f t="shared" si="19"/>
        <v>6.720499711892676E-2</v>
      </c>
    </row>
    <row r="232" spans="1:24" x14ac:dyDescent="0.3">
      <c r="A232" s="1">
        <f>'Overall View'!W232</f>
        <v>38047</v>
      </c>
      <c r="B232">
        <f>'Overall View'!X232</f>
        <v>6.9265567255615021</v>
      </c>
      <c r="C232">
        <f>'Overall View'!Y232</f>
        <v>7.0266132921986069</v>
      </c>
      <c r="E232">
        <f t="shared" si="15"/>
        <v>1018.9793067033311</v>
      </c>
      <c r="F232">
        <f>Data!B232</f>
        <v>1126.21</v>
      </c>
      <c r="H232" s="2">
        <f t="shared" si="16"/>
        <v>0.10523343564609644</v>
      </c>
      <c r="I232" s="4">
        <f>Data!G233</f>
        <v>-1.6933393494544369E-2</v>
      </c>
      <c r="J232" s="4">
        <f>Data!H235</f>
        <v>1.2906819960332605E-2</v>
      </c>
      <c r="K232" s="4">
        <f>Data!I244</f>
        <v>4.7156300302754417E-2</v>
      </c>
      <c r="V232" s="5">
        <f t="shared" si="17"/>
        <v>0.10523343564609644</v>
      </c>
      <c r="W232" s="5">
        <f t="shared" si="18"/>
        <v>4.7156300302754417E-2</v>
      </c>
      <c r="X232" s="5">
        <f t="shared" si="19"/>
        <v>7.1843340229599789E-2</v>
      </c>
    </row>
    <row r="233" spans="1:24" x14ac:dyDescent="0.3">
      <c r="A233" s="1">
        <f>'Overall View'!W233</f>
        <v>38078</v>
      </c>
      <c r="B233">
        <f>'Overall View'!X233</f>
        <v>6.9325760316885328</v>
      </c>
      <c r="C233">
        <f>'Overall View'!Y233</f>
        <v>7.0096798987040625</v>
      </c>
      <c r="E233">
        <f t="shared" si="15"/>
        <v>1025.1313520344775</v>
      </c>
      <c r="F233">
        <f>Data!B233</f>
        <v>1107.3</v>
      </c>
      <c r="H233" s="2">
        <f t="shared" si="16"/>
        <v>8.0154262965863365E-2</v>
      </c>
      <c r="I233" s="4">
        <f>Data!G234</f>
        <v>1.2011024205563992E-2</v>
      </c>
      <c r="J233" s="4">
        <f>Data!H236</f>
        <v>-5.0520247604532997E-3</v>
      </c>
      <c r="K233" s="4">
        <f>Data!I245</f>
        <v>4.3776174449628336E-2</v>
      </c>
      <c r="V233" s="5">
        <f t="shared" si="17"/>
        <v>8.0154262965863365E-2</v>
      </c>
      <c r="W233" s="5">
        <f t="shared" si="18"/>
        <v>4.3776174449628336E-2</v>
      </c>
      <c r="X233" s="5">
        <f t="shared" si="19"/>
        <v>7.6465879471773079E-2</v>
      </c>
    </row>
    <row r="234" spans="1:24" x14ac:dyDescent="0.3">
      <c r="A234" s="1">
        <f>'Overall View'!W234</f>
        <v>38108</v>
      </c>
      <c r="B234">
        <f>'Overall View'!X234</f>
        <v>6.9385953378155634</v>
      </c>
      <c r="C234">
        <f>'Overall View'!Y234</f>
        <v>7.0216909229096265</v>
      </c>
      <c r="E234">
        <f t="shared" si="15"/>
        <v>1031.3205400843303</v>
      </c>
      <c r="F234">
        <f>Data!B234</f>
        <v>1120.68</v>
      </c>
      <c r="H234" s="2">
        <f t="shared" si="16"/>
        <v>8.6645670712970357E-2</v>
      </c>
      <c r="I234" s="4">
        <f>Data!G235</f>
        <v>1.7829189249312982E-2</v>
      </c>
      <c r="J234" s="4">
        <f>Data!H237</f>
        <v>-1.4778328394303486E-2</v>
      </c>
      <c r="K234" s="4">
        <f>Data!I246</f>
        <v>6.1277373629170739E-2</v>
      </c>
      <c r="V234" s="5">
        <f t="shared" si="17"/>
        <v>8.6645670712970357E-2</v>
      </c>
      <c r="W234" s="5">
        <f t="shared" si="18"/>
        <v>6.1277373629170739E-2</v>
      </c>
      <c r="X234" s="5">
        <f t="shared" si="19"/>
        <v>7.5269397138382529E-2</v>
      </c>
    </row>
    <row r="235" spans="1:24" x14ac:dyDescent="0.3">
      <c r="A235" s="1">
        <f>'Overall View'!W235</f>
        <v>38139</v>
      </c>
      <c r="B235">
        <f>'Overall View'!X235</f>
        <v>6.9446146439425931</v>
      </c>
      <c r="C235">
        <f>'Overall View'!Y235</f>
        <v>7.0395201121589395</v>
      </c>
      <c r="E235">
        <f t="shared" si="15"/>
        <v>1037.5470951005134</v>
      </c>
      <c r="F235">
        <f>Data!B235</f>
        <v>1140.8399999999999</v>
      </c>
      <c r="H235" s="2">
        <f t="shared" si="16"/>
        <v>9.9554907326380171E-2</v>
      </c>
      <c r="I235" s="4">
        <f>Data!G236</f>
        <v>-3.4892238215330273E-2</v>
      </c>
      <c r="J235" s="4">
        <f>Data!H238</f>
        <v>-2.3287180841410127E-2</v>
      </c>
      <c r="K235" s="4">
        <f>Data!I247</f>
        <v>4.3305496902958929E-2</v>
      </c>
      <c r="V235" s="5">
        <f t="shared" si="17"/>
        <v>9.9554907326380171E-2</v>
      </c>
      <c r="W235" s="5">
        <f t="shared" si="18"/>
        <v>4.3305496902958929E-2</v>
      </c>
      <c r="X235" s="5">
        <f t="shared" si="19"/>
        <v>7.2889994372875022E-2</v>
      </c>
    </row>
    <row r="236" spans="1:24" x14ac:dyDescent="0.3">
      <c r="A236" s="1">
        <f>'Overall View'!W236</f>
        <v>38169</v>
      </c>
      <c r="B236">
        <f>'Overall View'!X236</f>
        <v>6.9506339500696237</v>
      </c>
      <c r="C236">
        <f>'Overall View'!Y236</f>
        <v>7.0046278739436092</v>
      </c>
      <c r="E236">
        <f t="shared" si="15"/>
        <v>1043.8112426845391</v>
      </c>
      <c r="F236">
        <f>Data!B236</f>
        <v>1101.72</v>
      </c>
      <c r="H236" s="2">
        <f t="shared" si="16"/>
        <v>5.5478188917114535E-2</v>
      </c>
      <c r="I236" s="4">
        <f>Data!G237</f>
        <v>2.2847205717138053E-3</v>
      </c>
      <c r="J236" s="4">
        <f>Data!H239</f>
        <v>2.5522013252134101E-2</v>
      </c>
      <c r="K236" s="4">
        <f>Data!I248</f>
        <v>0.11353418698301887</v>
      </c>
      <c r="V236" s="5">
        <f t="shared" si="17"/>
        <v>5.5478188917114535E-2</v>
      </c>
      <c r="W236" s="5">
        <f t="shared" si="18"/>
        <v>0.11353418698301887</v>
      </c>
      <c r="X236" s="5">
        <f t="shared" si="19"/>
        <v>8.1014120439985737E-2</v>
      </c>
    </row>
    <row r="237" spans="1:24" x14ac:dyDescent="0.3">
      <c r="A237" s="1">
        <f>'Overall View'!W237</f>
        <v>38200</v>
      </c>
      <c r="B237">
        <f>'Overall View'!X237</f>
        <v>6.9566532561966534</v>
      </c>
      <c r="C237">
        <f>'Overall View'!Y237</f>
        <v>7.006912594515323</v>
      </c>
      <c r="E237">
        <f t="shared" si="15"/>
        <v>1050.1132097999755</v>
      </c>
      <c r="F237">
        <f>Data!B237</f>
        <v>1104.24</v>
      </c>
      <c r="H237" s="2">
        <f t="shared" si="16"/>
        <v>5.1543766610015807E-2</v>
      </c>
      <c r="I237" s="4">
        <f>Data!G238</f>
        <v>9.3203368022063415E-3</v>
      </c>
      <c r="J237" s="4">
        <f>Data!H240</f>
        <v>6.1106072141552836E-2</v>
      </c>
      <c r="K237" s="4">
        <f>Data!I249</f>
        <v>9.9963998438945545E-2</v>
      </c>
      <c r="V237" s="5">
        <f t="shared" si="17"/>
        <v>5.1543766610015807E-2</v>
      </c>
      <c r="W237" s="5">
        <f t="shared" si="18"/>
        <v>9.9963998438945545E-2</v>
      </c>
      <c r="X237" s="5">
        <f t="shared" si="19"/>
        <v>8.1739304709089661E-2</v>
      </c>
    </row>
    <row r="238" spans="1:24" x14ac:dyDescent="0.3">
      <c r="A238" s="1">
        <f>'Overall View'!W238</f>
        <v>38231</v>
      </c>
      <c r="B238">
        <f>'Overall View'!X238</f>
        <v>6.962672562323684</v>
      </c>
      <c r="C238">
        <f>'Overall View'!Y238</f>
        <v>7.0162329313175293</v>
      </c>
      <c r="E238">
        <f t="shared" si="15"/>
        <v>1056.4532247806783</v>
      </c>
      <c r="F238">
        <f>Data!B238</f>
        <v>1114.58</v>
      </c>
      <c r="H238" s="2">
        <f t="shared" si="16"/>
        <v>5.5020680382123821E-2</v>
      </c>
      <c r="I238" s="4">
        <f>Data!G239</f>
        <v>1.3916955878213955E-2</v>
      </c>
      <c r="J238" s="4">
        <f>Data!H241</f>
        <v>8.3728226532539196E-2</v>
      </c>
      <c r="K238" s="4">
        <f>Data!I250</f>
        <v>9.7568569063597899E-2</v>
      </c>
      <c r="V238" s="5">
        <f t="shared" si="17"/>
        <v>5.5020680382123821E-2</v>
      </c>
      <c r="W238" s="5">
        <f t="shared" si="18"/>
        <v>9.7568569063597899E-2</v>
      </c>
      <c r="X238" s="5">
        <f t="shared" si="19"/>
        <v>8.1098447430496504E-2</v>
      </c>
    </row>
    <row r="239" spans="1:24" x14ac:dyDescent="0.3">
      <c r="A239" s="1">
        <f>'Overall View'!W239</f>
        <v>38261</v>
      </c>
      <c r="B239">
        <f>'Overall View'!X239</f>
        <v>6.9686918684507138</v>
      </c>
      <c r="C239">
        <f>'Overall View'!Y239</f>
        <v>7.0301498871957433</v>
      </c>
      <c r="E239">
        <f t="shared" si="15"/>
        <v>1062.8315173390549</v>
      </c>
      <c r="F239">
        <f>Data!B239</f>
        <v>1130.2</v>
      </c>
      <c r="H239" s="2">
        <f t="shared" si="16"/>
        <v>6.3385853319076757E-2</v>
      </c>
      <c r="I239" s="4">
        <f>Data!G240</f>
        <v>3.786877946113254E-2</v>
      </c>
      <c r="J239" s="4">
        <f>Data!H242</f>
        <v>4.4195522685808619E-2</v>
      </c>
      <c r="K239" s="4">
        <f>Data!I251</f>
        <v>6.5751618871610518E-2</v>
      </c>
      <c r="V239" s="5">
        <f t="shared" si="17"/>
        <v>6.3385853319076757E-2</v>
      </c>
      <c r="W239" s="5">
        <f t="shared" si="18"/>
        <v>6.5751618871610518E-2</v>
      </c>
      <c r="X239" s="5">
        <f t="shared" si="19"/>
        <v>7.9556596721876094E-2</v>
      </c>
    </row>
    <row r="240" spans="1:24" x14ac:dyDescent="0.3">
      <c r="A240" s="1">
        <f>'Overall View'!W240</f>
        <v>38292</v>
      </c>
      <c r="B240">
        <f>'Overall View'!X240</f>
        <v>6.9747111745777444</v>
      </c>
      <c r="C240">
        <f>'Overall View'!Y240</f>
        <v>7.0680186666568758</v>
      </c>
      <c r="E240">
        <f t="shared" si="15"/>
        <v>1069.2483185743963</v>
      </c>
      <c r="F240">
        <f>Data!B240</f>
        <v>1173.82</v>
      </c>
      <c r="H240" s="2">
        <f t="shared" si="16"/>
        <v>9.7799247947405243E-2</v>
      </c>
      <c r="I240" s="4">
        <f>Data!G241</f>
        <v>3.1942491193192701E-2</v>
      </c>
      <c r="J240" s="4">
        <f>Data!H243</f>
        <v>2.5053678099014043E-2</v>
      </c>
      <c r="K240" s="4">
        <f>Data!I252</f>
        <v>6.2464077087466485E-2</v>
      </c>
      <c r="V240" s="5">
        <f t="shared" si="17"/>
        <v>9.7799247947405243E-2</v>
      </c>
      <c r="W240" s="5">
        <f t="shared" si="18"/>
        <v>6.2464077087466485E-2</v>
      </c>
      <c r="X240" s="5">
        <f t="shared" si="19"/>
        <v>7.3213593738718441E-2</v>
      </c>
    </row>
    <row r="241" spans="1:24" x14ac:dyDescent="0.3">
      <c r="A241" s="1">
        <f>'Overall View'!W241</f>
        <v>38322</v>
      </c>
      <c r="B241">
        <f>'Overall View'!X241</f>
        <v>6.980730480704775</v>
      </c>
      <c r="C241">
        <f>'Overall View'!Y241</f>
        <v>7.0999611578500685</v>
      </c>
      <c r="E241">
        <f t="shared" si="15"/>
        <v>1075.7038609812421</v>
      </c>
      <c r="F241">
        <f>Data!B241</f>
        <v>1211.92</v>
      </c>
      <c r="H241" s="2">
        <f t="shared" si="16"/>
        <v>0.12662977605611969</v>
      </c>
      <c r="I241" s="4">
        <f>Data!G242</f>
        <v>-2.5615747968516622E-2</v>
      </c>
      <c r="J241" s="4">
        <f>Data!H244</f>
        <v>-2.6191565348707257E-2</v>
      </c>
      <c r="K241" s="4">
        <f>Data!I253</f>
        <v>2.9568735880032726E-2</v>
      </c>
      <c r="V241" s="5">
        <f t="shared" si="17"/>
        <v>0.12662977605611969</v>
      </c>
      <c r="W241" s="5">
        <f t="shared" si="18"/>
        <v>2.9568735880032726E-2</v>
      </c>
      <c r="X241" s="5">
        <f t="shared" si="19"/>
        <v>6.7899612721308164E-2</v>
      </c>
    </row>
    <row r="242" spans="1:24" x14ac:dyDescent="0.3">
      <c r="A242" s="1">
        <f>'Overall View'!W242</f>
        <v>38353</v>
      </c>
      <c r="B242">
        <f>'Overall View'!X242</f>
        <v>6.9867497868318047</v>
      </c>
      <c r="C242">
        <f>'Overall View'!Y242</f>
        <v>7.0743454098815519</v>
      </c>
      <c r="E242">
        <f t="shared" si="15"/>
        <v>1082.1983784578092</v>
      </c>
      <c r="F242">
        <f>Data!B242</f>
        <v>1181.27</v>
      </c>
      <c r="H242" s="2">
        <f t="shared" si="16"/>
        <v>9.1546636471007359E-2</v>
      </c>
      <c r="I242" s="4">
        <f>Data!G243</f>
        <v>1.8726934874337964E-2</v>
      </c>
      <c r="J242" s="4">
        <f>Data!H245</f>
        <v>-2.0889336727861085E-2</v>
      </c>
      <c r="K242" s="4">
        <f>Data!I254</f>
        <v>8.0332445079067227E-2</v>
      </c>
      <c r="V242" s="5">
        <f t="shared" si="17"/>
        <v>9.1546636471007359E-2</v>
      </c>
      <c r="W242" s="5">
        <f t="shared" si="18"/>
        <v>8.0332445079067227E-2</v>
      </c>
      <c r="X242" s="5">
        <f t="shared" si="19"/>
        <v>7.4366061656389953E-2</v>
      </c>
    </row>
    <row r="243" spans="1:24" x14ac:dyDescent="0.3">
      <c r="A243" s="1">
        <f>'Overall View'!W243</f>
        <v>38384</v>
      </c>
      <c r="B243">
        <f>'Overall View'!X243</f>
        <v>6.9927690929588344</v>
      </c>
      <c r="C243">
        <f>'Overall View'!Y243</f>
        <v>7.0930723447558899</v>
      </c>
      <c r="E243">
        <f t="shared" si="15"/>
        <v>1088.7321063144664</v>
      </c>
      <c r="F243">
        <f>Data!B243</f>
        <v>1203.5999999999999</v>
      </c>
      <c r="H243" s="2">
        <f t="shared" si="16"/>
        <v>0.10550611396441667</v>
      </c>
      <c r="I243" s="4">
        <f>Data!G244</f>
        <v>-1.9302752254528599E-2</v>
      </c>
      <c r="J243" s="4">
        <f>Data!H246</f>
        <v>-1.0104048217092654E-2</v>
      </c>
      <c r="K243" s="4">
        <f>Data!I255</f>
        <v>6.2058504268881265E-2</v>
      </c>
      <c r="V243" s="5">
        <f t="shared" si="17"/>
        <v>0.10550611396441667</v>
      </c>
      <c r="W243" s="5">
        <f t="shared" si="18"/>
        <v>6.2058504268881265E-2</v>
      </c>
      <c r="X243" s="5">
        <f t="shared" si="19"/>
        <v>7.1793080747638544E-2</v>
      </c>
    </row>
    <row r="244" spans="1:24" x14ac:dyDescent="0.3">
      <c r="A244" s="1">
        <f>'Overall View'!W244</f>
        <v>38412</v>
      </c>
      <c r="B244">
        <f>'Overall View'!X244</f>
        <v>6.998788399085865</v>
      </c>
      <c r="C244">
        <f>'Overall View'!Y244</f>
        <v>7.0737695925013613</v>
      </c>
      <c r="E244">
        <f t="shared" si="15"/>
        <v>1095.3052812822591</v>
      </c>
      <c r="F244">
        <f>Data!B244</f>
        <v>1180.5899999999999</v>
      </c>
      <c r="H244" s="2">
        <f t="shared" si="16"/>
        <v>7.7863879755878829E-2</v>
      </c>
      <c r="I244" s="4">
        <f>Data!G245</f>
        <v>-2.031351934767045E-2</v>
      </c>
      <c r="J244" s="4">
        <f>Data!H247</f>
        <v>9.0560165605371168E-3</v>
      </c>
      <c r="K244" s="4">
        <f>Data!I256</f>
        <v>9.239599049286884E-2</v>
      </c>
      <c r="V244" s="5">
        <f t="shared" si="17"/>
        <v>7.7863879755878829E-2</v>
      </c>
      <c r="W244" s="5">
        <f t="shared" si="18"/>
        <v>9.239599049286884E-2</v>
      </c>
      <c r="X244" s="5">
        <f t="shared" si="19"/>
        <v>7.6888037985642768E-2</v>
      </c>
    </row>
    <row r="245" spans="1:24" x14ac:dyDescent="0.3">
      <c r="A245" s="1">
        <f>'Overall View'!W245</f>
        <v>38443</v>
      </c>
      <c r="B245">
        <f>'Overall View'!X245</f>
        <v>7.0048077052128956</v>
      </c>
      <c r="C245">
        <f>'Overall View'!Y245</f>
        <v>7.0534560731536908</v>
      </c>
      <c r="E245">
        <f t="shared" si="15"/>
        <v>1101.9181415214853</v>
      </c>
      <c r="F245">
        <f>Data!B245</f>
        <v>1156.8499999999999</v>
      </c>
      <c r="H245" s="2">
        <f t="shared" si="16"/>
        <v>4.9851124515172041E-2</v>
      </c>
      <c r="I245" s="4">
        <f>Data!G246</f>
        <v>2.9512223385106395E-2</v>
      </c>
      <c r="J245" s="4">
        <f>Data!H248</f>
        <v>6.4705987772937235E-2</v>
      </c>
      <c r="K245" s="4">
        <f>Data!I257</f>
        <v>0.12479188351568382</v>
      </c>
      <c r="V245" s="5">
        <f t="shared" si="17"/>
        <v>4.9851124515172041E-2</v>
      </c>
      <c r="W245" s="5">
        <f t="shared" si="18"/>
        <v>0.12479188351568382</v>
      </c>
      <c r="X245" s="5">
        <f t="shared" si="19"/>
        <v>8.2051288864473576E-2</v>
      </c>
    </row>
    <row r="246" spans="1:24" x14ac:dyDescent="0.3">
      <c r="A246" s="1">
        <f>'Overall View'!W246</f>
        <v>38473</v>
      </c>
      <c r="B246">
        <f>'Overall View'!X246</f>
        <v>7.0108270113399254</v>
      </c>
      <c r="C246">
        <f>'Overall View'!Y246</f>
        <v>7.0829682965387972</v>
      </c>
      <c r="E246">
        <f t="shared" si="15"/>
        <v>1108.5709266303252</v>
      </c>
      <c r="F246">
        <f>Data!B246</f>
        <v>1191.5</v>
      </c>
      <c r="H246" s="2">
        <f t="shared" si="16"/>
        <v>7.4807187684193366E-2</v>
      </c>
      <c r="I246" s="4">
        <f>Data!G247</f>
        <v>-1.4268747689882844E-4</v>
      </c>
      <c r="J246" s="4">
        <f>Data!H249</f>
        <v>2.390829641547132E-2</v>
      </c>
      <c r="K246" s="4">
        <f>Data!I258</f>
        <v>6.3874746544685834E-2</v>
      </c>
      <c r="V246" s="5">
        <f t="shared" si="17"/>
        <v>7.4807187684193366E-2</v>
      </c>
      <c r="W246" s="5">
        <f t="shared" si="18"/>
        <v>6.3874746544685834E-2</v>
      </c>
      <c r="X246" s="5">
        <f t="shared" si="19"/>
        <v>7.7451440902986321E-2</v>
      </c>
    </row>
    <row r="247" spans="1:24" x14ac:dyDescent="0.3">
      <c r="A247" s="1">
        <f>'Overall View'!W247</f>
        <v>38504</v>
      </c>
      <c r="B247">
        <f>'Overall View'!X247</f>
        <v>7.016846317466956</v>
      </c>
      <c r="C247">
        <f>'Overall View'!Y247</f>
        <v>7.0828256090618984</v>
      </c>
      <c r="E247">
        <f t="shared" si="15"/>
        <v>1115.2638776535262</v>
      </c>
      <c r="F247">
        <f>Data!B247</f>
        <v>1191.33</v>
      </c>
      <c r="H247" s="2">
        <f t="shared" si="16"/>
        <v>6.8204596123487837E-2</v>
      </c>
      <c r="I247" s="4">
        <f>Data!G248</f>
        <v>3.5336451864729668E-2</v>
      </c>
      <c r="J247" s="4">
        <f>Data!H250</f>
        <v>3.0975891319228843E-2</v>
      </c>
      <c r="K247" s="4">
        <f>Data!I259</f>
        <v>6.4104038306975752E-2</v>
      </c>
      <c r="V247" s="5">
        <f t="shared" si="17"/>
        <v>6.8204596123487837E-2</v>
      </c>
      <c r="W247" s="5">
        <f t="shared" si="18"/>
        <v>6.4104038306975752E-2</v>
      </c>
      <c r="X247" s="5">
        <f t="shared" si="19"/>
        <v>7.8668416398093438E-2</v>
      </c>
    </row>
    <row r="248" spans="1:24" x14ac:dyDescent="0.3">
      <c r="A248" s="1">
        <f>'Overall View'!W248</f>
        <v>38534</v>
      </c>
      <c r="B248">
        <f>'Overall View'!X248</f>
        <v>7.0228656235939857</v>
      </c>
      <c r="C248">
        <f>'Overall View'!Y248</f>
        <v>7.1181620609266281</v>
      </c>
      <c r="E248">
        <f t="shared" si="15"/>
        <v>1121.9972370911298</v>
      </c>
      <c r="F248">
        <f>Data!B248</f>
        <v>1234.18</v>
      </c>
      <c r="H248" s="2">
        <f t="shared" si="16"/>
        <v>9.9984883385019208E-2</v>
      </c>
      <c r="I248" s="4">
        <f>Data!G249</f>
        <v>-1.128546797235952E-2</v>
      </c>
      <c r="J248" s="4">
        <f>Data!H251</f>
        <v>-2.2260554859274251E-2</v>
      </c>
      <c r="K248" s="4">
        <f>Data!I260</f>
        <v>3.384051063420479E-2</v>
      </c>
      <c r="V248" s="5">
        <f t="shared" si="17"/>
        <v>9.9984883385019208E-2</v>
      </c>
      <c r="W248" s="5">
        <f t="shared" si="18"/>
        <v>3.384051063420479E-2</v>
      </c>
      <c r="X248" s="5">
        <f t="shared" si="19"/>
        <v>7.2810742109269827E-2</v>
      </c>
    </row>
    <row r="249" spans="1:24" x14ac:dyDescent="0.3">
      <c r="A249" s="1">
        <f>'Overall View'!W249</f>
        <v>38565</v>
      </c>
      <c r="B249">
        <f>'Overall View'!X249</f>
        <v>7.0288849297210163</v>
      </c>
      <c r="C249">
        <f>'Overall View'!Y249</f>
        <v>7.1068765929542685</v>
      </c>
      <c r="E249">
        <f t="shared" si="15"/>
        <v>1128.7712489072653</v>
      </c>
      <c r="F249">
        <f>Data!B249</f>
        <v>1220.33</v>
      </c>
      <c r="H249" s="2">
        <f t="shared" si="16"/>
        <v>8.1113645640221943E-2</v>
      </c>
      <c r="I249" s="4">
        <f>Data!G250</f>
        <v>6.9249074268586952E-3</v>
      </c>
      <c r="J249" s="4">
        <f>Data!H252</f>
        <v>2.3606150790073777E-2</v>
      </c>
      <c r="K249" s="4">
        <f>Data!I261</f>
        <v>6.6177103194556608E-2</v>
      </c>
      <c r="V249" s="5">
        <f t="shared" si="17"/>
        <v>8.1113645640221943E-2</v>
      </c>
      <c r="W249" s="5">
        <f t="shared" si="18"/>
        <v>6.6177103194556608E-2</v>
      </c>
      <c r="X249" s="5">
        <f t="shared" si="19"/>
        <v>7.6289048117843331E-2</v>
      </c>
    </row>
    <row r="250" spans="1:24" x14ac:dyDescent="0.3">
      <c r="A250" s="1">
        <f>'Overall View'!W250</f>
        <v>38596</v>
      </c>
      <c r="B250">
        <f>'Overall View'!X250</f>
        <v>7.034904235848046</v>
      </c>
      <c r="C250">
        <f>'Overall View'!Y250</f>
        <v>7.1138015003811272</v>
      </c>
      <c r="E250">
        <f t="shared" si="15"/>
        <v>1135.5861585389807</v>
      </c>
      <c r="F250">
        <f>Data!B250</f>
        <v>1228.81</v>
      </c>
      <c r="H250" s="2">
        <f t="shared" si="16"/>
        <v>8.2093147014894008E-2</v>
      </c>
      <c r="I250" s="4">
        <f>Data!G251</f>
        <v>-1.7899994313773426E-2</v>
      </c>
      <c r="J250" s="4">
        <f>Data!H253</f>
        <v>1.5728393348974024E-2</v>
      </c>
      <c r="K250" s="4">
        <f>Data!I262</f>
        <v>8.3521571963001584E-2</v>
      </c>
      <c r="V250" s="5">
        <f t="shared" si="17"/>
        <v>8.2093147014894008E-2</v>
      </c>
      <c r="W250" s="5">
        <f t="shared" si="18"/>
        <v>8.3521571963001584E-2</v>
      </c>
      <c r="X250" s="5">
        <f t="shared" si="19"/>
        <v>7.61085085282837E-2</v>
      </c>
    </row>
    <row r="251" spans="1:24" x14ac:dyDescent="0.3">
      <c r="A251" s="1">
        <f>'Overall View'!W251</f>
        <v>38626</v>
      </c>
      <c r="B251">
        <f>'Overall View'!X251</f>
        <v>7.0409235419750766</v>
      </c>
      <c r="C251">
        <f>'Overall View'!Y251</f>
        <v>7.0959015060673538</v>
      </c>
      <c r="E251">
        <f t="shared" si="15"/>
        <v>1142.442212905145</v>
      </c>
      <c r="F251">
        <f>Data!B251</f>
        <v>1207.01</v>
      </c>
      <c r="H251" s="2">
        <f t="shared" si="16"/>
        <v>5.6517333100519762E-2</v>
      </c>
      <c r="I251" s="4">
        <f>Data!G252</f>
        <v>3.4581237676988508E-2</v>
      </c>
      <c r="J251" s="4">
        <f>Data!H254</f>
        <v>5.8776348893265329E-2</v>
      </c>
      <c r="K251" s="4">
        <f>Data!I263</f>
        <v>0.13244340319400116</v>
      </c>
      <c r="V251" s="5">
        <f t="shared" si="17"/>
        <v>5.6517333100519762E-2</v>
      </c>
      <c r="W251" s="5">
        <f t="shared" si="18"/>
        <v>0.13244340319400116</v>
      </c>
      <c r="X251" s="5">
        <f t="shared" si="19"/>
        <v>8.0822587616024094E-2</v>
      </c>
    </row>
    <row r="252" spans="1:24" x14ac:dyDescent="0.3">
      <c r="A252" s="1">
        <f>'Overall View'!W252</f>
        <v>38657</v>
      </c>
      <c r="B252">
        <f>'Overall View'!X252</f>
        <v>7.0469428481021064</v>
      </c>
      <c r="C252">
        <f>'Overall View'!Y252</f>
        <v>7.1304827437443423</v>
      </c>
      <c r="E252">
        <f t="shared" si="15"/>
        <v>1149.3396604153847</v>
      </c>
      <c r="F252">
        <f>Data!B252</f>
        <v>1249.48</v>
      </c>
      <c r="H252" s="2">
        <f t="shared" si="16"/>
        <v>8.712858612085439E-2</v>
      </c>
      <c r="I252" s="4">
        <f>Data!G253</f>
        <v>-9.5285001424105786E-4</v>
      </c>
      <c r="J252" s="4">
        <f>Data!H255</f>
        <v>2.4648105280428823E-2</v>
      </c>
      <c r="K252" s="4">
        <f>Data!I264</f>
        <v>0.11419467063937283</v>
      </c>
      <c r="V252" s="5">
        <f t="shared" si="17"/>
        <v>8.712858612085439E-2</v>
      </c>
      <c r="W252" s="5">
        <f t="shared" si="18"/>
        <v>0.11419467063937283</v>
      </c>
      <c r="X252" s="5">
        <f t="shared" si="19"/>
        <v>7.5180387207630178E-2</v>
      </c>
    </row>
    <row r="253" spans="1:24" x14ac:dyDescent="0.3">
      <c r="A253" s="1">
        <f>'Overall View'!W253</f>
        <v>38687</v>
      </c>
      <c r="B253">
        <f>'Overall View'!X253</f>
        <v>7.052962154229137</v>
      </c>
      <c r="C253">
        <f>'Overall View'!Y253</f>
        <v>7.1295298937301013</v>
      </c>
      <c r="E253">
        <f t="shared" si="15"/>
        <v>1156.2787509790937</v>
      </c>
      <c r="F253">
        <f>Data!B253</f>
        <v>1248.29</v>
      </c>
      <c r="H253" s="2">
        <f t="shared" si="16"/>
        <v>7.9575317753607822E-2</v>
      </c>
      <c r="I253" s="4">
        <f>Data!G254</f>
        <v>2.5147961230517879E-2</v>
      </c>
      <c r="J253" s="4">
        <f>Data!H256</f>
        <v>3.6635689264128857E-2</v>
      </c>
      <c r="K253" s="4">
        <f>Data!I265</f>
        <v>0.12768435657046062</v>
      </c>
      <c r="V253" s="5">
        <f t="shared" si="17"/>
        <v>7.9575317753607822E-2</v>
      </c>
      <c r="W253" s="5">
        <f t="shared" si="18"/>
        <v>0.12768435657046062</v>
      </c>
      <c r="X253" s="5">
        <f t="shared" si="19"/>
        <v>7.6572589409809794E-2</v>
      </c>
    </row>
    <row r="254" spans="1:24" x14ac:dyDescent="0.3">
      <c r="A254" s="1">
        <f>'Overall View'!W254</f>
        <v>38718</v>
      </c>
      <c r="B254">
        <f>'Overall View'!X254</f>
        <v>7.0589814603561667</v>
      </c>
      <c r="C254">
        <f>'Overall View'!Y254</f>
        <v>7.1546778549606191</v>
      </c>
      <c r="E254">
        <f t="shared" si="15"/>
        <v>1163.2597360144796</v>
      </c>
      <c r="F254">
        <f>Data!B254</f>
        <v>1280.08</v>
      </c>
      <c r="H254" s="2">
        <f t="shared" si="16"/>
        <v>0.10042491832973255</v>
      </c>
      <c r="I254" s="4">
        <f>Data!G255</f>
        <v>4.5299406415200139E-4</v>
      </c>
      <c r="J254" s="4">
        <f>Data!H257</f>
        <v>2.3570101708755509E-2</v>
      </c>
      <c r="K254" s="4">
        <f>Data!I266</f>
        <v>0.11649756786446996</v>
      </c>
      <c r="V254" s="5">
        <f t="shared" si="17"/>
        <v>0.10042491832973255</v>
      </c>
      <c r="W254" s="5">
        <f t="shared" si="18"/>
        <v>0.11649756786446996</v>
      </c>
      <c r="X254" s="5">
        <f t="shared" si="19"/>
        <v>7.2729635813388371E-2</v>
      </c>
    </row>
    <row r="255" spans="1:24" x14ac:dyDescent="0.3">
      <c r="A255" s="1">
        <f>'Overall View'!W255</f>
        <v>38749</v>
      </c>
      <c r="B255">
        <f>'Overall View'!X255</f>
        <v>7.0650007664831973</v>
      </c>
      <c r="C255">
        <f>'Overall View'!Y255</f>
        <v>7.1551308490247711</v>
      </c>
      <c r="E255">
        <f t="shared" si="15"/>
        <v>1170.2828684576807</v>
      </c>
      <c r="F255">
        <f>Data!B255</f>
        <v>1280.6600000000001</v>
      </c>
      <c r="H255" s="2">
        <f t="shared" si="16"/>
        <v>9.4316625934878218E-2</v>
      </c>
      <c r="I255" s="4">
        <f>Data!G256</f>
        <v>1.1034733969458976E-2</v>
      </c>
      <c r="J255" s="4">
        <f>Data!H258</f>
        <v>-8.2878059412880845E-3</v>
      </c>
      <c r="K255" s="4">
        <f>Data!I267</f>
        <v>9.3956268135928056E-2</v>
      </c>
      <c r="V255" s="5">
        <f t="shared" si="17"/>
        <v>9.4316625934878218E-2</v>
      </c>
      <c r="W255" s="5">
        <f t="shared" si="18"/>
        <v>9.3956268135928056E-2</v>
      </c>
      <c r="X255" s="5">
        <f t="shared" si="19"/>
        <v>7.3855503147925203E-2</v>
      </c>
    </row>
    <row r="256" spans="1:24" x14ac:dyDescent="0.3">
      <c r="A256" s="1">
        <f>'Overall View'!W256</f>
        <v>38777</v>
      </c>
      <c r="B256">
        <f>'Overall View'!X256</f>
        <v>7.0710200726102279</v>
      </c>
      <c r="C256">
        <f>'Overall View'!Y256</f>
        <v>7.1661655829942301</v>
      </c>
      <c r="E256">
        <f t="shared" si="15"/>
        <v>1177.3484027719235</v>
      </c>
      <c r="F256">
        <f>Data!B256</f>
        <v>1294.8699999999999</v>
      </c>
      <c r="H256" s="2">
        <f t="shared" si="16"/>
        <v>9.9818878550636425E-2</v>
      </c>
      <c r="I256" s="4">
        <f>Data!G257</f>
        <v>1.2082373675144531E-2</v>
      </c>
      <c r="J256" s="4">
        <f>Data!H259</f>
        <v>-1.9235935625355971E-2</v>
      </c>
      <c r="K256" s="4">
        <f>Data!I268</f>
        <v>9.2852018081755361E-2</v>
      </c>
      <c r="V256" s="5">
        <f t="shared" si="17"/>
        <v>9.9818878550636425E-2</v>
      </c>
      <c r="W256" s="5">
        <f t="shared" si="18"/>
        <v>9.2852018081755361E-2</v>
      </c>
      <c r="X256" s="5">
        <f t="shared" si="19"/>
        <v>7.2841339763790133E-2</v>
      </c>
    </row>
    <row r="257" spans="1:24" x14ac:dyDescent="0.3">
      <c r="A257" s="1">
        <f>'Overall View'!W257</f>
        <v>38808</v>
      </c>
      <c r="B257">
        <f>'Overall View'!X257</f>
        <v>7.0770393787372576</v>
      </c>
      <c r="C257">
        <f>'Overall View'!Y257</f>
        <v>7.1782479566693747</v>
      </c>
      <c r="E257">
        <f t="shared" si="15"/>
        <v>1184.4565949567464</v>
      </c>
      <c r="F257">
        <f>Data!B257</f>
        <v>1310.6099999999999</v>
      </c>
      <c r="H257" s="2">
        <f t="shared" si="16"/>
        <v>0.10650741072353131</v>
      </c>
      <c r="I257" s="4">
        <f>Data!G258</f>
        <v>-3.1404913585891592E-2</v>
      </c>
      <c r="J257" s="4">
        <f>Data!H260</f>
        <v>-2.6245385108541797E-2</v>
      </c>
      <c r="K257" s="4">
        <f>Data!I269</f>
        <v>0.12314948064421571</v>
      </c>
      <c r="V257" s="5">
        <f t="shared" si="17"/>
        <v>0.10650741072353131</v>
      </c>
      <c r="W257" s="5">
        <f t="shared" si="18"/>
        <v>0.12314948064421571</v>
      </c>
      <c r="X257" s="5">
        <f t="shared" si="19"/>
        <v>7.1608523879631625E-2</v>
      </c>
    </row>
    <row r="258" spans="1:24" x14ac:dyDescent="0.3">
      <c r="A258" s="1">
        <f>'Overall View'!W258</f>
        <v>38838</v>
      </c>
      <c r="B258">
        <f>'Overall View'!X258</f>
        <v>7.0830586848642874</v>
      </c>
      <c r="C258">
        <f>'Overall View'!Y258</f>
        <v>7.1468430430834831</v>
      </c>
      <c r="E258">
        <f t="shared" ref="E258:E321" si="20">EXP(B258)</f>
        <v>1191.6077025572756</v>
      </c>
      <c r="F258">
        <f>Data!B258</f>
        <v>1270.0899999999999</v>
      </c>
      <c r="H258" s="2">
        <f t="shared" ref="H258:H321" si="21">F258/E258-1</f>
        <v>6.5862529483734944E-2</v>
      </c>
      <c r="I258" s="4">
        <f>Data!G259</f>
        <v>8.6604285391089775E-5</v>
      </c>
      <c r="J258" s="4">
        <f>Data!H261</f>
        <v>2.6210653065342093E-2</v>
      </c>
      <c r="K258" s="4">
        <f>Data!I270</f>
        <v>0.18658511797816857</v>
      </c>
      <c r="V258" s="5">
        <f t="shared" si="17"/>
        <v>6.5862529483734944E-2</v>
      </c>
      <c r="W258" s="5">
        <f t="shared" si="18"/>
        <v>0.18658511797816857</v>
      </c>
      <c r="X258" s="5">
        <f t="shared" si="19"/>
        <v>7.9100101090729874E-2</v>
      </c>
    </row>
    <row r="259" spans="1:24" x14ac:dyDescent="0.3">
      <c r="A259" s="1">
        <f>'Overall View'!W259</f>
        <v>38869</v>
      </c>
      <c r="B259">
        <f>'Overall View'!X259</f>
        <v>7.089077990991318</v>
      </c>
      <c r="C259">
        <f>'Overall View'!Y259</f>
        <v>7.1469296473688742</v>
      </c>
      <c r="E259">
        <f t="shared" si="20"/>
        <v>1198.801984673556</v>
      </c>
      <c r="F259">
        <f>Data!B259</f>
        <v>1270.2</v>
      </c>
      <c r="H259" s="2">
        <f t="shared" si="21"/>
        <v>5.955780540844402E-2</v>
      </c>
      <c r="I259" s="4">
        <f>Data!G260</f>
        <v>5.0729241919587054E-3</v>
      </c>
      <c r="J259" s="4">
        <f>Data!H262</f>
        <v>5.0393424975254675E-2</v>
      </c>
      <c r="K259" s="4">
        <f>Data!I271</f>
        <v>0.16852158287278662</v>
      </c>
      <c r="V259" s="5">
        <f t="shared" ref="V259:V322" si="22">H259</f>
        <v>5.955780540844402E-2</v>
      </c>
      <c r="W259" s="5">
        <f t="shared" ref="W259:W322" si="23">K259</f>
        <v>0.16852158287278662</v>
      </c>
      <c r="X259" s="5">
        <f t="shared" ref="X259:X322" si="24">$N$50+$M$50*H259</f>
        <v>8.0262174290699415E-2</v>
      </c>
    </row>
    <row r="260" spans="1:24" x14ac:dyDescent="0.3">
      <c r="A260" s="1">
        <f>'Overall View'!W260</f>
        <v>38899</v>
      </c>
      <c r="B260">
        <f>'Overall View'!X260</f>
        <v>7.0950972971183486</v>
      </c>
      <c r="C260">
        <f>'Overall View'!Y260</f>
        <v>7.1520025715608329</v>
      </c>
      <c r="E260">
        <f t="shared" si="20"/>
        <v>1206.0397019699362</v>
      </c>
      <c r="F260">
        <f>Data!B260</f>
        <v>1276.6600000000001</v>
      </c>
      <c r="H260" s="2">
        <f t="shared" si="21"/>
        <v>5.8555533383116032E-2</v>
      </c>
      <c r="I260" s="4">
        <f>Data!G261</f>
        <v>2.1051124587992298E-2</v>
      </c>
      <c r="J260" s="4">
        <f>Data!H263</f>
        <v>7.6342337700522123E-2</v>
      </c>
      <c r="K260" s="4">
        <f>Data!I272</f>
        <v>0.13094415783964131</v>
      </c>
      <c r="V260" s="5">
        <f t="shared" si="22"/>
        <v>5.8555533383116032E-2</v>
      </c>
      <c r="W260" s="5">
        <f t="shared" si="23"/>
        <v>0.13094415783964131</v>
      </c>
      <c r="X260" s="5">
        <f t="shared" si="24"/>
        <v>8.0446910917680053E-2</v>
      </c>
    </row>
    <row r="261" spans="1:24" x14ac:dyDescent="0.3">
      <c r="A261" s="1">
        <f>'Overall View'!W261</f>
        <v>38930</v>
      </c>
      <c r="B261">
        <f>'Overall View'!X261</f>
        <v>7.1011166032453783</v>
      </c>
      <c r="C261">
        <f>'Overall View'!Y261</f>
        <v>7.1730536961488252</v>
      </c>
      <c r="E261">
        <f t="shared" si="20"/>
        <v>1213.3211166845144</v>
      </c>
      <c r="F261">
        <f>Data!B261</f>
        <v>1303.82</v>
      </c>
      <c r="H261" s="2">
        <f t="shared" si="21"/>
        <v>7.4587742742646901E-2</v>
      </c>
      <c r="I261" s="4">
        <f>Data!G262</f>
        <v>2.4269376195303671E-2</v>
      </c>
      <c r="J261" s="4">
        <f>Data!H264</f>
        <v>7.1623718234889999E-2</v>
      </c>
      <c r="K261" s="4">
        <f>Data!I273</f>
        <v>0.1226745923169279</v>
      </c>
      <c r="V261" s="5">
        <f t="shared" si="22"/>
        <v>7.4587742742646901E-2</v>
      </c>
      <c r="W261" s="5">
        <f t="shared" si="23"/>
        <v>0.1226745923169279</v>
      </c>
      <c r="X261" s="5">
        <f t="shared" si="24"/>
        <v>7.7491888523277819E-2</v>
      </c>
    </row>
    <row r="262" spans="1:24" x14ac:dyDescent="0.3">
      <c r="A262" s="1">
        <f>'Overall View'!W262</f>
        <v>38961</v>
      </c>
      <c r="B262">
        <f>'Overall View'!X262</f>
        <v>7.1071359093724089</v>
      </c>
      <c r="C262">
        <f>'Overall View'!Y262</f>
        <v>7.1973230723441288</v>
      </c>
      <c r="E262">
        <f t="shared" si="20"/>
        <v>1220.6464926386443</v>
      </c>
      <c r="F262">
        <f>Data!B262</f>
        <v>1335.85</v>
      </c>
      <c r="H262" s="2">
        <f t="shared" si="21"/>
        <v>9.4379091781374491E-2</v>
      </c>
      <c r="I262" s="4">
        <f>Data!G263</f>
        <v>3.1021836917226153E-2</v>
      </c>
      <c r="J262" s="4">
        <f>Data!H265</f>
        <v>5.9891177956433062E-2</v>
      </c>
      <c r="K262" s="4">
        <f>Data!I274</f>
        <v>0.13357349975911514</v>
      </c>
      <c r="V262" s="5">
        <f t="shared" si="22"/>
        <v>9.4379091781374491E-2</v>
      </c>
      <c r="W262" s="5">
        <f t="shared" si="23"/>
        <v>0.13357349975911514</v>
      </c>
      <c r="X262" s="5">
        <f t="shared" si="24"/>
        <v>7.384398957726615E-2</v>
      </c>
    </row>
    <row r="263" spans="1:24" x14ac:dyDescent="0.3">
      <c r="A263" s="1">
        <f>'Overall View'!W263</f>
        <v>38991</v>
      </c>
      <c r="B263">
        <f>'Overall View'!X263</f>
        <v>7.1131552154994386</v>
      </c>
      <c r="C263">
        <f>'Overall View'!Y263</f>
        <v>7.228344909261355</v>
      </c>
      <c r="E263">
        <f t="shared" si="20"/>
        <v>1228.0160952464851</v>
      </c>
      <c r="F263">
        <f>Data!B263</f>
        <v>1377.94</v>
      </c>
      <c r="H263" s="2">
        <f t="shared" si="21"/>
        <v>0.12208627015057361</v>
      </c>
      <c r="I263" s="4">
        <f>Data!G264</f>
        <v>1.6332505122360175E-2</v>
      </c>
      <c r="J263" s="4">
        <f>Data!H266</f>
        <v>4.2830513563734129E-2</v>
      </c>
      <c r="K263" s="4">
        <f>Data!I275</f>
        <v>0.11726522063059797</v>
      </c>
      <c r="V263" s="5">
        <f t="shared" si="22"/>
        <v>0.12208627015057361</v>
      </c>
      <c r="W263" s="5">
        <f t="shared" si="23"/>
        <v>0.11726522063059797</v>
      </c>
      <c r="X263" s="5">
        <f t="shared" si="24"/>
        <v>6.8737061971058999E-2</v>
      </c>
    </row>
    <row r="264" spans="1:24" x14ac:dyDescent="0.3">
      <c r="A264" s="1">
        <f>'Overall View'!W264</f>
        <v>39022</v>
      </c>
      <c r="B264">
        <f>'Overall View'!X264</f>
        <v>7.1191745216264692</v>
      </c>
      <c r="C264">
        <f>'Overall View'!Y264</f>
        <v>7.2446774143837152</v>
      </c>
      <c r="E264">
        <f t="shared" si="20"/>
        <v>1235.4301915246281</v>
      </c>
      <c r="F264">
        <f>Data!B264</f>
        <v>1400.63</v>
      </c>
      <c r="H264" s="2">
        <f t="shared" si="21"/>
        <v>0.1337184485280396</v>
      </c>
      <c r="I264" s="4">
        <f>Data!G265</f>
        <v>1.2536835916846734E-2</v>
      </c>
      <c r="J264" s="4">
        <f>Data!H267</f>
        <v>4.409702776984048E-3</v>
      </c>
      <c r="K264" s="4">
        <f>Data!I276</f>
        <v>5.5889926138821266E-2</v>
      </c>
      <c r="V264" s="5">
        <f t="shared" si="22"/>
        <v>0.1337184485280396</v>
      </c>
      <c r="W264" s="5">
        <f t="shared" si="23"/>
        <v>5.5889926138821266E-2</v>
      </c>
      <c r="X264" s="5">
        <f t="shared" si="24"/>
        <v>6.659304383667386E-2</v>
      </c>
    </row>
    <row r="265" spans="1:24" x14ac:dyDescent="0.3">
      <c r="A265" s="1">
        <f>'Overall View'!W265</f>
        <v>39052</v>
      </c>
      <c r="B265">
        <f>'Overall View'!X265</f>
        <v>7.125193827753499</v>
      </c>
      <c r="C265">
        <f>'Overall View'!Y265</f>
        <v>7.2572142503005619</v>
      </c>
      <c r="E265">
        <f t="shared" si="20"/>
        <v>1242.8890501017613</v>
      </c>
      <c r="F265">
        <f>Data!B265</f>
        <v>1418.3</v>
      </c>
      <c r="H265" s="2">
        <f t="shared" si="21"/>
        <v>0.14113162384355782</v>
      </c>
      <c r="I265" s="4">
        <f>Data!G266</f>
        <v>1.3961172524527221E-2</v>
      </c>
      <c r="J265" s="4">
        <f>Data!H268</f>
        <v>1.8033507754235956E-3</v>
      </c>
      <c r="K265" s="4">
        <f>Data!I277</f>
        <v>3.4687160417172791E-2</v>
      </c>
      <c r="V265" s="5">
        <f t="shared" si="22"/>
        <v>0.14113162384355782</v>
      </c>
      <c r="W265" s="5">
        <f t="shared" si="23"/>
        <v>3.4687160417172791E-2</v>
      </c>
      <c r="X265" s="5">
        <f t="shared" si="24"/>
        <v>6.5226663284890241E-2</v>
      </c>
    </row>
    <row r="266" spans="1:24" x14ac:dyDescent="0.3">
      <c r="A266" s="1">
        <f>'Overall View'!W266</f>
        <v>39083</v>
      </c>
      <c r="B266">
        <f>'Overall View'!X266</f>
        <v>7.1312131338805296</v>
      </c>
      <c r="C266">
        <f>'Overall View'!Y266</f>
        <v>7.2711754228250891</v>
      </c>
      <c r="E266">
        <f t="shared" si="20"/>
        <v>1250.3929412284119</v>
      </c>
      <c r="F266">
        <f>Data!B266</f>
        <v>1438.24</v>
      </c>
      <c r="H266" s="2">
        <f t="shared" si="21"/>
        <v>0.15023042163613254</v>
      </c>
      <c r="I266" s="4">
        <f>Data!G267</f>
        <v>-2.2088305664389907E-2</v>
      </c>
      <c r="J266" s="4">
        <f>Data!H269</f>
        <v>3.0222014488501259E-2</v>
      </c>
      <c r="K266" s="4">
        <f>Data!I278</f>
        <v>-4.2387921709631904E-2</v>
      </c>
      <c r="V266" s="5">
        <f t="shared" si="22"/>
        <v>0.15023042163613254</v>
      </c>
      <c r="W266" s="5">
        <f t="shared" si="23"/>
        <v>-4.2387921709631904E-2</v>
      </c>
      <c r="X266" s="5">
        <f t="shared" si="24"/>
        <v>6.3549592418596201E-2</v>
      </c>
    </row>
    <row r="267" spans="1:24" x14ac:dyDescent="0.3">
      <c r="A267" s="1">
        <f>'Overall View'!W267</f>
        <v>39114</v>
      </c>
      <c r="B267">
        <f>'Overall View'!X267</f>
        <v>7.1372324400075593</v>
      </c>
      <c r="C267">
        <f>'Overall View'!Y267</f>
        <v>7.2490871171606992</v>
      </c>
      <c r="E267">
        <f t="shared" si="20"/>
        <v>1257.942136786729</v>
      </c>
      <c r="F267">
        <f>Data!B267</f>
        <v>1406.82</v>
      </c>
      <c r="H267" s="2">
        <f t="shared" si="21"/>
        <v>0.11835032698210002</v>
      </c>
      <c r="I267" s="4">
        <f>Data!G268</f>
        <v>9.9304839152862812E-3</v>
      </c>
      <c r="J267" s="4">
        <f>Data!H270</f>
        <v>8.4341043900952428E-2</v>
      </c>
      <c r="K267" s="4">
        <f>Data!I279</f>
        <v>-5.5679323887323662E-2</v>
      </c>
      <c r="V267" s="5">
        <f t="shared" si="22"/>
        <v>0.11835032698210002</v>
      </c>
      <c r="W267" s="5">
        <f t="shared" si="23"/>
        <v>-5.5679323887323662E-2</v>
      </c>
      <c r="X267" s="5">
        <f t="shared" si="24"/>
        <v>6.9425662991634537E-2</v>
      </c>
    </row>
    <row r="268" spans="1:24" x14ac:dyDescent="0.3">
      <c r="A268" s="1">
        <f>'Overall View'!W268</f>
        <v>39142</v>
      </c>
      <c r="B268">
        <f>'Overall View'!X268</f>
        <v>7.1432517461345899</v>
      </c>
      <c r="C268">
        <f>'Overall View'!Y268</f>
        <v>7.2590176010759855</v>
      </c>
      <c r="E268">
        <f t="shared" si="20"/>
        <v>1265.5369103003429</v>
      </c>
      <c r="F268">
        <f>Data!B268</f>
        <v>1420.86</v>
      </c>
      <c r="H268" s="2">
        <f t="shared" si="21"/>
        <v>0.12273295898007031</v>
      </c>
      <c r="I268" s="4">
        <f>Data!G269</f>
        <v>4.2379836237604884E-2</v>
      </c>
      <c r="J268" s="4">
        <f>Data!H271</f>
        <v>5.6433629165675292E-2</v>
      </c>
      <c r="K268" s="4">
        <f>Data!I280</f>
        <v>-7.158722004398399E-2</v>
      </c>
      <c r="V268" s="5">
        <f t="shared" si="22"/>
        <v>0.12273295898007031</v>
      </c>
      <c r="W268" s="5">
        <f t="shared" si="23"/>
        <v>-7.158722004398399E-2</v>
      </c>
      <c r="X268" s="5">
        <f t="shared" si="24"/>
        <v>6.8617865674995393E-2</v>
      </c>
    </row>
    <row r="269" spans="1:24" x14ac:dyDescent="0.3">
      <c r="A269" s="1">
        <f>'Overall View'!W269</f>
        <v>39173</v>
      </c>
      <c r="B269">
        <f>'Overall View'!X269</f>
        <v>7.1492710522616196</v>
      </c>
      <c r="C269">
        <f>'Overall View'!Y269</f>
        <v>7.3013974373135904</v>
      </c>
      <c r="E269">
        <f t="shared" si="20"/>
        <v>1273.1775369442678</v>
      </c>
      <c r="F269">
        <f>Data!B269</f>
        <v>1482.37</v>
      </c>
      <c r="H269" s="2">
        <f t="shared" si="21"/>
        <v>0.16430737818215957</v>
      </c>
      <c r="I269" s="4">
        <f>Data!G270</f>
        <v>3.2030723748061263E-2</v>
      </c>
      <c r="J269" s="4">
        <f>Data!H272</f>
        <v>-1.8450707913116204E-2</v>
      </c>
      <c r="K269" s="4">
        <f>Data!I281</f>
        <v>-6.7516116621532341E-2</v>
      </c>
      <c r="V269" s="5">
        <f t="shared" si="22"/>
        <v>0.16430737818215957</v>
      </c>
      <c r="W269" s="5">
        <f t="shared" si="23"/>
        <v>-6.7516116621532341E-2</v>
      </c>
      <c r="X269" s="5">
        <f t="shared" si="24"/>
        <v>6.095495802319343E-2</v>
      </c>
    </row>
    <row r="270" spans="1:24" x14ac:dyDescent="0.3">
      <c r="A270" s="1">
        <f>'Overall View'!W270</f>
        <v>39203</v>
      </c>
      <c r="B270">
        <f>'Overall View'!X270</f>
        <v>7.1552903583886502</v>
      </c>
      <c r="C270">
        <f>'Overall View'!Y270</f>
        <v>7.3334281610616516</v>
      </c>
      <c r="E270">
        <f t="shared" si="20"/>
        <v>1280.8642935548799</v>
      </c>
      <c r="F270">
        <f>Data!B270</f>
        <v>1530.62</v>
      </c>
      <c r="H270" s="2">
        <f t="shared" si="21"/>
        <v>0.19498998270297174</v>
      </c>
      <c r="I270" s="4">
        <f>Data!G271</f>
        <v>-1.7976930819990855E-2</v>
      </c>
      <c r="J270" s="4">
        <f>Data!H273</f>
        <v>-3.7699872595898576E-2</v>
      </c>
      <c r="K270" s="4">
        <f>Data!I282</f>
        <v>-8.8929253716943713E-2</v>
      </c>
      <c r="V270" s="5">
        <f t="shared" si="22"/>
        <v>0.19498998270297174</v>
      </c>
      <c r="W270" s="5">
        <f t="shared" si="23"/>
        <v>-8.8929253716943713E-2</v>
      </c>
      <c r="X270" s="5">
        <f t="shared" si="24"/>
        <v>5.5299606259483658E-2</v>
      </c>
    </row>
    <row r="271" spans="1:24" x14ac:dyDescent="0.3">
      <c r="A271" s="1">
        <f>'Overall View'!W271</f>
        <v>39234</v>
      </c>
      <c r="B271">
        <f>'Overall View'!X271</f>
        <v>7.1613096645156809</v>
      </c>
      <c r="C271">
        <f>'Overall View'!Y271</f>
        <v>7.3154512302416608</v>
      </c>
      <c r="E271">
        <f t="shared" si="20"/>
        <v>1288.5974586399395</v>
      </c>
      <c r="F271">
        <f>Data!B271</f>
        <v>1503.35</v>
      </c>
      <c r="H271" s="2">
        <f t="shared" si="21"/>
        <v>0.16665603359696424</v>
      </c>
      <c r="I271" s="4">
        <f>Data!G272</f>
        <v>-3.2504500841186612E-2</v>
      </c>
      <c r="J271" s="4">
        <f>Data!H274</f>
        <v>1.5445341861583195E-2</v>
      </c>
      <c r="K271" s="4">
        <f>Data!I283</f>
        <v>-0.16083587332799798</v>
      </c>
      <c r="V271" s="5">
        <f t="shared" si="22"/>
        <v>0.16665603359696424</v>
      </c>
      <c r="W271" s="5">
        <f t="shared" si="23"/>
        <v>-0.16083587332799798</v>
      </c>
      <c r="X271" s="5">
        <f t="shared" si="24"/>
        <v>6.0522058901691128E-2</v>
      </c>
    </row>
    <row r="272" spans="1:24" x14ac:dyDescent="0.3">
      <c r="A272" s="1">
        <f>'Overall View'!W272</f>
        <v>39264</v>
      </c>
      <c r="B272">
        <f>'Overall View'!X272</f>
        <v>7.1673289706427106</v>
      </c>
      <c r="C272">
        <f>'Overall View'!Y272</f>
        <v>7.2829467294004742</v>
      </c>
      <c r="E272">
        <f t="shared" si="20"/>
        <v>1296.377312388687</v>
      </c>
      <c r="F272">
        <f>Data!B272</f>
        <v>1455.27</v>
      </c>
      <c r="H272" s="2">
        <f t="shared" si="21"/>
        <v>0.1225666988251588</v>
      </c>
      <c r="I272" s="4">
        <f>Data!G273</f>
        <v>1.2781559065278891E-2</v>
      </c>
      <c r="J272" s="4">
        <f>Data!H275</f>
        <v>6.2663400491478782E-2</v>
      </c>
      <c r="K272" s="4">
        <f>Data!I284</f>
        <v>-0.13823967297326778</v>
      </c>
      <c r="V272" s="5">
        <f t="shared" si="22"/>
        <v>0.1225666988251588</v>
      </c>
      <c r="W272" s="5">
        <f t="shared" si="23"/>
        <v>-0.13823967297326778</v>
      </c>
      <c r="X272" s="5">
        <f t="shared" si="24"/>
        <v>6.8648510389647158E-2</v>
      </c>
    </row>
    <row r="273" spans="1:24" x14ac:dyDescent="0.3">
      <c r="A273" s="1">
        <f>'Overall View'!W273</f>
        <v>39295</v>
      </c>
      <c r="B273">
        <f>'Overall View'!X273</f>
        <v>7.1733482767697403</v>
      </c>
      <c r="C273">
        <f>'Overall View'!Y273</f>
        <v>7.2957282884657531</v>
      </c>
      <c r="E273">
        <f t="shared" si="20"/>
        <v>1304.2041366819949</v>
      </c>
      <c r="F273">
        <f>Data!B273</f>
        <v>1473.99</v>
      </c>
      <c r="H273" s="2">
        <f t="shared" si="21"/>
        <v>0.13018350313621507</v>
      </c>
      <c r="I273" s="4">
        <f>Data!G274</f>
        <v>3.5168283637490916E-2</v>
      </c>
      <c r="J273" s="4">
        <f>Data!H276</f>
        <v>4.8390520567833661E-3</v>
      </c>
      <c r="K273" s="4">
        <f>Data!I285</f>
        <v>-0.13890443457783341</v>
      </c>
      <c r="V273" s="5">
        <f t="shared" si="22"/>
        <v>0.13018350313621507</v>
      </c>
      <c r="W273" s="5">
        <f t="shared" si="23"/>
        <v>-0.13890443457783341</v>
      </c>
      <c r="X273" s="5">
        <f t="shared" si="24"/>
        <v>6.7244597378770074E-2</v>
      </c>
    </row>
    <row r="274" spans="1:24" x14ac:dyDescent="0.3">
      <c r="A274" s="1">
        <f>'Overall View'!W274</f>
        <v>39326</v>
      </c>
      <c r="B274">
        <f>'Overall View'!X274</f>
        <v>7.1793675828967709</v>
      </c>
      <c r="C274">
        <f>'Overall View'!Y274</f>
        <v>7.330896572103244</v>
      </c>
      <c r="E274">
        <f t="shared" si="20"/>
        <v>1312.078215102581</v>
      </c>
      <c r="F274">
        <f>Data!B274</f>
        <v>1526.75</v>
      </c>
      <c r="H274" s="2">
        <f t="shared" si="21"/>
        <v>0.16361203351023978</v>
      </c>
      <c r="I274" s="4">
        <f>Data!G275</f>
        <v>1.4713557788708975E-2</v>
      </c>
      <c r="J274" s="4">
        <f>Data!H277</f>
        <v>-3.8995161385509292E-2</v>
      </c>
      <c r="K274" s="4">
        <f>Data!I286</f>
        <v>-0.2692535049896998</v>
      </c>
      <c r="V274" s="5">
        <f t="shared" si="22"/>
        <v>0.16361203351023978</v>
      </c>
      <c r="W274" s="5">
        <f t="shared" si="23"/>
        <v>-0.2692535049896998</v>
      </c>
      <c r="X274" s="5">
        <f t="shared" si="24"/>
        <v>6.1083122459627118E-2</v>
      </c>
    </row>
    <row r="275" spans="1:24" x14ac:dyDescent="0.3">
      <c r="A275" s="1">
        <f>'Overall View'!W275</f>
        <v>39356</v>
      </c>
      <c r="B275">
        <f>'Overall View'!X275</f>
        <v>7.1853868890238015</v>
      </c>
      <c r="C275">
        <f>'Overall View'!Y275</f>
        <v>7.3456101298919529</v>
      </c>
      <c r="E275">
        <f t="shared" si="20"/>
        <v>1319.9998329452787</v>
      </c>
      <c r="F275">
        <f>Data!B275</f>
        <v>1549.38</v>
      </c>
      <c r="H275" s="2">
        <f t="shared" si="21"/>
        <v>0.17377287582143985</v>
      </c>
      <c r="I275" s="4">
        <f>Data!G276</f>
        <v>-4.5042789369416525E-2</v>
      </c>
      <c r="J275" s="4">
        <f>Data!H278</f>
        <v>-0.11682262877649574</v>
      </c>
      <c r="K275" s="4">
        <f>Data!I287</f>
        <v>-0.46960354922439596</v>
      </c>
      <c r="V275" s="5">
        <f t="shared" si="22"/>
        <v>0.17377287582143985</v>
      </c>
      <c r="W275" s="5">
        <f t="shared" si="23"/>
        <v>-0.46960354922439596</v>
      </c>
      <c r="X275" s="5">
        <f t="shared" si="24"/>
        <v>5.9210297828770096E-2</v>
      </c>
    </row>
    <row r="276" spans="1:24" x14ac:dyDescent="0.3">
      <c r="A276" s="1">
        <f>'Overall View'!W276</f>
        <v>39387</v>
      </c>
      <c r="B276">
        <f>'Overall View'!X276</f>
        <v>7.1914061951508312</v>
      </c>
      <c r="C276">
        <f>'Overall View'!Y276</f>
        <v>7.3005673405225364</v>
      </c>
      <c r="E276">
        <f t="shared" si="20"/>
        <v>1327.9692772273777</v>
      </c>
      <c r="F276">
        <f>Data!B276</f>
        <v>1481.14</v>
      </c>
      <c r="H276" s="2">
        <f t="shared" si="21"/>
        <v>0.11534206807285652</v>
      </c>
      <c r="I276" s="4">
        <f>Data!G277</f>
        <v>-8.6659298048017419E-3</v>
      </c>
      <c r="J276" s="4">
        <f>Data!H279</f>
        <v>-0.10715954724916088</v>
      </c>
      <c r="K276" s="4">
        <f>Data!I288</f>
        <v>-0.5023591062720687</v>
      </c>
      <c r="V276" s="5">
        <f t="shared" si="22"/>
        <v>0.11534206807285652</v>
      </c>
      <c r="W276" s="5">
        <f t="shared" si="23"/>
        <v>-0.5023591062720687</v>
      </c>
      <c r="X276" s="5">
        <f t="shared" si="24"/>
        <v>6.9980138812503853E-2</v>
      </c>
    </row>
    <row r="277" spans="1:24" x14ac:dyDescent="0.3">
      <c r="A277" s="1">
        <f>'Overall View'!W277</f>
        <v>39417</v>
      </c>
      <c r="B277">
        <f>'Overall View'!X277</f>
        <v>7.1974255012778618</v>
      </c>
      <c r="C277">
        <f>'Overall View'!Y277</f>
        <v>7.2919014107177347</v>
      </c>
      <c r="E277">
        <f t="shared" si="20"/>
        <v>1335.9868366990256</v>
      </c>
      <c r="F277">
        <f>Data!B277</f>
        <v>1468.36</v>
      </c>
      <c r="H277" s="2">
        <f t="shared" si="21"/>
        <v>9.9082685296543627E-2</v>
      </c>
      <c r="I277" s="4">
        <f>Data!G278</f>
        <v>-6.3113909602277474E-2</v>
      </c>
      <c r="J277" s="4">
        <f>Data!H280</f>
        <v>-0.10447102968573319</v>
      </c>
      <c r="K277" s="4">
        <f>Data!I289</f>
        <v>-0.48590204068998499</v>
      </c>
      <c r="V277" s="5">
        <f t="shared" si="22"/>
        <v>9.9082685296543627E-2</v>
      </c>
      <c r="W277" s="5">
        <f t="shared" si="23"/>
        <v>-0.48590204068998499</v>
      </c>
      <c r="X277" s="5">
        <f t="shared" si="24"/>
        <v>7.2977033323153417E-2</v>
      </c>
    </row>
    <row r="278" spans="1:24" x14ac:dyDescent="0.3">
      <c r="A278" s="1">
        <f>'Overall View'!W278</f>
        <v>39448</v>
      </c>
      <c r="B278">
        <f>'Overall View'!X278</f>
        <v>7.2034448074048916</v>
      </c>
      <c r="C278">
        <f>'Overall View'!Y278</f>
        <v>7.2287875011154572</v>
      </c>
      <c r="E278">
        <f t="shared" si="20"/>
        <v>1344.0528018536834</v>
      </c>
      <c r="F278">
        <f>Data!B278</f>
        <v>1378.55</v>
      </c>
      <c r="H278" s="2">
        <f t="shared" si="21"/>
        <v>2.5666549780439363E-2</v>
      </c>
      <c r="I278" s="4">
        <f>Data!G279</f>
        <v>-3.5379707842081665E-2</v>
      </c>
      <c r="J278" s="4">
        <f>Data!H281</f>
        <v>5.0938195766008221E-3</v>
      </c>
      <c r="K278" s="4">
        <f>Data!I290</f>
        <v>-0.51233801659877898</v>
      </c>
      <c r="V278" s="5">
        <f t="shared" si="22"/>
        <v>2.5666549780439363E-2</v>
      </c>
      <c r="W278" s="5">
        <f t="shared" si="23"/>
        <v>-0.51233801659877898</v>
      </c>
      <c r="X278" s="5">
        <f t="shared" si="24"/>
        <v>8.6508937734792513E-2</v>
      </c>
    </row>
    <row r="279" spans="1:24" x14ac:dyDescent="0.3">
      <c r="A279" s="1">
        <f>'Overall View'!W279</f>
        <v>39479</v>
      </c>
      <c r="B279">
        <f>'Overall View'!X279</f>
        <v>7.2094641135319222</v>
      </c>
      <c r="C279">
        <f>'Overall View'!Y279</f>
        <v>7.1934077932733755</v>
      </c>
      <c r="E279">
        <f t="shared" si="20"/>
        <v>1352.1674649386578</v>
      </c>
      <c r="F279">
        <f>Data!B279</f>
        <v>1330.63</v>
      </c>
      <c r="H279" s="2">
        <f t="shared" si="21"/>
        <v>-1.5928104689040601E-2</v>
      </c>
      <c r="I279" s="4">
        <f>Data!G280</f>
        <v>-5.9774122413740471E-3</v>
      </c>
      <c r="J279" s="4">
        <f>Data!H282</f>
        <v>5.1091114071332377E-2</v>
      </c>
      <c r="K279" s="4">
        <f>Data!I291</f>
        <v>-0.5934148525772116</v>
      </c>
      <c r="V279" s="5">
        <f t="shared" si="22"/>
        <v>-1.5928104689040601E-2</v>
      </c>
      <c r="W279" s="5">
        <f t="shared" si="23"/>
        <v>-0.5934148525772116</v>
      </c>
      <c r="X279" s="5">
        <f t="shared" si="24"/>
        <v>9.4175575107617648E-2</v>
      </c>
    </row>
    <row r="280" spans="1:24" x14ac:dyDescent="0.3">
      <c r="A280" s="1">
        <f>'Overall View'!W280</f>
        <v>39508</v>
      </c>
      <c r="B280">
        <f>'Overall View'!X280</f>
        <v>7.2154834196589519</v>
      </c>
      <c r="C280">
        <f>'Overall View'!Y280</f>
        <v>7.1874303810320015</v>
      </c>
      <c r="E280">
        <f t="shared" si="20"/>
        <v>1360.3311199656825</v>
      </c>
      <c r="F280">
        <f>Data!B280</f>
        <v>1322.7</v>
      </c>
      <c r="H280" s="2">
        <f t="shared" si="21"/>
        <v>-2.7663205974904015E-2</v>
      </c>
      <c r="I280" s="4">
        <f>Data!G281</f>
        <v>4.6450939660056534E-2</v>
      </c>
      <c r="J280" s="4">
        <f>Data!H283</f>
        <v>-3.2815024118338698E-2</v>
      </c>
      <c r="K280" s="4">
        <f>Data!I292</f>
        <v>-0.5054847041211934</v>
      </c>
      <c r="V280" s="5">
        <f t="shared" si="22"/>
        <v>-2.7663205974904015E-2</v>
      </c>
      <c r="W280" s="5">
        <f t="shared" si="23"/>
        <v>-0.5054847041211934</v>
      </c>
      <c r="X280" s="5">
        <f t="shared" si="24"/>
        <v>9.6338563771415864E-2</v>
      </c>
    </row>
    <row r="281" spans="1:24" x14ac:dyDescent="0.3">
      <c r="A281" s="1">
        <f>'Overall View'!W281</f>
        <v>39539</v>
      </c>
      <c r="B281">
        <f>'Overall View'!X281</f>
        <v>7.2215027257859825</v>
      </c>
      <c r="C281">
        <f>'Overall View'!Y281</f>
        <v>7.233881320692058</v>
      </c>
      <c r="E281">
        <f t="shared" si="20"/>
        <v>1368.5440627215796</v>
      </c>
      <c r="F281">
        <f>Data!B281</f>
        <v>1385.59</v>
      </c>
      <c r="H281" s="2">
        <f t="shared" si="21"/>
        <v>1.2455526820613683E-2</v>
      </c>
      <c r="I281" s="4">
        <f>Data!G282</f>
        <v>1.0617586652649891E-2</v>
      </c>
      <c r="J281" s="4">
        <f>Data!H284</f>
        <v>-8.9174264264851644E-2</v>
      </c>
      <c r="K281" s="4">
        <f>Data!I293</f>
        <v>-0.46216342886028006</v>
      </c>
      <c r="V281" s="5">
        <f t="shared" si="22"/>
        <v>1.2455526820613683E-2</v>
      </c>
      <c r="W281" s="5">
        <f t="shared" si="23"/>
        <v>-0.46216342886028006</v>
      </c>
      <c r="X281" s="5">
        <f t="shared" si="24"/>
        <v>8.8943965111480242E-2</v>
      </c>
    </row>
    <row r="282" spans="1:24" x14ac:dyDescent="0.3">
      <c r="A282" s="1">
        <f>'Overall View'!W282</f>
        <v>39569</v>
      </c>
      <c r="B282">
        <f>'Overall View'!X282</f>
        <v>7.2275220319130131</v>
      </c>
      <c r="C282">
        <f>'Overall View'!Y282</f>
        <v>7.2444989073447079</v>
      </c>
      <c r="E282">
        <f t="shared" si="20"/>
        <v>1376.806590778968</v>
      </c>
      <c r="F282">
        <f>Data!B282</f>
        <v>1400.38</v>
      </c>
      <c r="H282" s="2">
        <f t="shared" si="21"/>
        <v>1.7121801550713522E-2</v>
      </c>
      <c r="I282" s="4">
        <f>Data!G283</f>
        <v>-8.9883550431045123E-2</v>
      </c>
      <c r="J282" s="4">
        <f>Data!H285</f>
        <v>-8.7675053456788277E-2</v>
      </c>
      <c r="K282" s="4">
        <f>Data!I294</f>
        <v>-0.42106045709204842</v>
      </c>
      <c r="V282" s="5">
        <f t="shared" si="22"/>
        <v>1.7121801550713522E-2</v>
      </c>
      <c r="W282" s="5">
        <f t="shared" si="23"/>
        <v>-0.42106045709204842</v>
      </c>
      <c r="X282" s="5">
        <f t="shared" si="24"/>
        <v>8.808388737567642E-2</v>
      </c>
    </row>
    <row r="283" spans="1:24" x14ac:dyDescent="0.3">
      <c r="A283" s="1">
        <f>'Overall View'!W283</f>
        <v>39600</v>
      </c>
      <c r="B283">
        <f>'Overall View'!X283</f>
        <v>7.2335413380400428</v>
      </c>
      <c r="C283">
        <f>'Overall View'!Y283</f>
        <v>7.1546153569136628</v>
      </c>
      <c r="E283">
        <f t="shared" si="20"/>
        <v>1385.1190035070495</v>
      </c>
      <c r="F283">
        <f>Data!B283</f>
        <v>1280</v>
      </c>
      <c r="H283" s="2">
        <f t="shared" si="21"/>
        <v>-7.5891676629151417E-2</v>
      </c>
      <c r="I283" s="4">
        <f>Data!G284</f>
        <v>-9.9083004864564117E-3</v>
      </c>
      <c r="J283" s="4">
        <f>Data!H286</f>
        <v>-9.2972289800118624E-2</v>
      </c>
      <c r="K283" s="4">
        <f>Data!I295</f>
        <v>-0.33098109059693304</v>
      </c>
      <c r="V283" s="5">
        <f t="shared" si="22"/>
        <v>-7.5891676629151417E-2</v>
      </c>
      <c r="W283" s="5">
        <f t="shared" si="23"/>
        <v>-0.33098109059693304</v>
      </c>
      <c r="X283" s="5">
        <f t="shared" si="24"/>
        <v>0.10522793189498947</v>
      </c>
    </row>
    <row r="284" spans="1:24" x14ac:dyDescent="0.3">
      <c r="A284" s="1">
        <f>'Overall View'!W284</f>
        <v>39630</v>
      </c>
      <c r="B284">
        <f>'Overall View'!X284</f>
        <v>7.2395606441670726</v>
      </c>
      <c r="C284">
        <f>'Overall View'!Y284</f>
        <v>7.1447070564272064</v>
      </c>
      <c r="E284">
        <f t="shared" si="20"/>
        <v>1393.4816020824564</v>
      </c>
      <c r="F284">
        <f>Data!B284</f>
        <v>1267.3800000000001</v>
      </c>
      <c r="H284" s="2">
        <f t="shared" si="21"/>
        <v>-9.0493912437743518E-2</v>
      </c>
      <c r="I284" s="4">
        <f>Data!G285</f>
        <v>1.2116797460713258E-2</v>
      </c>
      <c r="J284" s="4">
        <f>Data!H287</f>
        <v>-0.26870047575964939</v>
      </c>
      <c r="K284" s="4">
        <f>Data!I296</f>
        <v>-0.24955081302158444</v>
      </c>
      <c r="V284" s="5">
        <f t="shared" si="22"/>
        <v>-9.0493912437743518E-2</v>
      </c>
      <c r="W284" s="5">
        <f t="shared" si="23"/>
        <v>-0.24955081302158444</v>
      </c>
      <c r="X284" s="5">
        <f t="shared" si="24"/>
        <v>0.1079193846358483</v>
      </c>
    </row>
    <row r="285" spans="1:24" x14ac:dyDescent="0.3">
      <c r="A285" s="1">
        <f>'Overall View'!W285</f>
        <v>39661</v>
      </c>
      <c r="B285">
        <f>'Overall View'!X285</f>
        <v>7.2455799502941032</v>
      </c>
      <c r="C285">
        <f>'Overall View'!Y285</f>
        <v>7.1568238538879196</v>
      </c>
      <c r="E285">
        <f t="shared" si="20"/>
        <v>1401.8946895001638</v>
      </c>
      <c r="F285">
        <f>Data!B285</f>
        <v>1282.83</v>
      </c>
      <c r="H285" s="2">
        <f t="shared" si="21"/>
        <v>-8.4931265088546426E-2</v>
      </c>
      <c r="I285" s="4">
        <f>Data!G286</f>
        <v>-9.518078677437547E-2</v>
      </c>
      <c r="J285" s="4">
        <f>Data!H288</f>
        <v>-0.35861561963745192</v>
      </c>
      <c r="K285" s="4">
        <f>Data!I297</f>
        <v>-0.22865828913416131</v>
      </c>
      <c r="V285" s="5">
        <f t="shared" si="22"/>
        <v>-8.4931265088546426E-2</v>
      </c>
      <c r="W285" s="5">
        <f t="shared" si="23"/>
        <v>-0.22865828913416131</v>
      </c>
      <c r="X285" s="5">
        <f t="shared" si="24"/>
        <v>0.10689408942416447</v>
      </c>
    </row>
    <row r="286" spans="1:24" x14ac:dyDescent="0.3">
      <c r="A286" s="1">
        <f>'Overall View'!W286</f>
        <v>39692</v>
      </c>
      <c r="B286">
        <f>'Overall View'!X286</f>
        <v>7.2515992564211338</v>
      </c>
      <c r="C286">
        <f>'Overall View'!Y286</f>
        <v>7.0616430671135442</v>
      </c>
      <c r="E286">
        <f t="shared" si="20"/>
        <v>1410.358570584463</v>
      </c>
      <c r="F286">
        <f>Data!B286</f>
        <v>1166.3599999999999</v>
      </c>
      <c r="H286" s="2">
        <f t="shared" si="21"/>
        <v>-0.17300463561074986</v>
      </c>
      <c r="I286" s="4">
        <f>Data!G287</f>
        <v>-0.18563648644598718</v>
      </c>
      <c r="J286" s="4">
        <f>Data!H289</f>
        <v>-0.25564369708579449</v>
      </c>
      <c r="K286" s="4">
        <f>Data!I298</f>
        <v>-9.8377398203839839E-2</v>
      </c>
      <c r="V286" s="5">
        <f t="shared" si="22"/>
        <v>-0.17300463561074986</v>
      </c>
      <c r="W286" s="5">
        <f t="shared" si="23"/>
        <v>-9.8377398203839839E-2</v>
      </c>
      <c r="X286" s="5">
        <f t="shared" si="24"/>
        <v>0.12312758391061698</v>
      </c>
    </row>
    <row r="287" spans="1:24" x14ac:dyDescent="0.3">
      <c r="A287" s="1">
        <f>'Overall View'!W287</f>
        <v>39722</v>
      </c>
      <c r="B287">
        <f>'Overall View'!X287</f>
        <v>7.2576185625481635</v>
      </c>
      <c r="C287">
        <f>'Overall View'!Y287</f>
        <v>6.876006580667557</v>
      </c>
      <c r="E287">
        <f t="shared" si="20"/>
        <v>1418.8735520000093</v>
      </c>
      <c r="F287">
        <f>Data!B287</f>
        <v>968.75</v>
      </c>
      <c r="H287" s="2">
        <f t="shared" si="21"/>
        <v>-0.31724007496335827</v>
      </c>
      <c r="I287" s="4">
        <f>Data!G288</f>
        <v>-7.779834641708927E-2</v>
      </c>
      <c r="J287" s="4">
        <f>Data!H290</f>
        <v>-0.15955709615087876</v>
      </c>
      <c r="K287" s="4">
        <f>Data!I299</f>
        <v>6.7299223019969823E-2</v>
      </c>
      <c r="V287" s="5">
        <f t="shared" si="22"/>
        <v>-0.31724007496335827</v>
      </c>
      <c r="W287" s="5">
        <f t="shared" si="23"/>
        <v>6.7299223019969823E-2</v>
      </c>
      <c r="X287" s="5">
        <f t="shared" si="24"/>
        <v>0.14971275029631065</v>
      </c>
    </row>
    <row r="288" spans="1:24" x14ac:dyDescent="0.3">
      <c r="A288" s="1">
        <f>'Overall View'!W288</f>
        <v>39753</v>
      </c>
      <c r="B288">
        <f>'Overall View'!X288</f>
        <v>7.2636378686751932</v>
      </c>
      <c r="C288">
        <f>'Overall View'!Y288</f>
        <v>6.7982082342504677</v>
      </c>
      <c r="E288">
        <f t="shared" si="20"/>
        <v>1427.4399422629365</v>
      </c>
      <c r="F288">
        <f>Data!B288</f>
        <v>896.24</v>
      </c>
      <c r="H288" s="2">
        <f t="shared" si="21"/>
        <v>-0.37213470531083725</v>
      </c>
      <c r="I288" s="4">
        <f>Data!G289</f>
        <v>7.7911357772819656E-3</v>
      </c>
      <c r="J288" s="4">
        <f>Data!H291</f>
        <v>-0.19821529355430378</v>
      </c>
      <c r="K288" s="4">
        <f>Data!I300</f>
        <v>0.20087658501986638</v>
      </c>
      <c r="V288" s="5">
        <f t="shared" si="22"/>
        <v>-0.37213470531083725</v>
      </c>
      <c r="W288" s="5">
        <f t="shared" si="23"/>
        <v>0.20087658501986638</v>
      </c>
      <c r="X288" s="5">
        <f t="shared" si="24"/>
        <v>0.1598308106566439</v>
      </c>
    </row>
    <row r="289" spans="1:24" x14ac:dyDescent="0.3">
      <c r="A289" s="1">
        <f>'Overall View'!W289</f>
        <v>39783</v>
      </c>
      <c r="B289">
        <f>'Overall View'!X289</f>
        <v>7.2696571748022238</v>
      </c>
      <c r="C289">
        <f>'Overall View'!Y289</f>
        <v>6.8059993700277497</v>
      </c>
      <c r="E289">
        <f t="shared" si="20"/>
        <v>1436.0580517520309</v>
      </c>
      <c r="F289">
        <f>Data!B289</f>
        <v>903.25</v>
      </c>
      <c r="H289" s="2">
        <f t="shared" si="21"/>
        <v>-0.37102124882903598</v>
      </c>
      <c r="I289" s="4">
        <f>Data!G290</f>
        <v>-8.9549885511071459E-2</v>
      </c>
      <c r="J289" s="4">
        <f>Data!H292</f>
        <v>-0.12405369311694159</v>
      </c>
      <c r="K289" s="4">
        <f>Data!I301</f>
        <v>0.2106999959435667</v>
      </c>
      <c r="V289" s="5">
        <f t="shared" si="22"/>
        <v>-0.37102124882903598</v>
      </c>
      <c r="W289" s="5">
        <f t="shared" si="23"/>
        <v>0.2106999959435667</v>
      </c>
      <c r="X289" s="5">
        <f t="shared" si="24"/>
        <v>0.15962558074945341</v>
      </c>
    </row>
    <row r="290" spans="1:24" x14ac:dyDescent="0.3">
      <c r="A290" s="1">
        <f>'Overall View'!W290</f>
        <v>39814</v>
      </c>
      <c r="B290">
        <f>'Overall View'!X290</f>
        <v>7.2756764809292545</v>
      </c>
      <c r="C290">
        <f>'Overall View'!Y290</f>
        <v>6.7164494845166782</v>
      </c>
      <c r="E290">
        <f t="shared" si="20"/>
        <v>1444.7281927199756</v>
      </c>
      <c r="F290">
        <f>Data!B290</f>
        <v>825.88</v>
      </c>
      <c r="H290" s="2">
        <f t="shared" si="21"/>
        <v>-0.42834921879310472</v>
      </c>
      <c r="I290" s="4">
        <f>Data!G291</f>
        <v>-0.11645654382051429</v>
      </c>
      <c r="J290" s="4">
        <f>Data!H293</f>
        <v>5.5268407315099743E-2</v>
      </c>
      <c r="K290" s="4">
        <f>Data!I302</f>
        <v>0.26257474039531736</v>
      </c>
      <c r="V290" s="5">
        <f t="shared" si="22"/>
        <v>-0.42834921879310472</v>
      </c>
      <c r="W290" s="5">
        <f t="shared" si="23"/>
        <v>0.26257474039531736</v>
      </c>
      <c r="X290" s="5">
        <f t="shared" si="24"/>
        <v>0.1701921490414732</v>
      </c>
    </row>
    <row r="291" spans="1:24" x14ac:dyDescent="0.3">
      <c r="A291" s="1">
        <f>'Overall View'!W291</f>
        <v>39845</v>
      </c>
      <c r="B291">
        <f>'Overall View'!X291</f>
        <v>7.2816957870562842</v>
      </c>
      <c r="C291">
        <f>'Overall View'!Y291</f>
        <v>6.5999929406961639</v>
      </c>
      <c r="E291">
        <f t="shared" si="20"/>
        <v>1453.4506793046662</v>
      </c>
      <c r="F291">
        <f>Data!B291</f>
        <v>735.09</v>
      </c>
      <c r="H291" s="2">
        <f t="shared" si="21"/>
        <v>-0.49424496443754895</v>
      </c>
      <c r="I291" s="4">
        <f>Data!G292</f>
        <v>8.1952736214644162E-2</v>
      </c>
      <c r="J291" s="4">
        <f>Data!H294</f>
        <v>0.22344550955649556</v>
      </c>
      <c r="K291" s="4">
        <f>Data!I303</f>
        <v>0.40714602825249191</v>
      </c>
      <c r="V291" s="5">
        <f t="shared" si="22"/>
        <v>-0.49424496443754895</v>
      </c>
      <c r="W291" s="5">
        <f t="shared" si="23"/>
        <v>0.40714602825249191</v>
      </c>
      <c r="X291" s="5">
        <f t="shared" si="24"/>
        <v>0.18233791134462118</v>
      </c>
    </row>
    <row r="292" spans="1:24" x14ac:dyDescent="0.3">
      <c r="A292" s="1">
        <f>'Overall View'!W292</f>
        <v>39873</v>
      </c>
      <c r="B292">
        <f>'Overall View'!X292</f>
        <v>7.2877150931833148</v>
      </c>
      <c r="C292">
        <f>'Overall View'!Y292</f>
        <v>6.6819456769108081</v>
      </c>
      <c r="E292">
        <f t="shared" si="20"/>
        <v>1462.2258275405973</v>
      </c>
      <c r="F292">
        <f>Data!B292</f>
        <v>797.87</v>
      </c>
      <c r="H292" s="2">
        <f t="shared" si="21"/>
        <v>-0.45434557031318201</v>
      </c>
      <c r="I292" s="4">
        <f>Data!G293</f>
        <v>8.9772214920969873E-2</v>
      </c>
      <c r="J292" s="4">
        <f>Data!H295</f>
        <v>0.14168858940592166</v>
      </c>
      <c r="K292" s="4">
        <f>Data!I304</f>
        <v>0.38232605268333053</v>
      </c>
      <c r="V292" s="5">
        <f t="shared" si="22"/>
        <v>-0.45434557031318201</v>
      </c>
      <c r="W292" s="5">
        <f t="shared" si="23"/>
        <v>0.38232605268333053</v>
      </c>
      <c r="X292" s="5">
        <f t="shared" si="24"/>
        <v>0.17498374071744599</v>
      </c>
    </row>
    <row r="293" spans="1:24" x14ac:dyDescent="0.3">
      <c r="A293" s="1">
        <f>'Overall View'!W293</f>
        <v>39904</v>
      </c>
      <c r="B293">
        <f>'Overall View'!X293</f>
        <v>7.2937343993103445</v>
      </c>
      <c r="C293">
        <f>'Overall View'!Y293</f>
        <v>6.771717891831778</v>
      </c>
      <c r="E293">
        <f t="shared" si="20"/>
        <v>1471.0539553703029</v>
      </c>
      <c r="F293">
        <f>Data!B293</f>
        <v>872.81</v>
      </c>
      <c r="H293" s="2">
        <f t="shared" si="21"/>
        <v>-0.40667709922285566</v>
      </c>
      <c r="I293" s="4">
        <f>Data!G294</f>
        <v>5.1720558420881524E-2</v>
      </c>
      <c r="J293" s="4">
        <f>Data!H296</f>
        <v>0.12343835157384397</v>
      </c>
      <c r="K293" s="4">
        <f>Data!I305</f>
        <v>0.30720530607422436</v>
      </c>
      <c r="V293" s="5">
        <f t="shared" si="22"/>
        <v>-0.40667709922285566</v>
      </c>
      <c r="W293" s="5">
        <f t="shared" si="23"/>
        <v>0.30720530607422436</v>
      </c>
      <c r="X293" s="5">
        <f t="shared" si="24"/>
        <v>0.16619759051070043</v>
      </c>
    </row>
    <row r="294" spans="1:24" x14ac:dyDescent="0.3">
      <c r="A294" s="1">
        <f>'Overall View'!W294</f>
        <v>39934</v>
      </c>
      <c r="B294">
        <f>'Overall View'!X294</f>
        <v>7.2997537054373751</v>
      </c>
      <c r="C294">
        <f>'Overall View'!Y294</f>
        <v>6.8234384502526595</v>
      </c>
      <c r="E294">
        <f t="shared" si="20"/>
        <v>1479.9353826558868</v>
      </c>
      <c r="F294">
        <f>Data!B294</f>
        <v>919.14</v>
      </c>
      <c r="H294" s="2">
        <f t="shared" si="21"/>
        <v>-0.37893234341724125</v>
      </c>
      <c r="I294" s="4">
        <f>Data!G295</f>
        <v>1.9581606407026442E-4</v>
      </c>
      <c r="J294" s="4">
        <f>Data!H297</f>
        <v>0.10472711450109884</v>
      </c>
      <c r="K294" s="4">
        <f>Data!I306</f>
        <v>0.16995309401957215</v>
      </c>
      <c r="V294" s="5">
        <f t="shared" si="22"/>
        <v>-0.37893234341724125</v>
      </c>
      <c r="W294" s="5">
        <f t="shared" si="23"/>
        <v>0.16995309401957215</v>
      </c>
      <c r="X294" s="5">
        <f t="shared" si="24"/>
        <v>0.16108373671212384</v>
      </c>
    </row>
    <row r="295" spans="1:24" x14ac:dyDescent="0.3">
      <c r="A295" s="1">
        <f>'Overall View'!W295</f>
        <v>39965</v>
      </c>
      <c r="B295">
        <f>'Overall View'!X295</f>
        <v>7.3057730115644048</v>
      </c>
      <c r="C295">
        <f>'Overall View'!Y295</f>
        <v>6.8236342663167298</v>
      </c>
      <c r="E295">
        <f t="shared" si="20"/>
        <v>1488.8704311906026</v>
      </c>
      <c r="F295">
        <f>Data!B295</f>
        <v>919.32</v>
      </c>
      <c r="H295" s="2">
        <f t="shared" si="21"/>
        <v>-0.38253861401166456</v>
      </c>
      <c r="I295" s="4">
        <f>Data!G296</f>
        <v>7.1521977088892186E-2</v>
      </c>
      <c r="J295" s="4">
        <f>Data!H298</f>
        <v>0.13963140259297457</v>
      </c>
      <c r="K295" s="4">
        <f>Data!I307</f>
        <v>0.11436889782312587</v>
      </c>
      <c r="V295" s="5">
        <f t="shared" si="22"/>
        <v>-0.38253861401166456</v>
      </c>
      <c r="W295" s="5">
        <f t="shared" si="23"/>
        <v>0.11436889782312587</v>
      </c>
      <c r="X295" s="5">
        <f t="shared" si="24"/>
        <v>0.16174843676236739</v>
      </c>
    </row>
    <row r="296" spans="1:24" x14ac:dyDescent="0.3">
      <c r="A296" s="1">
        <f>'Overall View'!W296</f>
        <v>39995</v>
      </c>
      <c r="B296">
        <f>'Overall View'!X296</f>
        <v>7.3117923176914354</v>
      </c>
      <c r="C296">
        <f>'Overall View'!Y296</f>
        <v>6.8951562434056219</v>
      </c>
      <c r="E296">
        <f t="shared" si="20"/>
        <v>1497.859424710522</v>
      </c>
      <c r="F296">
        <f>Data!B296</f>
        <v>987.48</v>
      </c>
      <c r="H296" s="2">
        <f t="shared" si="21"/>
        <v>-0.34073920175063055</v>
      </c>
      <c r="I296" s="4">
        <f>Data!G297</f>
        <v>3.3009321348136389E-2</v>
      </c>
      <c r="J296" s="4">
        <f>Data!H299</f>
        <v>4.8149560281904868E-2</v>
      </c>
      <c r="K296" s="4">
        <f>Data!I308</f>
        <v>0.10936270400882275</v>
      </c>
      <c r="V296" s="5">
        <f t="shared" si="22"/>
        <v>-0.34073920175063055</v>
      </c>
      <c r="W296" s="5">
        <f t="shared" si="23"/>
        <v>0.10936270400882275</v>
      </c>
      <c r="X296" s="5">
        <f t="shared" si="24"/>
        <v>0.15404405887319161</v>
      </c>
    </row>
    <row r="297" spans="1:24" x14ac:dyDescent="0.3">
      <c r="A297" s="1">
        <f>'Overall View'!W297</f>
        <v>40026</v>
      </c>
      <c r="B297">
        <f>'Overall View'!X297</f>
        <v>7.3178116238184661</v>
      </c>
      <c r="C297">
        <f>'Overall View'!Y297</f>
        <v>6.9281655647537583</v>
      </c>
      <c r="E297">
        <f t="shared" si="20"/>
        <v>1506.9026889062561</v>
      </c>
      <c r="F297">
        <f>Data!B297</f>
        <v>1020.62</v>
      </c>
      <c r="H297" s="2">
        <f t="shared" si="21"/>
        <v>-0.32270344494455117</v>
      </c>
      <c r="I297" s="4">
        <f>Data!G298</f>
        <v>3.5100104155945999E-2</v>
      </c>
      <c r="J297" s="4">
        <f>Data!H300</f>
        <v>7.0919254516575769E-2</v>
      </c>
      <c r="K297" s="4">
        <f>Data!I309</f>
        <v>2.7741579490304424E-2</v>
      </c>
      <c r="V297" s="5">
        <f t="shared" si="22"/>
        <v>-0.32270344494455117</v>
      </c>
      <c r="W297" s="5">
        <f t="shared" si="23"/>
        <v>2.7741579490304424E-2</v>
      </c>
      <c r="X297" s="5">
        <f t="shared" si="24"/>
        <v>0.15071974691675663</v>
      </c>
    </row>
    <row r="298" spans="1:24" x14ac:dyDescent="0.3">
      <c r="A298" s="1">
        <f>'Overall View'!W298</f>
        <v>40057</v>
      </c>
      <c r="B298">
        <f>'Overall View'!X298</f>
        <v>7.3238309299454958</v>
      </c>
      <c r="C298">
        <f>'Overall View'!Y298</f>
        <v>6.9632656689097043</v>
      </c>
      <c r="E298">
        <f t="shared" si="20"/>
        <v>1516.0005514347595</v>
      </c>
      <c r="F298">
        <f>Data!B298</f>
        <v>1057.08</v>
      </c>
      <c r="H298" s="2">
        <f t="shared" si="21"/>
        <v>-0.30271793173190609</v>
      </c>
      <c r="I298" s="4">
        <f>Data!G299</f>
        <v>-1.995986522217752E-2</v>
      </c>
      <c r="J298" s="4">
        <f>Data!H301</f>
        <v>5.3433697061612051E-2</v>
      </c>
      <c r="K298" s="4">
        <f>Data!I310</f>
        <v>7.6569950429640876E-2</v>
      </c>
      <c r="V298" s="5">
        <f t="shared" si="22"/>
        <v>-0.30271793173190609</v>
      </c>
      <c r="W298" s="5">
        <f t="shared" si="23"/>
        <v>7.6569950429640876E-2</v>
      </c>
      <c r="X298" s="5">
        <f t="shared" si="24"/>
        <v>0.14703606004724357</v>
      </c>
    </row>
    <row r="299" spans="1:24" x14ac:dyDescent="0.3">
      <c r="A299" s="1">
        <f>'Overall View'!W299</f>
        <v>40087</v>
      </c>
      <c r="B299">
        <f>'Overall View'!X299</f>
        <v>7.3298502360725255</v>
      </c>
      <c r="C299">
        <f>'Overall View'!Y299</f>
        <v>6.9433058036875268</v>
      </c>
      <c r="E299">
        <f t="shared" si="20"/>
        <v>1525.1533419312043</v>
      </c>
      <c r="F299">
        <f>Data!B299</f>
        <v>1036.19</v>
      </c>
      <c r="H299" s="2">
        <f t="shared" si="21"/>
        <v>-0.32059946268226458</v>
      </c>
      <c r="I299" s="4">
        <f>Data!G300</f>
        <v>5.577901558280729E-2</v>
      </c>
      <c r="J299" s="4">
        <f>Data!H302</f>
        <v>3.5718421224468777E-2</v>
      </c>
      <c r="K299" s="4">
        <f>Data!I311</f>
        <v>0.13272281636250582</v>
      </c>
      <c r="V299" s="5">
        <f t="shared" si="22"/>
        <v>-0.32059946268226458</v>
      </c>
      <c r="W299" s="5">
        <f t="shared" si="23"/>
        <v>0.13272281636250582</v>
      </c>
      <c r="X299" s="5">
        <f t="shared" si="24"/>
        <v>0.15033194542520575</v>
      </c>
    </row>
    <row r="300" spans="1:24" x14ac:dyDescent="0.3">
      <c r="A300" s="1">
        <f>'Overall View'!W300</f>
        <v>40118</v>
      </c>
      <c r="B300">
        <f>'Overall View'!X300</f>
        <v>7.3358695421995561</v>
      </c>
      <c r="C300">
        <f>'Overall View'!Y300</f>
        <v>6.9990848192703341</v>
      </c>
      <c r="E300">
        <f t="shared" si="20"/>
        <v>1534.3613920209223</v>
      </c>
      <c r="F300">
        <f>Data!B300</f>
        <v>1095.6300000000001</v>
      </c>
      <c r="H300" s="2">
        <f t="shared" si="21"/>
        <v>-0.28593745534946291</v>
      </c>
      <c r="I300" s="4">
        <f>Data!G301</f>
        <v>1.7614546700982281E-2</v>
      </c>
      <c r="J300" s="4">
        <f>Data!H303</f>
        <v>8.0541496783217426E-3</v>
      </c>
      <c r="K300" s="4">
        <f>Data!I312</f>
        <v>7.4650891292638022E-2</v>
      </c>
      <c r="V300" s="5">
        <f t="shared" si="22"/>
        <v>-0.28593745534946291</v>
      </c>
      <c r="W300" s="5">
        <f t="shared" si="23"/>
        <v>7.4650891292638022E-2</v>
      </c>
      <c r="X300" s="5">
        <f t="shared" si="24"/>
        <v>0.14394311868234189</v>
      </c>
    </row>
    <row r="301" spans="1:24" x14ac:dyDescent="0.3">
      <c r="A301" s="1">
        <f>'Overall View'!W301</f>
        <v>40148</v>
      </c>
      <c r="B301">
        <f>'Overall View'!X301</f>
        <v>7.3418888483265867</v>
      </c>
      <c r="C301">
        <f>'Overall View'!Y301</f>
        <v>7.0166993659713164</v>
      </c>
      <c r="E301">
        <f t="shared" si="20"/>
        <v>1543.625035331416</v>
      </c>
      <c r="F301">
        <f>Data!B301</f>
        <v>1115.0999999999999</v>
      </c>
      <c r="H301" s="2">
        <f t="shared" si="21"/>
        <v>-0.27760953957280943</v>
      </c>
      <c r="I301" s="4">
        <f>Data!G302</f>
        <v>-3.7675141059320794E-2</v>
      </c>
      <c r="J301" s="4">
        <f>Data!H304</f>
        <v>4.7572363622822245E-2</v>
      </c>
      <c r="K301" s="4">
        <f>Data!I313</f>
        <v>0.12029286181358234</v>
      </c>
      <c r="V301" s="5">
        <f t="shared" si="22"/>
        <v>-0.27760953957280943</v>
      </c>
      <c r="W301" s="5">
        <f t="shared" si="23"/>
        <v>0.12029286181358234</v>
      </c>
      <c r="X301" s="5">
        <f t="shared" si="24"/>
        <v>0.14240813513348516</v>
      </c>
    </row>
    <row r="302" spans="1:24" x14ac:dyDescent="0.3">
      <c r="A302" s="1">
        <f>'Overall View'!W302</f>
        <v>40179</v>
      </c>
      <c r="B302">
        <f>'Overall View'!X302</f>
        <v>7.3479081544536164</v>
      </c>
      <c r="C302">
        <f>'Overall View'!Y302</f>
        <v>6.9790242249119956</v>
      </c>
      <c r="E302">
        <f t="shared" si="20"/>
        <v>1552.9446075044502</v>
      </c>
      <c r="F302">
        <f>Data!B302</f>
        <v>1073.8699999999999</v>
      </c>
      <c r="H302" s="2">
        <f t="shared" si="21"/>
        <v>-0.30849433082762256</v>
      </c>
      <c r="I302" s="4">
        <f>Data!G303</f>
        <v>2.8114744036660255E-2</v>
      </c>
      <c r="J302" s="4">
        <f>Data!H305</f>
        <v>9.9898972994006741E-2</v>
      </c>
      <c r="K302" s="4">
        <f>Data!I314</f>
        <v>0.18036098812942036</v>
      </c>
      <c r="V302" s="5">
        <f t="shared" si="22"/>
        <v>-0.30849433082762256</v>
      </c>
      <c r="W302" s="5">
        <f t="shared" si="23"/>
        <v>0.18036098812942036</v>
      </c>
      <c r="X302" s="5">
        <f t="shared" si="24"/>
        <v>0.14810075352173963</v>
      </c>
    </row>
    <row r="303" spans="1:24" x14ac:dyDescent="0.3">
      <c r="A303" s="1">
        <f>'Overall View'!W303</f>
        <v>40210</v>
      </c>
      <c r="B303">
        <f>'Overall View'!X303</f>
        <v>7.3539274605806462</v>
      </c>
      <c r="C303">
        <f>'Overall View'!Y303</f>
        <v>7.0071389689486558</v>
      </c>
      <c r="E303">
        <f t="shared" si="20"/>
        <v>1562.320446208216</v>
      </c>
      <c r="F303">
        <f>Data!B303</f>
        <v>1104.49</v>
      </c>
      <c r="H303" s="2">
        <f t="shared" si="21"/>
        <v>-0.29304516068990838</v>
      </c>
      <c r="I303" s="4">
        <f>Data!G304</f>
        <v>5.7132760645482783E-2</v>
      </c>
      <c r="J303" s="4">
        <f>Data!H306</f>
        <v>-1.3747424676424203E-2</v>
      </c>
      <c r="K303" s="4">
        <f>Data!I315</f>
        <v>0.18370283913290475</v>
      </c>
      <c r="V303" s="5">
        <f t="shared" si="22"/>
        <v>-0.29304516068990838</v>
      </c>
      <c r="W303" s="5">
        <f t="shared" si="23"/>
        <v>0.18370283913290475</v>
      </c>
      <c r="X303" s="5">
        <f t="shared" si="24"/>
        <v>0.1452531956644231</v>
      </c>
    </row>
    <row r="304" spans="1:24" x14ac:dyDescent="0.3">
      <c r="A304" s="1">
        <f>'Overall View'!W304</f>
        <v>40238</v>
      </c>
      <c r="B304">
        <f>'Overall View'!X304</f>
        <v>7.3599467667076768</v>
      </c>
      <c r="C304">
        <f>'Overall View'!Y304</f>
        <v>7.0642717295941386</v>
      </c>
      <c r="E304">
        <f t="shared" si="20"/>
        <v>1571.7528911495619</v>
      </c>
      <c r="F304">
        <f>Data!B304</f>
        <v>1169.43</v>
      </c>
      <c r="H304" s="2">
        <f t="shared" si="21"/>
        <v>-0.25597082939373983</v>
      </c>
      <c r="I304" s="4">
        <f>Data!G305</f>
        <v>1.4651468311863702E-2</v>
      </c>
      <c r="J304" s="4">
        <f>Data!H307</f>
        <v>-0.126268565454283</v>
      </c>
      <c r="K304" s="4">
        <f>Data!I316</f>
        <v>0.12552222780448385</v>
      </c>
      <c r="V304" s="5">
        <f t="shared" si="22"/>
        <v>-0.25597082939373983</v>
      </c>
      <c r="W304" s="5">
        <f t="shared" si="23"/>
        <v>0.12552222780448385</v>
      </c>
      <c r="X304" s="5">
        <f t="shared" si="24"/>
        <v>0.13841973454993628</v>
      </c>
    </row>
    <row r="305" spans="1:24" x14ac:dyDescent="0.3">
      <c r="A305" s="1">
        <f>'Overall View'!W305</f>
        <v>40269</v>
      </c>
      <c r="B305">
        <f>'Overall View'!X305</f>
        <v>7.3659660728347074</v>
      </c>
      <c r="C305">
        <f>'Overall View'!Y305</f>
        <v>7.0789231979060023</v>
      </c>
      <c r="E305">
        <f t="shared" si="20"/>
        <v>1581.2422840862998</v>
      </c>
      <c r="F305">
        <f>Data!B305</f>
        <v>1186.69</v>
      </c>
      <c r="H305" s="2">
        <f t="shared" si="21"/>
        <v>-0.24952044860999067</v>
      </c>
      <c r="I305" s="4">
        <f>Data!G306</f>
        <v>-8.5531653633770688E-2</v>
      </c>
      <c r="J305" s="4">
        <f>Data!H308</f>
        <v>-7.4404250491557633E-2</v>
      </c>
      <c r="K305" s="4">
        <f>Data!I317</f>
        <v>0.13896767585974956</v>
      </c>
      <c r="V305" s="5">
        <f t="shared" si="22"/>
        <v>-0.24952044860999067</v>
      </c>
      <c r="W305" s="5">
        <f t="shared" si="23"/>
        <v>0.13896767585974956</v>
      </c>
      <c r="X305" s="5">
        <f t="shared" si="24"/>
        <v>0.13723081421831218</v>
      </c>
    </row>
    <row r="306" spans="1:24" x14ac:dyDescent="0.3">
      <c r="A306" s="1">
        <f>'Overall View'!W306</f>
        <v>40299</v>
      </c>
      <c r="B306">
        <f>'Overall View'!X306</f>
        <v>7.3719853789617371</v>
      </c>
      <c r="C306">
        <f>'Overall View'!Y306</f>
        <v>6.9933915442722316</v>
      </c>
      <c r="E306">
        <f t="shared" si="20"/>
        <v>1590.7889688395901</v>
      </c>
      <c r="F306">
        <f>Data!B306</f>
        <v>1089.4100000000001</v>
      </c>
      <c r="H306" s="2">
        <f t="shared" si="21"/>
        <v>-0.31517629217992615</v>
      </c>
      <c r="I306" s="4">
        <f>Data!G307</f>
        <v>-5.5388380132376014E-2</v>
      </c>
      <c r="J306" s="4">
        <f>Data!H309</f>
        <v>-3.7484400028168885E-2</v>
      </c>
      <c r="K306" s="4">
        <f>Data!I318</f>
        <v>0.21090643559388322</v>
      </c>
      <c r="V306" s="5">
        <f t="shared" si="22"/>
        <v>-0.31517629217992615</v>
      </c>
      <c r="W306" s="5">
        <f t="shared" si="23"/>
        <v>0.21090643559388322</v>
      </c>
      <c r="X306" s="5">
        <f t="shared" si="24"/>
        <v>0.14933235828635988</v>
      </c>
    </row>
    <row r="307" spans="1:24" x14ac:dyDescent="0.3">
      <c r="A307" s="1">
        <f>'Overall View'!W307</f>
        <v>40330</v>
      </c>
      <c r="B307">
        <f>'Overall View'!X307</f>
        <v>7.3780046850887677</v>
      </c>
      <c r="C307">
        <f>'Overall View'!Y307</f>
        <v>6.9380031641398556</v>
      </c>
      <c r="E307">
        <f t="shared" si="20"/>
        <v>1600.3932913064039</v>
      </c>
      <c r="F307">
        <f>Data!B307</f>
        <v>1030.71</v>
      </c>
      <c r="H307" s="2">
        <f t="shared" si="21"/>
        <v>-0.35596455846260788</v>
      </c>
      <c r="I307" s="4">
        <f>Data!G308</f>
        <v>6.6515783274589069E-2</v>
      </c>
      <c r="J307" s="4">
        <f>Data!H310</f>
        <v>0.10183245519948958</v>
      </c>
      <c r="K307" s="4">
        <f>Data!I319</f>
        <v>0.24786858242436161</v>
      </c>
      <c r="V307" s="5">
        <f t="shared" si="22"/>
        <v>-0.35596455846260788</v>
      </c>
      <c r="W307" s="5">
        <f t="shared" si="23"/>
        <v>0.24786858242436161</v>
      </c>
      <c r="X307" s="5">
        <f t="shared" si="24"/>
        <v>0.15685036392059348</v>
      </c>
    </row>
    <row r="308" spans="1:24" x14ac:dyDescent="0.3">
      <c r="A308" s="1">
        <f>'Overall View'!W308</f>
        <v>40360</v>
      </c>
      <c r="B308">
        <f>'Overall View'!X308</f>
        <v>7.3840239912157974</v>
      </c>
      <c r="C308">
        <f>'Overall View'!Y308</f>
        <v>7.0045189474144447</v>
      </c>
      <c r="E308">
        <f t="shared" si="20"/>
        <v>1610.0555994720444</v>
      </c>
      <c r="F308">
        <f>Data!B308</f>
        <v>1101.5999999999999</v>
      </c>
      <c r="H308" s="2">
        <f t="shared" si="21"/>
        <v>-0.31580002556357234</v>
      </c>
      <c r="I308" s="4">
        <f>Data!G309</f>
        <v>-4.861180317038194E-2</v>
      </c>
      <c r="J308" s="4">
        <f>Data!H311</f>
        <v>7.150967263558794E-2</v>
      </c>
      <c r="K308" s="4">
        <f>Data!I320</f>
        <v>0.15964443171434528</v>
      </c>
      <c r="V308" s="5">
        <f t="shared" si="22"/>
        <v>-0.31580002556357234</v>
      </c>
      <c r="W308" s="5">
        <f t="shared" si="23"/>
        <v>0.15964443171434528</v>
      </c>
      <c r="X308" s="5">
        <f t="shared" si="24"/>
        <v>0.14944732348394912</v>
      </c>
    </row>
    <row r="309" spans="1:24" x14ac:dyDescent="0.3">
      <c r="A309" s="1">
        <f>'Overall View'!W309</f>
        <v>40391</v>
      </c>
      <c r="B309">
        <f>'Overall View'!X309</f>
        <v>7.3900432973428281</v>
      </c>
      <c r="C309">
        <f>'Overall View'!Y309</f>
        <v>6.9559071442440628</v>
      </c>
      <c r="E309">
        <f t="shared" si="20"/>
        <v>1619.7762434227679</v>
      </c>
      <c r="F309">
        <f>Data!B309</f>
        <v>1049.33</v>
      </c>
      <c r="H309" s="2">
        <f t="shared" si="21"/>
        <v>-0.35217595377084399</v>
      </c>
      <c r="I309" s="4">
        <f>Data!G310</f>
        <v>8.3928475095282451E-2</v>
      </c>
      <c r="J309" s="4">
        <f>Data!H312</f>
        <v>0.11782856631890937</v>
      </c>
      <c r="K309" s="4">
        <f>Data!I321</f>
        <v>0.14978874326560643</v>
      </c>
      <c r="V309" s="5">
        <f t="shared" si="22"/>
        <v>-0.35217595377084399</v>
      </c>
      <c r="W309" s="5">
        <f t="shared" si="23"/>
        <v>0.14978874326560643</v>
      </c>
      <c r="X309" s="5">
        <f t="shared" si="24"/>
        <v>0.15615205644115404</v>
      </c>
    </row>
    <row r="310" spans="1:24" x14ac:dyDescent="0.3">
      <c r="A310" s="1">
        <f>'Overall View'!W310</f>
        <v>40422</v>
      </c>
      <c r="B310">
        <f>'Overall View'!X310</f>
        <v>7.3960626034698578</v>
      </c>
      <c r="C310">
        <f>'Overall View'!Y310</f>
        <v>7.0398356193393452</v>
      </c>
      <c r="E310">
        <f t="shared" si="20"/>
        <v>1629.5555753584563</v>
      </c>
      <c r="F310">
        <f>Data!B310</f>
        <v>1141.2</v>
      </c>
      <c r="H310" s="2">
        <f t="shared" si="21"/>
        <v>-0.29968635788996134</v>
      </c>
      <c r="I310" s="4">
        <f>Data!G311</f>
        <v>3.6193000710687429E-2</v>
      </c>
      <c r="J310" s="4">
        <f>Data!H313</f>
        <v>9.7156608445553516E-2</v>
      </c>
      <c r="K310" s="4">
        <f>Data!I322</f>
        <v>-8.6068593724588638E-3</v>
      </c>
      <c r="V310" s="5">
        <f t="shared" si="22"/>
        <v>-0.29968635788996134</v>
      </c>
      <c r="W310" s="5">
        <f t="shared" si="23"/>
        <v>-8.6068593724588638E-3</v>
      </c>
      <c r="X310" s="5">
        <f t="shared" si="24"/>
        <v>0.14647728686805569</v>
      </c>
    </row>
    <row r="311" spans="1:24" x14ac:dyDescent="0.3">
      <c r="A311" s="1">
        <f>'Overall View'!W311</f>
        <v>40452</v>
      </c>
      <c r="B311">
        <f>'Overall View'!X311</f>
        <v>7.4020819095968884</v>
      </c>
      <c r="C311">
        <f>'Overall View'!Y311</f>
        <v>7.0760286200500326</v>
      </c>
      <c r="E311">
        <f t="shared" si="20"/>
        <v>1639.3939496053895</v>
      </c>
      <c r="F311">
        <f>Data!B311</f>
        <v>1183.26</v>
      </c>
      <c r="H311" s="2">
        <f t="shared" si="21"/>
        <v>-0.27823327621477634</v>
      </c>
      <c r="I311" s="4">
        <f>Data!G312</f>
        <v>-2.2929094870605127E-3</v>
      </c>
      <c r="J311" s="4">
        <f>Data!H314</f>
        <v>8.3356592991383316E-2</v>
      </c>
      <c r="K311" s="4">
        <f>Data!I323</f>
        <v>5.7506731567444014E-2</v>
      </c>
      <c r="V311" s="5">
        <f t="shared" si="22"/>
        <v>-0.27823327621477634</v>
      </c>
      <c r="W311" s="5">
        <f t="shared" si="23"/>
        <v>5.7506731567444014E-2</v>
      </c>
      <c r="X311" s="5">
        <f t="shared" si="24"/>
        <v>0.14252310093164108</v>
      </c>
    </row>
    <row r="312" spans="1:24" x14ac:dyDescent="0.3">
      <c r="A312" s="1">
        <f>'Overall View'!W312</f>
        <v>40483</v>
      </c>
      <c r="B312">
        <f>'Overall View'!X312</f>
        <v>7.408101215723919</v>
      </c>
      <c r="C312">
        <f>'Overall View'!Y312</f>
        <v>7.0737357105629721</v>
      </c>
      <c r="E312">
        <f t="shared" si="20"/>
        <v>1649.2917226290726</v>
      </c>
      <c r="F312">
        <f>Data!B312</f>
        <v>1180.55</v>
      </c>
      <c r="H312" s="2">
        <f t="shared" si="21"/>
        <v>-0.2842078913012851</v>
      </c>
      <c r="I312" s="4">
        <f>Data!G313</f>
        <v>6.32565172219266E-2</v>
      </c>
      <c r="J312" s="4">
        <f>Data!H315</f>
        <v>0.11710609751858847</v>
      </c>
      <c r="K312" s="4">
        <f>Data!I324</f>
        <v>5.472815761782357E-2</v>
      </c>
      <c r="V312" s="5">
        <f t="shared" si="22"/>
        <v>-0.2842078913012851</v>
      </c>
      <c r="W312" s="5">
        <f t="shared" si="23"/>
        <v>5.472815761782357E-2</v>
      </c>
      <c r="X312" s="5">
        <f t="shared" si="24"/>
        <v>0.14362432915182216</v>
      </c>
    </row>
    <row r="313" spans="1:24" x14ac:dyDescent="0.3">
      <c r="A313" s="1">
        <f>'Overall View'!W313</f>
        <v>40513</v>
      </c>
      <c r="B313">
        <f>'Overall View'!X313</f>
        <v>7.4141205218509487</v>
      </c>
      <c r="C313">
        <f>'Overall View'!Y313</f>
        <v>7.1369922277848987</v>
      </c>
      <c r="E313">
        <f t="shared" si="20"/>
        <v>1659.2492530471573</v>
      </c>
      <c r="F313">
        <f>Data!B313</f>
        <v>1257.6400000000001</v>
      </c>
      <c r="H313" s="2">
        <f t="shared" si="21"/>
        <v>-0.24204275054493163</v>
      </c>
      <c r="I313" s="4">
        <f>Data!G314</f>
        <v>2.2392985256517228E-2</v>
      </c>
      <c r="J313" s="4">
        <f>Data!H316</f>
        <v>5.2801729613723758E-2</v>
      </c>
      <c r="K313" s="4">
        <f>Data!I325</f>
        <v>-3.1806109956455941E-5</v>
      </c>
      <c r="V313" s="5">
        <f t="shared" si="22"/>
        <v>-0.24204275054493163</v>
      </c>
      <c r="W313" s="5">
        <f t="shared" si="23"/>
        <v>-3.1806109956455941E-5</v>
      </c>
      <c r="X313" s="5">
        <f t="shared" si="24"/>
        <v>0.13585254097191826</v>
      </c>
    </row>
    <row r="314" spans="1:24" x14ac:dyDescent="0.3">
      <c r="A314" s="1">
        <f>'Overall View'!W314</f>
        <v>40544</v>
      </c>
      <c r="B314">
        <f>'Overall View'!X314</f>
        <v>7.4201398279779784</v>
      </c>
      <c r="C314">
        <f>'Overall View'!Y314</f>
        <v>7.159385213041416</v>
      </c>
      <c r="E314">
        <f t="shared" si="20"/>
        <v>1669.2669016424368</v>
      </c>
      <c r="F314">
        <f>Data!B314</f>
        <v>1286.1199999999999</v>
      </c>
      <c r="H314" s="2">
        <f t="shared" si="21"/>
        <v>-0.22953004175991765</v>
      </c>
      <c r="I314" s="4">
        <f>Data!G315</f>
        <v>3.1456595040144641E-2</v>
      </c>
      <c r="J314" s="4">
        <f>Data!H317</f>
        <v>5.8505660724335939E-2</v>
      </c>
      <c r="K314" s="4">
        <f>Data!I326</f>
        <v>2.0235207644663689E-2</v>
      </c>
      <c r="V314" s="5">
        <f t="shared" si="22"/>
        <v>-0.22953004175991765</v>
      </c>
      <c r="W314" s="5">
        <f t="shared" si="23"/>
        <v>2.0235207644663689E-2</v>
      </c>
      <c r="X314" s="5">
        <f t="shared" si="24"/>
        <v>0.13354622536405922</v>
      </c>
    </row>
    <row r="315" spans="1:24" x14ac:dyDescent="0.3">
      <c r="A315" s="1">
        <f>'Overall View'!W315</f>
        <v>40575</v>
      </c>
      <c r="B315">
        <f>'Overall View'!X315</f>
        <v>7.4261591341050091</v>
      </c>
      <c r="C315">
        <f>'Overall View'!Y315</f>
        <v>7.1908418080815606</v>
      </c>
      <c r="E315">
        <f t="shared" si="20"/>
        <v>1679.3450313759161</v>
      </c>
      <c r="F315">
        <f>Data!B315</f>
        <v>1327.22</v>
      </c>
      <c r="H315" s="2">
        <f t="shared" si="21"/>
        <v>-0.20967997927585735</v>
      </c>
      <c r="I315" s="4">
        <f>Data!G316</f>
        <v>-1.0478506829381118E-3</v>
      </c>
      <c r="J315" s="4">
        <f>Data!H318</f>
        <v>1.3456171784554272E-2</v>
      </c>
      <c r="K315" s="4">
        <f>Data!I327</f>
        <v>2.8565943990936482E-2</v>
      </c>
      <c r="V315" s="5">
        <f t="shared" si="22"/>
        <v>-0.20967997927585735</v>
      </c>
      <c r="W315" s="5">
        <f t="shared" si="23"/>
        <v>2.8565943990936482E-2</v>
      </c>
      <c r="X315" s="5">
        <f t="shared" si="24"/>
        <v>0.12988750448191136</v>
      </c>
    </row>
    <row r="316" spans="1:24" x14ac:dyDescent="0.3">
      <c r="A316" s="1">
        <f>'Overall View'!W316</f>
        <v>40603</v>
      </c>
      <c r="B316">
        <f>'Overall View'!X316</f>
        <v>7.4321784402320397</v>
      </c>
      <c r="C316">
        <f>'Overall View'!Y316</f>
        <v>7.1897939573986225</v>
      </c>
      <c r="E316">
        <f t="shared" si="20"/>
        <v>1689.4840073999583</v>
      </c>
      <c r="F316">
        <f>Data!B316</f>
        <v>1325.83</v>
      </c>
      <c r="H316" s="2">
        <f t="shared" si="21"/>
        <v>-0.21524560505287404</v>
      </c>
      <c r="I316" s="4">
        <f>Data!G317</f>
        <v>2.809691636712941E-2</v>
      </c>
      <c r="J316" s="4">
        <f>Data!H319</f>
        <v>-3.9222108344052486E-3</v>
      </c>
      <c r="K316" s="4">
        <f>Data!I328</f>
        <v>6.0465330436445974E-2</v>
      </c>
      <c r="V316" s="5">
        <f t="shared" si="22"/>
        <v>-0.21524560505287404</v>
      </c>
      <c r="W316" s="5">
        <f t="shared" si="23"/>
        <v>6.0465330436445974E-2</v>
      </c>
      <c r="X316" s="5">
        <f t="shared" si="24"/>
        <v>0.13091334867101367</v>
      </c>
    </row>
    <row r="317" spans="1:24" x14ac:dyDescent="0.3">
      <c r="A317" s="1">
        <f>'Overall View'!W317</f>
        <v>40634</v>
      </c>
      <c r="B317">
        <f>'Overall View'!X317</f>
        <v>7.4381977463590694</v>
      </c>
      <c r="C317">
        <f>'Overall View'!Y317</f>
        <v>7.2178908737657519</v>
      </c>
      <c r="E317">
        <f t="shared" si="20"/>
        <v>1699.6841970715195</v>
      </c>
      <c r="F317">
        <f>Data!B317</f>
        <v>1363.61</v>
      </c>
      <c r="H317" s="2">
        <f t="shared" si="21"/>
        <v>-0.19772743527918923</v>
      </c>
      <c r="I317" s="4">
        <f>Data!G318</f>
        <v>-1.3592893899637026E-2</v>
      </c>
      <c r="J317" s="4">
        <f>Data!H320</f>
        <v>-5.3727494636961914E-2</v>
      </c>
      <c r="K317" s="4">
        <f>Data!I329</f>
        <v>2.4842669273268392E-2</v>
      </c>
      <c r="V317" s="5">
        <f t="shared" si="22"/>
        <v>-0.19772743527918923</v>
      </c>
      <c r="W317" s="5">
        <f t="shared" si="23"/>
        <v>2.4842669273268392E-2</v>
      </c>
      <c r="X317" s="5">
        <f t="shared" si="24"/>
        <v>0.12768443724469147</v>
      </c>
    </row>
    <row r="318" spans="1:24" x14ac:dyDescent="0.3">
      <c r="A318" s="1">
        <f>'Overall View'!W318</f>
        <v>40664</v>
      </c>
      <c r="B318">
        <f>'Overall View'!X318</f>
        <v>7.4442170524861</v>
      </c>
      <c r="C318">
        <f>'Overall View'!Y318</f>
        <v>7.2042979798661149</v>
      </c>
      <c r="E318">
        <f t="shared" si="20"/>
        <v>1709.9459699654628</v>
      </c>
      <c r="F318">
        <f>Data!B318</f>
        <v>1345.2</v>
      </c>
      <c r="H318" s="2">
        <f t="shared" si="21"/>
        <v>-0.21330847662562691</v>
      </c>
      <c r="I318" s="4">
        <f>Data!G319</f>
        <v>-1.8426233301897632E-2</v>
      </c>
      <c r="J318" s="4">
        <f>Data!H321</f>
        <v>-9.8602092356445681E-2</v>
      </c>
      <c r="K318" s="4">
        <f>Data!I330</f>
        <v>-2.6263686997563873E-2</v>
      </c>
      <c r="V318" s="5">
        <f t="shared" si="22"/>
        <v>-0.21330847662562691</v>
      </c>
      <c r="W318" s="5">
        <f t="shared" si="23"/>
        <v>-2.6263686997563873E-2</v>
      </c>
      <c r="X318" s="5">
        <f t="shared" si="24"/>
        <v>0.13055630131996063</v>
      </c>
    </row>
    <row r="319" spans="1:24" x14ac:dyDescent="0.3">
      <c r="A319" s="1">
        <f>'Overall View'!W319</f>
        <v>40695</v>
      </c>
      <c r="B319">
        <f>'Overall View'!X319</f>
        <v>7.4502363586131297</v>
      </c>
      <c r="C319">
        <f>'Overall View'!Y319</f>
        <v>7.1858717465642172</v>
      </c>
      <c r="E319">
        <f t="shared" si="20"/>
        <v>1720.2696978879376</v>
      </c>
      <c r="F319">
        <f>Data!B319</f>
        <v>1320.64</v>
      </c>
      <c r="H319" s="2">
        <f t="shared" si="21"/>
        <v>-0.23230642170735383</v>
      </c>
      <c r="I319" s="4">
        <f>Data!G320</f>
        <v>-2.1708367435427256E-2</v>
      </c>
      <c r="J319" s="4">
        <f>Data!H322</f>
        <v>-0.15464298659733089</v>
      </c>
      <c r="K319" s="4">
        <f>Data!I331</f>
        <v>3.095520754817116E-2</v>
      </c>
      <c r="V319" s="5">
        <f t="shared" si="22"/>
        <v>-0.23230642170735383</v>
      </c>
      <c r="W319" s="5">
        <f t="shared" si="23"/>
        <v>3.095520754817116E-2</v>
      </c>
      <c r="X319" s="5">
        <f t="shared" si="24"/>
        <v>0.13405796175272894</v>
      </c>
    </row>
    <row r="320" spans="1:24" x14ac:dyDescent="0.3">
      <c r="A320" s="1">
        <f>'Overall View'!W320</f>
        <v>40725</v>
      </c>
      <c r="B320">
        <f>'Overall View'!X320</f>
        <v>7.4562556647401603</v>
      </c>
      <c r="C320">
        <f>'Overall View'!Y320</f>
        <v>7.16416337912879</v>
      </c>
      <c r="E320">
        <f t="shared" si="20"/>
        <v>1730.6557548898641</v>
      </c>
      <c r="F320">
        <f>Data!B320</f>
        <v>1292.28</v>
      </c>
      <c r="H320" s="2">
        <f t="shared" si="21"/>
        <v>-0.25330037683765805</v>
      </c>
      <c r="I320" s="4">
        <f>Data!G321</f>
        <v>-5.8467491619120793E-2</v>
      </c>
      <c r="J320" s="4">
        <f>Data!H323</f>
        <v>-3.0628027511313327E-2</v>
      </c>
      <c r="K320" s="4">
        <f>Data!I332</f>
        <v>6.5182523956309524E-2</v>
      </c>
      <c r="V320" s="5">
        <f t="shared" si="22"/>
        <v>-0.25330037683765805</v>
      </c>
      <c r="W320" s="5">
        <f t="shared" si="23"/>
        <v>6.5182523956309524E-2</v>
      </c>
      <c r="X320" s="5">
        <f t="shared" si="24"/>
        <v>0.13792752247052509</v>
      </c>
    </row>
    <row r="321" spans="1:24" x14ac:dyDescent="0.3">
      <c r="A321" s="1">
        <f>'Overall View'!W321</f>
        <v>40756</v>
      </c>
      <c r="B321">
        <f>'Overall View'!X321</f>
        <v>7.46227497086719</v>
      </c>
      <c r="C321">
        <f>'Overall View'!Y321</f>
        <v>7.1056958875096692</v>
      </c>
      <c r="E321">
        <f t="shared" si="20"/>
        <v>1741.1045172804729</v>
      </c>
      <c r="F321">
        <f>Data!B321</f>
        <v>1218.8900000000001</v>
      </c>
      <c r="H321" s="2">
        <f t="shared" si="21"/>
        <v>-0.29993289437681114</v>
      </c>
      <c r="I321" s="4">
        <f>Data!G322</f>
        <v>-7.4467127542782841E-2</v>
      </c>
      <c r="J321" s="4">
        <f>Data!H324</f>
        <v>2.2767980671126509E-2</v>
      </c>
      <c r="K321" s="4">
        <f>Data!I333</f>
        <v>0.14322061757981253</v>
      </c>
      <c r="V321" s="5">
        <f t="shared" si="22"/>
        <v>-0.29993289437681114</v>
      </c>
      <c r="W321" s="5">
        <f t="shared" si="23"/>
        <v>0.14322061757981253</v>
      </c>
      <c r="X321" s="5">
        <f t="shared" si="24"/>
        <v>0.14652272794378901</v>
      </c>
    </row>
    <row r="322" spans="1:24" x14ac:dyDescent="0.3">
      <c r="A322" s="1">
        <f>'Overall View'!W322</f>
        <v>40787</v>
      </c>
      <c r="B322">
        <f>'Overall View'!X322</f>
        <v>7.4682942769942207</v>
      </c>
      <c r="C322">
        <f>'Overall View'!Y322</f>
        <v>7.0312287599668863</v>
      </c>
      <c r="E322">
        <f t="shared" ref="E322:E385" si="25">EXP(B322)</f>
        <v>1751.6163636409526</v>
      </c>
      <c r="F322">
        <f>Data!B322</f>
        <v>1131.42</v>
      </c>
      <c r="H322" s="2">
        <f t="shared" ref="H322:H385" si="26">F322/E322-1</f>
        <v>-0.35407088933092468</v>
      </c>
      <c r="I322" s="4">
        <f>Data!G323</f>
        <v>0.10230659165059031</v>
      </c>
      <c r="J322" s="4">
        <f>Data!H325</f>
        <v>0.10573166170805592</v>
      </c>
      <c r="K322" s="4">
        <f>Data!I334</f>
        <v>0.24163480217279609</v>
      </c>
      <c r="V322" s="5">
        <f t="shared" si="22"/>
        <v>-0.35407088933092468</v>
      </c>
      <c r="W322" s="5">
        <f t="shared" si="23"/>
        <v>0.24163480217279609</v>
      </c>
      <c r="X322" s="5">
        <f t="shared" si="24"/>
        <v>0.15650132689355484</v>
      </c>
    </row>
    <row r="323" spans="1:24" x14ac:dyDescent="0.3">
      <c r="A323" s="1">
        <f>'Overall View'!W323</f>
        <v>40817</v>
      </c>
      <c r="B323">
        <f>'Overall View'!X323</f>
        <v>7.4743135831212504</v>
      </c>
      <c r="C323">
        <f>'Overall View'!Y323</f>
        <v>7.1335353516174766</v>
      </c>
      <c r="E323">
        <f t="shared" si="25"/>
        <v>1762.1916748381532</v>
      </c>
      <c r="F323">
        <f>Data!B323</f>
        <v>1253.3</v>
      </c>
      <c r="H323" s="2">
        <f t="shared" si="26"/>
        <v>-0.28878338384210778</v>
      </c>
      <c r="I323" s="4">
        <f>Data!G324</f>
        <v>-5.0714834366809569E-3</v>
      </c>
      <c r="J323" s="4">
        <f>Data!H326</f>
        <v>4.6085069068602991E-2</v>
      </c>
      <c r="K323" s="4">
        <f>Data!I335</f>
        <v>0.1193403744637056</v>
      </c>
      <c r="V323" s="5">
        <f t="shared" ref="V323:V386" si="27">H323</f>
        <v>-0.28878338384210778</v>
      </c>
      <c r="W323" s="5">
        <f t="shared" ref="W323:W386" si="28">K323</f>
        <v>0.1193403744637056</v>
      </c>
      <c r="X323" s="5">
        <f t="shared" ref="X323:X386" si="29">$N$50+$M$50*H323</f>
        <v>0.14446767410948477</v>
      </c>
    </row>
    <row r="324" spans="1:24" x14ac:dyDescent="0.3">
      <c r="A324" s="1">
        <f>'Overall View'!W324</f>
        <v>40848</v>
      </c>
      <c r="B324">
        <f>'Overall View'!X324</f>
        <v>7.480332889248281</v>
      </c>
      <c r="C324">
        <f>'Overall View'!Y324</f>
        <v>7.1284638681807957</v>
      </c>
      <c r="E324">
        <f t="shared" si="25"/>
        <v>1772.8308340383994</v>
      </c>
      <c r="F324">
        <f>Data!B324</f>
        <v>1246.96</v>
      </c>
      <c r="H324" s="2">
        <f t="shared" si="26"/>
        <v>-0.29662775711120615</v>
      </c>
      <c r="I324" s="4">
        <f>Data!G325</f>
        <v>8.4965534941465748E-3</v>
      </c>
      <c r="J324" s="4">
        <f>Data!H327</f>
        <v>9.0943883891701383E-2</v>
      </c>
      <c r="K324" s="4">
        <f>Data!I336</f>
        <v>0.12725451663804677</v>
      </c>
      <c r="V324" s="5">
        <f t="shared" si="27"/>
        <v>-0.29662775711120615</v>
      </c>
      <c r="W324" s="5">
        <f t="shared" si="28"/>
        <v>0.12725451663804677</v>
      </c>
      <c r="X324" s="5">
        <f t="shared" si="29"/>
        <v>0.14591353214192468</v>
      </c>
    </row>
    <row r="325" spans="1:24" x14ac:dyDescent="0.3">
      <c r="A325" s="1">
        <f>'Overall View'!W325</f>
        <v>40878</v>
      </c>
      <c r="B325">
        <f>'Overall View'!X325</f>
        <v>7.4863521953753107</v>
      </c>
      <c r="C325">
        <f>'Overall View'!Y325</f>
        <v>7.1369604216749423</v>
      </c>
      <c r="E325">
        <f t="shared" si="25"/>
        <v>1783.5342267213603</v>
      </c>
      <c r="F325">
        <f>Data!B325</f>
        <v>1257.5999999999999</v>
      </c>
      <c r="H325" s="2">
        <f t="shared" si="26"/>
        <v>-0.29488317007976683</v>
      </c>
      <c r="I325" s="4">
        <f>Data!G326</f>
        <v>4.2659999011137373E-2</v>
      </c>
      <c r="J325" s="4">
        <f>Data!H328</f>
        <v>0.11329886616012619</v>
      </c>
      <c r="K325" s="4">
        <f>Data!I337</f>
        <v>0.12580141025535774</v>
      </c>
      <c r="V325" s="5">
        <f t="shared" si="27"/>
        <v>-0.29488317007976683</v>
      </c>
      <c r="W325" s="5">
        <f t="shared" si="28"/>
        <v>0.12580141025535774</v>
      </c>
      <c r="X325" s="5">
        <f t="shared" si="29"/>
        <v>0.14559197360739728</v>
      </c>
    </row>
    <row r="326" spans="1:24" x14ac:dyDescent="0.3">
      <c r="A326" s="1">
        <f>'Overall View'!W326</f>
        <v>40909</v>
      </c>
      <c r="B326">
        <f>'Overall View'!X326</f>
        <v>7.4923715015023413</v>
      </c>
      <c r="C326">
        <f>'Overall View'!Y326</f>
        <v>7.1796204206860796</v>
      </c>
      <c r="E326">
        <f t="shared" si="25"/>
        <v>1794.3022406940283</v>
      </c>
      <c r="F326">
        <f>Data!B326</f>
        <v>1312.41</v>
      </c>
      <c r="H326" s="2">
        <f t="shared" si="26"/>
        <v>-0.26856804264349265</v>
      </c>
      <c r="I326" s="4">
        <f>Data!G327</f>
        <v>3.9787331386417435E-2</v>
      </c>
      <c r="J326" s="4">
        <f>Data!H329</f>
        <v>6.3113122352940643E-2</v>
      </c>
      <c r="K326" s="4">
        <f>Data!I338</f>
        <v>0.132339171936799</v>
      </c>
      <c r="V326" s="5">
        <f t="shared" si="27"/>
        <v>-0.26856804264349265</v>
      </c>
      <c r="W326" s="5">
        <f t="shared" si="28"/>
        <v>0.132339171936799</v>
      </c>
      <c r="X326" s="5">
        <f t="shared" si="29"/>
        <v>0.14074162583923328</v>
      </c>
    </row>
    <row r="327" spans="1:24" x14ac:dyDescent="0.3">
      <c r="A327" s="1">
        <f>'Overall View'!W327</f>
        <v>40940</v>
      </c>
      <c r="B327">
        <f>'Overall View'!X327</f>
        <v>7.4983908076293719</v>
      </c>
      <c r="C327">
        <f>'Overall View'!Y327</f>
        <v>7.2194077520724971</v>
      </c>
      <c r="E327">
        <f t="shared" si="25"/>
        <v>1805.1352661047606</v>
      </c>
      <c r="F327">
        <f>Data!B327</f>
        <v>1365.68</v>
      </c>
      <c r="H327" s="2">
        <f t="shared" si="26"/>
        <v>-0.24344727752898321</v>
      </c>
      <c r="I327" s="4">
        <f>Data!G328</f>
        <v>3.085153576257138E-2</v>
      </c>
      <c r="J327" s="4">
        <f>Data!H330</f>
        <v>-4.1373459203946084E-2</v>
      </c>
      <c r="K327" s="4">
        <f>Data!I339</f>
        <v>0.10355172243853783</v>
      </c>
      <c r="V327" s="5">
        <f t="shared" si="27"/>
        <v>-0.24344727752898321</v>
      </c>
      <c r="W327" s="5">
        <f t="shared" si="28"/>
        <v>0.10355172243853783</v>
      </c>
      <c r="X327" s="5">
        <f t="shared" si="29"/>
        <v>0.13611142036890839</v>
      </c>
    </row>
    <row r="328" spans="1:24" x14ac:dyDescent="0.3">
      <c r="A328" s="1">
        <f>'Overall View'!W328</f>
        <v>40969</v>
      </c>
      <c r="B328">
        <f>'Overall View'!X328</f>
        <v>7.5044101137564017</v>
      </c>
      <c r="C328">
        <f>'Overall View'!Y328</f>
        <v>7.2502592878350685</v>
      </c>
      <c r="E328">
        <f t="shared" si="25"/>
        <v>1816.0336954574179</v>
      </c>
      <c r="F328">
        <f>Data!B328</f>
        <v>1408.47</v>
      </c>
      <c r="H328" s="2">
        <f t="shared" si="26"/>
        <v>-0.22442518356178509</v>
      </c>
      <c r="I328" s="4">
        <f>Data!G329</f>
        <v>-7.5257447960481727E-3</v>
      </c>
      <c r="J328" s="4">
        <f>Data!H331</f>
        <v>-3.3432333722680063E-2</v>
      </c>
      <c r="K328" s="4">
        <f>Data!I340</f>
        <v>0.10805555380604925</v>
      </c>
      <c r="V328" s="5">
        <f t="shared" si="27"/>
        <v>-0.22442518356178509</v>
      </c>
      <c r="W328" s="5">
        <f t="shared" si="28"/>
        <v>0.10805555380604925</v>
      </c>
      <c r="X328" s="5">
        <f t="shared" si="29"/>
        <v>0.13260530886543814</v>
      </c>
    </row>
    <row r="329" spans="1:24" x14ac:dyDescent="0.3">
      <c r="A329" s="1">
        <f>'Overall View'!W329</f>
        <v>41000</v>
      </c>
      <c r="B329">
        <f>'Overall View'!X329</f>
        <v>7.5104294198834314</v>
      </c>
      <c r="C329">
        <f>'Overall View'!Y329</f>
        <v>7.2427335430390203</v>
      </c>
      <c r="E329">
        <f t="shared" si="25"/>
        <v>1826.9979236255908</v>
      </c>
      <c r="F329">
        <f>Data!B329</f>
        <v>1397.91</v>
      </c>
      <c r="H329" s="2">
        <f t="shared" si="26"/>
        <v>-0.2348595573519241</v>
      </c>
      <c r="I329" s="4">
        <f>Data!G330</f>
        <v>-6.4699250170469291E-2</v>
      </c>
      <c r="J329" s="4">
        <f>Data!H332</f>
        <v>-1.3387639953920782E-2</v>
      </c>
      <c r="K329" s="4">
        <f>Data!I341</f>
        <v>0.13350546071902247</v>
      </c>
      <c r="V329" s="5">
        <f t="shared" si="27"/>
        <v>-0.2348595573519241</v>
      </c>
      <c r="W329" s="5">
        <f t="shared" si="28"/>
        <v>0.13350546071902247</v>
      </c>
      <c r="X329" s="5">
        <f t="shared" si="29"/>
        <v>0.1345285502309892</v>
      </c>
    </row>
    <row r="330" spans="1:24" x14ac:dyDescent="0.3">
      <c r="A330" s="1">
        <f>'Overall View'!W330</f>
        <v>41030</v>
      </c>
      <c r="B330">
        <f>'Overall View'!X330</f>
        <v>7.516448726010462</v>
      </c>
      <c r="C330">
        <f>'Overall View'!Y330</f>
        <v>7.178034292868551</v>
      </c>
      <c r="E330">
        <f t="shared" si="25"/>
        <v>1838.0283478669023</v>
      </c>
      <c r="F330">
        <f>Data!B330</f>
        <v>1310.33</v>
      </c>
      <c r="H330" s="2">
        <f t="shared" si="26"/>
        <v>-0.28710022262677026</v>
      </c>
      <c r="I330" s="4">
        <f>Data!G331</f>
        <v>3.8792661243837401E-2</v>
      </c>
      <c r="J330" s="4">
        <f>Data!H333</f>
        <v>7.0882212220930718E-2</v>
      </c>
      <c r="K330" s="4">
        <f>Data!I342</f>
        <v>0.21875488564106771</v>
      </c>
      <c r="V330" s="5">
        <f t="shared" si="27"/>
        <v>-0.28710022262677026</v>
      </c>
      <c r="W330" s="5">
        <f t="shared" si="28"/>
        <v>0.21875488564106771</v>
      </c>
      <c r="X330" s="5">
        <f t="shared" si="29"/>
        <v>0.14415743744944795</v>
      </c>
    </row>
    <row r="331" spans="1:24" x14ac:dyDescent="0.3">
      <c r="A331" s="1">
        <f>'Overall View'!W331</f>
        <v>41061</v>
      </c>
      <c r="B331">
        <f>'Overall View'!X331</f>
        <v>7.5224680321374926</v>
      </c>
      <c r="C331">
        <f>'Overall View'!Y331</f>
        <v>7.2168269541123884</v>
      </c>
      <c r="E331">
        <f t="shared" si="25"/>
        <v>1849.1253678373987</v>
      </c>
      <c r="F331">
        <f>Data!B331</f>
        <v>1362.16</v>
      </c>
      <c r="H331" s="2">
        <f t="shared" si="26"/>
        <v>-0.26334902776598512</v>
      </c>
      <c r="I331" s="4">
        <f>Data!G332</f>
        <v>1.2518948972711108E-2</v>
      </c>
      <c r="J331" s="4">
        <f>Data!H334</f>
        <v>5.6036608027294044E-2</v>
      </c>
      <c r="K331" s="4">
        <f>Data!I343</f>
        <v>0.16484927139952887</v>
      </c>
      <c r="V331" s="5">
        <f t="shared" si="27"/>
        <v>-0.26334902776598512</v>
      </c>
      <c r="W331" s="5">
        <f t="shared" si="28"/>
        <v>0.16484927139952887</v>
      </c>
      <c r="X331" s="5">
        <f t="shared" si="29"/>
        <v>0.13977966822666099</v>
      </c>
    </row>
    <row r="332" spans="1:24" x14ac:dyDescent="0.3">
      <c r="A332" s="1">
        <f>'Overall View'!W332</f>
        <v>41091</v>
      </c>
      <c r="B332">
        <f>'Overall View'!X332</f>
        <v>7.5284873382645223</v>
      </c>
      <c r="C332">
        <f>'Overall View'!Y332</f>
        <v>7.2293459030850995</v>
      </c>
      <c r="E332">
        <f t="shared" si="25"/>
        <v>1860.2893856060332</v>
      </c>
      <c r="F332">
        <f>Data!B332</f>
        <v>1379.32</v>
      </c>
      <c r="H332" s="2">
        <f t="shared" si="26"/>
        <v>-0.25854546573642145</v>
      </c>
      <c r="I332" s="4">
        <f>Data!G333</f>
        <v>1.9570602004382209E-2</v>
      </c>
      <c r="J332" s="4">
        <f>Data!H335</f>
        <v>2.352982299608275E-2</v>
      </c>
      <c r="K332" s="4">
        <f>Data!I344</f>
        <v>0.20060808030379196</v>
      </c>
      <c r="V332" s="5">
        <f t="shared" si="27"/>
        <v>-0.25854546573642145</v>
      </c>
      <c r="W332" s="5">
        <f t="shared" si="28"/>
        <v>0.20060808030379196</v>
      </c>
      <c r="X332" s="5">
        <f t="shared" si="29"/>
        <v>0.13889428599069223</v>
      </c>
    </row>
    <row r="333" spans="1:24" x14ac:dyDescent="0.3">
      <c r="A333" s="1">
        <f>'Overall View'!W333</f>
        <v>41122</v>
      </c>
      <c r="B333">
        <f>'Overall View'!X333</f>
        <v>7.5345066443915529</v>
      </c>
      <c r="C333">
        <f>'Overall View'!Y333</f>
        <v>7.2489165050894817</v>
      </c>
      <c r="E333">
        <f t="shared" si="25"/>
        <v>1871.5208056692388</v>
      </c>
      <c r="F333">
        <f>Data!B333</f>
        <v>1406.58</v>
      </c>
      <c r="H333" s="2">
        <f t="shared" si="26"/>
        <v>-0.24842940792366996</v>
      </c>
      <c r="I333" s="4">
        <f>Data!G334</f>
        <v>2.3947057050200726E-2</v>
      </c>
      <c r="J333" s="4">
        <f>Data!H336</f>
        <v>6.8018797293607491E-3</v>
      </c>
      <c r="K333" s="4">
        <f>Data!I345</f>
        <v>0.14923921661609096</v>
      </c>
      <c r="V333" s="5">
        <f t="shared" si="27"/>
        <v>-0.24842940792366996</v>
      </c>
      <c r="W333" s="5">
        <f t="shared" si="28"/>
        <v>0.14923921661609096</v>
      </c>
      <c r="X333" s="5">
        <f t="shared" si="29"/>
        <v>0.13702971594239893</v>
      </c>
    </row>
    <row r="334" spans="1:24" x14ac:dyDescent="0.3">
      <c r="A334" s="1">
        <f>'Overall View'!W334</f>
        <v>41153</v>
      </c>
      <c r="B334">
        <f>'Overall View'!X334</f>
        <v>7.5405259505185827</v>
      </c>
      <c r="C334">
        <f>'Overall View'!Y334</f>
        <v>7.2728635621396824</v>
      </c>
      <c r="E334">
        <f t="shared" si="25"/>
        <v>1882.8200349655717</v>
      </c>
      <c r="F334">
        <f>Data!B334</f>
        <v>1440.67</v>
      </c>
      <c r="H334" s="2">
        <f t="shared" si="26"/>
        <v>-0.23483393354355109</v>
      </c>
      <c r="I334" s="4">
        <f>Data!G335</f>
        <v>-1.9987836058500186E-2</v>
      </c>
      <c r="J334" s="4">
        <f>Data!H337</f>
        <v>-1.0101730209382431E-2</v>
      </c>
      <c r="K334" s="4">
        <f>Data!I346</f>
        <v>0.15460770395389201</v>
      </c>
      <c r="V334" s="5">
        <f t="shared" si="27"/>
        <v>-0.23483393354355109</v>
      </c>
      <c r="W334" s="5">
        <f t="shared" si="28"/>
        <v>0.15460770395389201</v>
      </c>
      <c r="X334" s="5">
        <f t="shared" si="29"/>
        <v>0.13452382730566592</v>
      </c>
    </row>
    <row r="335" spans="1:24" x14ac:dyDescent="0.3">
      <c r="A335" s="1">
        <f>'Overall View'!W335</f>
        <v>41183</v>
      </c>
      <c r="B335">
        <f>'Overall View'!X335</f>
        <v>7.5465452566456133</v>
      </c>
      <c r="C335">
        <f>'Overall View'!Y335</f>
        <v>7.2528757260811823</v>
      </c>
      <c r="E335">
        <f t="shared" si="25"/>
        <v>1894.1874828904699</v>
      </c>
      <c r="F335">
        <f>Data!B335</f>
        <v>1412.16</v>
      </c>
      <c r="H335" s="2">
        <f t="shared" si="26"/>
        <v>-0.25447717675491721</v>
      </c>
      <c r="I335" s="4">
        <f>Data!G336</f>
        <v>2.8426587376602086E-3</v>
      </c>
      <c r="J335" s="4">
        <f>Data!H338</f>
        <v>5.9083866541696395E-2</v>
      </c>
      <c r="K335" s="4">
        <f>Data!I347</f>
        <v>0.2182255179244752</v>
      </c>
      <c r="V335" s="5">
        <f t="shared" si="27"/>
        <v>-0.25447717675491721</v>
      </c>
      <c r="W335" s="5">
        <f t="shared" si="28"/>
        <v>0.2182255179244752</v>
      </c>
      <c r="X335" s="5">
        <f t="shared" si="29"/>
        <v>0.13814442770368712</v>
      </c>
    </row>
    <row r="336" spans="1:24" x14ac:dyDescent="0.3">
      <c r="A336" s="1">
        <f>'Overall View'!W336</f>
        <v>41214</v>
      </c>
      <c r="B336">
        <f>'Overall View'!X336</f>
        <v>7.552564562772643</v>
      </c>
      <c r="C336">
        <f>'Overall View'!Y336</f>
        <v>7.2557183848188425</v>
      </c>
      <c r="E336">
        <f t="shared" si="25"/>
        <v>1905.6235613110728</v>
      </c>
      <c r="F336">
        <f>Data!B336</f>
        <v>1416.18</v>
      </c>
      <c r="H336" s="2">
        <f t="shared" si="26"/>
        <v>-0.2568416822965468</v>
      </c>
      <c r="I336" s="4">
        <f>Data!G337</f>
        <v>7.0434471114575459E-3</v>
      </c>
      <c r="J336" s="4">
        <f>Data!H339</f>
        <v>6.7241089692192446E-2</v>
      </c>
      <c r="K336" s="4">
        <f>Data!I348</f>
        <v>0.24304613875102099</v>
      </c>
      <c r="V336" s="5">
        <f t="shared" si="27"/>
        <v>-0.2568416822965468</v>
      </c>
      <c r="W336" s="5">
        <f t="shared" si="28"/>
        <v>0.24304613875102099</v>
      </c>
      <c r="X336" s="5">
        <f t="shared" si="29"/>
        <v>0.13858024828652213</v>
      </c>
    </row>
    <row r="337" spans="1:24" x14ac:dyDescent="0.3">
      <c r="A337" s="1">
        <f>'Overall View'!W337</f>
        <v>41244</v>
      </c>
      <c r="B337">
        <f>'Overall View'!X337</f>
        <v>7.5585838688996736</v>
      </c>
      <c r="C337">
        <f>'Overall View'!Y337</f>
        <v>7.2627618319303</v>
      </c>
      <c r="E337">
        <f t="shared" si="25"/>
        <v>1917.1286845811567</v>
      </c>
      <c r="F337">
        <f>Data!B337</f>
        <v>1426.19</v>
      </c>
      <c r="H337" s="2">
        <f t="shared" si="26"/>
        <v>-0.25608019353610267</v>
      </c>
      <c r="I337" s="4">
        <f>Data!G338</f>
        <v>4.919776069257864E-2</v>
      </c>
      <c r="J337" s="4">
        <f>Data!H340</f>
        <v>9.5553009710817705E-2</v>
      </c>
      <c r="K337" s="4">
        <f>Data!I349</f>
        <v>0.25929220649406659</v>
      </c>
      <c r="V337" s="5">
        <f t="shared" si="27"/>
        <v>-0.25608019353610267</v>
      </c>
      <c r="W337" s="5">
        <f t="shared" si="28"/>
        <v>0.25929220649406659</v>
      </c>
      <c r="X337" s="5">
        <f t="shared" si="29"/>
        <v>0.13843989231375908</v>
      </c>
    </row>
    <row r="338" spans="1:24" x14ac:dyDescent="0.3">
      <c r="A338" s="1">
        <f>'Overall View'!W338</f>
        <v>41275</v>
      </c>
      <c r="B338">
        <f>'Overall View'!X338</f>
        <v>7.5646031750267042</v>
      </c>
      <c r="C338">
        <f>'Overall View'!Y338</f>
        <v>7.3119595926228786</v>
      </c>
      <c r="E338">
        <f t="shared" si="25"/>
        <v>1928.7032695561372</v>
      </c>
      <c r="F338">
        <f>Data!B338</f>
        <v>1498.11</v>
      </c>
      <c r="H338" s="2">
        <f t="shared" si="26"/>
        <v>-0.22325532203573861</v>
      </c>
      <c r="I338" s="4">
        <f>Data!G339</f>
        <v>1.099988188815626E-2</v>
      </c>
      <c r="J338" s="4">
        <f>Data!H341</f>
        <v>6.4279411135164111E-2</v>
      </c>
      <c r="K338" s="4">
        <f>Data!I350</f>
        <v>0.17386304927454077</v>
      </c>
      <c r="V338" s="5">
        <f t="shared" si="27"/>
        <v>-0.22325532203573861</v>
      </c>
      <c r="W338" s="5">
        <f t="shared" si="28"/>
        <v>0.17386304927454077</v>
      </c>
      <c r="X338" s="5">
        <f t="shared" si="29"/>
        <v>0.13238968250164185</v>
      </c>
    </row>
    <row r="339" spans="1:24" x14ac:dyDescent="0.3">
      <c r="A339" s="1">
        <f>'Overall View'!W339</f>
        <v>41306</v>
      </c>
      <c r="B339">
        <f>'Overall View'!X339</f>
        <v>7.5706224811537339</v>
      </c>
      <c r="C339">
        <f>'Overall View'!Y339</f>
        <v>7.3229594745110349</v>
      </c>
      <c r="E339">
        <f t="shared" si="25"/>
        <v>1940.3477356081771</v>
      </c>
      <c r="F339">
        <f>Data!B339</f>
        <v>1514.68</v>
      </c>
      <c r="H339" s="2">
        <f t="shared" si="26"/>
        <v>-0.21937703628919736</v>
      </c>
      <c r="I339" s="4">
        <f>Data!G340</f>
        <v>3.5355367130082804E-2</v>
      </c>
      <c r="J339" s="4">
        <f>Data!H342</f>
        <v>7.3829703998583796E-2</v>
      </c>
      <c r="K339" s="4">
        <f>Data!I351</f>
        <v>0.20507654954393306</v>
      </c>
      <c r="V339" s="5">
        <f t="shared" si="27"/>
        <v>-0.21937703628919736</v>
      </c>
      <c r="W339" s="5">
        <f t="shared" si="28"/>
        <v>0.20507654954393306</v>
      </c>
      <c r="X339" s="5">
        <f t="shared" si="29"/>
        <v>0.13167484520280709</v>
      </c>
    </row>
    <row r="340" spans="1:24" x14ac:dyDescent="0.3">
      <c r="A340" s="1">
        <f>'Overall View'!W340</f>
        <v>41334</v>
      </c>
      <c r="B340">
        <f>'Overall View'!X340</f>
        <v>7.5766417872807637</v>
      </c>
      <c r="C340">
        <f>'Overall View'!Y340</f>
        <v>7.3583148416411177</v>
      </c>
      <c r="E340">
        <f t="shared" si="25"/>
        <v>1952.0625046413845</v>
      </c>
      <c r="F340">
        <f>Data!B340</f>
        <v>1569.19</v>
      </c>
      <c r="H340" s="2">
        <f t="shared" si="26"/>
        <v>-0.19613742066713302</v>
      </c>
      <c r="I340" s="4">
        <f>Data!G341</f>
        <v>1.7924162116925046E-2</v>
      </c>
      <c r="J340" s="4">
        <f>Data!H343</f>
        <v>2.3361383870799557E-2</v>
      </c>
      <c r="K340" s="4">
        <f>Data!I352</f>
        <v>0.17662942283641403</v>
      </c>
      <c r="V340" s="5">
        <f t="shared" si="27"/>
        <v>-0.19613742066713302</v>
      </c>
      <c r="W340" s="5">
        <f t="shared" si="28"/>
        <v>0.17662942283641403</v>
      </c>
      <c r="X340" s="5">
        <f t="shared" si="29"/>
        <v>0.12739136916650676</v>
      </c>
    </row>
    <row r="341" spans="1:24" x14ac:dyDescent="0.3">
      <c r="A341" s="1">
        <f>'Overall View'!W341</f>
        <v>41365</v>
      </c>
      <c r="B341">
        <f>'Overall View'!X341</f>
        <v>7.5826610934077943</v>
      </c>
      <c r="C341">
        <f>'Overall View'!Y341</f>
        <v>7.3762390037580428</v>
      </c>
      <c r="E341">
        <f t="shared" si="25"/>
        <v>1963.8480011070958</v>
      </c>
      <c r="F341">
        <f>Data!B341</f>
        <v>1597.57</v>
      </c>
      <c r="H341" s="2">
        <f t="shared" si="26"/>
        <v>-0.18651036174928559</v>
      </c>
      <c r="I341" s="4">
        <f>Data!G342</f>
        <v>2.0550174751575945E-2</v>
      </c>
      <c r="J341" s="4">
        <f>Data!H344</f>
        <v>5.3714979630848703E-2</v>
      </c>
      <c r="K341" s="4">
        <f>Data!I353</f>
        <v>0.16488691174796077</v>
      </c>
      <c r="V341" s="5">
        <f t="shared" si="27"/>
        <v>-0.18651036174928559</v>
      </c>
      <c r="W341" s="5">
        <f t="shared" si="28"/>
        <v>0.16488691174796077</v>
      </c>
      <c r="X341" s="5">
        <f t="shared" si="29"/>
        <v>0.12561693034422697</v>
      </c>
    </row>
    <row r="342" spans="1:24" x14ac:dyDescent="0.3">
      <c r="A342" s="1">
        <f>'Overall View'!W342</f>
        <v>41395</v>
      </c>
      <c r="B342">
        <f>'Overall View'!X342</f>
        <v>7.5886803995348249</v>
      </c>
      <c r="C342">
        <f>'Overall View'!Y342</f>
        <v>7.3967891785096187</v>
      </c>
      <c r="E342">
        <f t="shared" si="25"/>
        <v>1975.7046520192521</v>
      </c>
      <c r="F342">
        <f>Data!B342</f>
        <v>1630.74</v>
      </c>
      <c r="H342" s="2">
        <f t="shared" si="26"/>
        <v>-0.17460335059022303</v>
      </c>
      <c r="I342" s="4">
        <f>Data!G343</f>
        <v>-1.5112952997701434E-2</v>
      </c>
      <c r="J342" s="4">
        <f>Data!H345</f>
        <v>1.3665431959539731E-3</v>
      </c>
      <c r="K342" s="4">
        <f>Data!I354</f>
        <v>0.1651489350143196</v>
      </c>
      <c r="V342" s="5">
        <f t="shared" si="27"/>
        <v>-0.17460335059022303</v>
      </c>
      <c r="W342" s="5">
        <f t="shared" si="28"/>
        <v>0.1651489350143196</v>
      </c>
      <c r="X342" s="5">
        <f t="shared" si="29"/>
        <v>0.12342225562183695</v>
      </c>
    </row>
    <row r="343" spans="1:24" x14ac:dyDescent="0.3">
      <c r="A343" s="1">
        <f>'Overall View'!W343</f>
        <v>41426</v>
      </c>
      <c r="B343">
        <f>'Overall View'!X343</f>
        <v>7.5946997056618546</v>
      </c>
      <c r="C343">
        <f>'Overall View'!Y343</f>
        <v>7.3816762255119173</v>
      </c>
      <c r="E343">
        <f t="shared" si="25"/>
        <v>1987.6328869698725</v>
      </c>
      <c r="F343">
        <f>Data!B343</f>
        <v>1606.28</v>
      </c>
      <c r="H343" s="2">
        <f t="shared" si="26"/>
        <v>-0.19186283818801242</v>
      </c>
      <c r="I343" s="4">
        <f>Data!G344</f>
        <v>4.8277757876974192E-2</v>
      </c>
      <c r="J343" s="4">
        <f>Data!H346</f>
        <v>4.5795040581657176E-2</v>
      </c>
      <c r="K343" s="4">
        <f>Data!I355</f>
        <v>0.19914086676680753</v>
      </c>
      <c r="V343" s="5">
        <f t="shared" si="27"/>
        <v>-0.19186283818801242</v>
      </c>
      <c r="W343" s="5">
        <f t="shared" si="28"/>
        <v>0.19914086676680753</v>
      </c>
      <c r="X343" s="5">
        <f t="shared" si="29"/>
        <v>0.12660348730510806</v>
      </c>
    </row>
    <row r="344" spans="1:24" x14ac:dyDescent="0.3">
      <c r="A344" s="1">
        <f>'Overall View'!W344</f>
        <v>41456</v>
      </c>
      <c r="B344">
        <f>'Overall View'!X344</f>
        <v>7.6007190117888843</v>
      </c>
      <c r="C344">
        <f>'Overall View'!Y344</f>
        <v>7.4299539833888915</v>
      </c>
      <c r="E344">
        <f t="shared" si="25"/>
        <v>1999.6331381446244</v>
      </c>
      <c r="F344">
        <f>Data!B344</f>
        <v>1685.73</v>
      </c>
      <c r="H344" s="2">
        <f t="shared" si="26"/>
        <v>-0.15698036412613259</v>
      </c>
      <c r="I344" s="4">
        <f>Data!G345</f>
        <v>-3.1798261683318785E-2</v>
      </c>
      <c r="J344" s="4">
        <f>Data!H347</f>
        <v>4.114726061676599E-2</v>
      </c>
      <c r="K344" s="4">
        <f>Data!I356</f>
        <v>0.13566838852639762</v>
      </c>
      <c r="V344" s="5">
        <f t="shared" si="27"/>
        <v>-0.15698036412613259</v>
      </c>
      <c r="W344" s="5">
        <f t="shared" si="28"/>
        <v>0.13566838852639762</v>
      </c>
      <c r="X344" s="5">
        <f t="shared" si="29"/>
        <v>0.12017402460826948</v>
      </c>
    </row>
    <row r="345" spans="1:24" x14ac:dyDescent="0.3">
      <c r="A345" s="1">
        <f>'Overall View'!W345</f>
        <v>41487</v>
      </c>
      <c r="B345">
        <f>'Overall View'!X345</f>
        <v>7.6067383179159149</v>
      </c>
      <c r="C345">
        <f>'Overall View'!Y345</f>
        <v>7.3981557217055727</v>
      </c>
      <c r="E345">
        <f t="shared" si="25"/>
        <v>2011.7058403384776</v>
      </c>
      <c r="F345">
        <f>Data!B345</f>
        <v>1632.97</v>
      </c>
      <c r="H345" s="2">
        <f t="shared" si="26"/>
        <v>-0.18826601421744338</v>
      </c>
      <c r="I345" s="4">
        <f>Data!G346</f>
        <v>2.9315544388001769E-2</v>
      </c>
      <c r="J345" s="4">
        <f>Data!H348</f>
        <v>0.10060880186429078</v>
      </c>
      <c r="K345" s="4">
        <f>Data!I357</f>
        <v>0.20443031981669524</v>
      </c>
      <c r="V345" s="5">
        <f t="shared" si="27"/>
        <v>-0.18826601421744338</v>
      </c>
      <c r="W345" s="5">
        <f t="shared" si="28"/>
        <v>0.20443031981669524</v>
      </c>
      <c r="X345" s="5">
        <f t="shared" si="29"/>
        <v>0.12594052843628342</v>
      </c>
    </row>
    <row r="346" spans="1:24" x14ac:dyDescent="0.3">
      <c r="A346" s="1">
        <f>'Overall View'!W346</f>
        <v>41518</v>
      </c>
      <c r="B346">
        <f>'Overall View'!X346</f>
        <v>7.6127576240429455</v>
      </c>
      <c r="C346">
        <f>'Overall View'!Y346</f>
        <v>7.4274712660935744</v>
      </c>
      <c r="E346">
        <f t="shared" si="25"/>
        <v>2023.8514309714558</v>
      </c>
      <c r="F346">
        <f>Data!B346</f>
        <v>1681.55</v>
      </c>
      <c r="H346" s="2">
        <f t="shared" si="26"/>
        <v>-0.16913367539392454</v>
      </c>
      <c r="I346" s="4">
        <f>Data!G347</f>
        <v>4.3629977912083007E-2</v>
      </c>
      <c r="J346" s="4">
        <f>Data!H349</f>
        <v>9.4582772330792153E-2</v>
      </c>
      <c r="K346" s="4">
        <f>Data!I358</f>
        <v>0.15947931708044649</v>
      </c>
      <c r="V346" s="5">
        <f t="shared" si="27"/>
        <v>-0.16913367539392454</v>
      </c>
      <c r="W346" s="5">
        <f t="shared" si="28"/>
        <v>0.15947931708044649</v>
      </c>
      <c r="X346" s="5">
        <f t="shared" si="29"/>
        <v>0.12241409683768535</v>
      </c>
    </row>
    <row r="347" spans="1:24" x14ac:dyDescent="0.3">
      <c r="A347" s="1">
        <f>'Overall View'!W347</f>
        <v>41548</v>
      </c>
      <c r="B347">
        <f>'Overall View'!X347</f>
        <v>7.6187769301699753</v>
      </c>
      <c r="C347">
        <f>'Overall View'!Y347</f>
        <v>7.4711012440056574</v>
      </c>
      <c r="E347">
        <f t="shared" si="25"/>
        <v>2036.070350104487</v>
      </c>
      <c r="F347">
        <f>Data!B347</f>
        <v>1756.54</v>
      </c>
      <c r="H347" s="2">
        <f t="shared" si="26"/>
        <v>-0.13728914135513148</v>
      </c>
      <c r="I347" s="4">
        <f>Data!G348</f>
        <v>2.7663279564206E-2</v>
      </c>
      <c r="J347" s="4">
        <f>Data!H350</f>
        <v>1.4721397891761967E-2</v>
      </c>
      <c r="K347" s="4">
        <f>Data!I359</f>
        <v>0.13878573360788948</v>
      </c>
      <c r="V347" s="5">
        <f t="shared" si="27"/>
        <v>-0.13728914135513148</v>
      </c>
      <c r="W347" s="5">
        <f t="shared" si="28"/>
        <v>0.13878573360788948</v>
      </c>
      <c r="X347" s="5">
        <f t="shared" si="29"/>
        <v>0.11654458072086916</v>
      </c>
    </row>
    <row r="348" spans="1:24" x14ac:dyDescent="0.3">
      <c r="A348" s="1">
        <f>'Overall View'!W348</f>
        <v>41579</v>
      </c>
      <c r="B348">
        <f>'Overall View'!X348</f>
        <v>7.624796236297005</v>
      </c>
      <c r="C348">
        <f>'Overall View'!Y348</f>
        <v>7.4987645235698634</v>
      </c>
      <c r="E348">
        <f t="shared" si="25"/>
        <v>2048.3630404553533</v>
      </c>
      <c r="F348">
        <f>Data!B348</f>
        <v>1805.81</v>
      </c>
      <c r="H348" s="2">
        <f t="shared" si="26"/>
        <v>-0.11841311118435016</v>
      </c>
      <c r="I348" s="4">
        <f>Data!G349</f>
        <v>2.3289514854503146E-2</v>
      </c>
      <c r="J348" s="4">
        <f>Data!H351</f>
        <v>2.9271500485104518E-2</v>
      </c>
      <c r="K348" s="4">
        <f>Data!I360</f>
        <v>0.1353599234631222</v>
      </c>
      <c r="V348" s="5">
        <f t="shared" si="27"/>
        <v>-0.11841311118435016</v>
      </c>
      <c r="W348" s="5">
        <f t="shared" si="28"/>
        <v>0.1353599234631222</v>
      </c>
      <c r="X348" s="5">
        <f t="shared" si="29"/>
        <v>0.11306539138263166</v>
      </c>
    </row>
    <row r="349" spans="1:24" x14ac:dyDescent="0.3">
      <c r="A349" s="1">
        <f>'Overall View'!W349</f>
        <v>41609</v>
      </c>
      <c r="B349">
        <f>'Overall View'!X349</f>
        <v>7.6308155424240356</v>
      </c>
      <c r="C349">
        <f>'Overall View'!Y349</f>
        <v>7.5220540384243666</v>
      </c>
      <c r="E349">
        <f t="shared" si="25"/>
        <v>2060.7299474147262</v>
      </c>
      <c r="F349">
        <f>Data!B349</f>
        <v>1848.36</v>
      </c>
      <c r="H349" s="2">
        <f t="shared" si="26"/>
        <v>-0.10305569037862217</v>
      </c>
      <c r="I349" s="4">
        <f>Data!G350</f>
        <v>-3.6231396526947179E-2</v>
      </c>
      <c r="J349" s="4">
        <f>Data!H352</f>
        <v>1.2890226053165144E-2</v>
      </c>
      <c r="K349" s="4">
        <f>Data!I361</f>
        <v>0.10787310015833196</v>
      </c>
      <c r="V349" s="5">
        <f t="shared" si="27"/>
        <v>-0.10305569037862217</v>
      </c>
      <c r="W349" s="5">
        <f t="shared" si="28"/>
        <v>0.10787310015833196</v>
      </c>
      <c r="X349" s="5">
        <f t="shared" si="29"/>
        <v>0.11023474456512324</v>
      </c>
    </row>
    <row r="350" spans="1:24" x14ac:dyDescent="0.3">
      <c r="A350" s="1">
        <f>'Overall View'!W350</f>
        <v>41640</v>
      </c>
      <c r="B350">
        <f>'Overall View'!X350</f>
        <v>7.6368348485510662</v>
      </c>
      <c r="C350">
        <f>'Overall View'!Y350</f>
        <v>7.4858226418974194</v>
      </c>
      <c r="E350">
        <f t="shared" si="25"/>
        <v>2073.1715190623017</v>
      </c>
      <c r="F350">
        <f>Data!B350</f>
        <v>1782.59</v>
      </c>
      <c r="H350" s="2">
        <f t="shared" si="26"/>
        <v>-0.14016279713978141</v>
      </c>
      <c r="I350" s="4">
        <f>Data!G351</f>
        <v>4.2213382157548551E-2</v>
      </c>
      <c r="J350" s="4">
        <f>Data!H353</f>
        <v>5.5303273608584114E-2</v>
      </c>
      <c r="K350" s="4">
        <f>Data!I362</f>
        <v>0.11257167488265374</v>
      </c>
      <c r="V350" s="5">
        <f t="shared" si="27"/>
        <v>-0.14016279713978141</v>
      </c>
      <c r="W350" s="5">
        <f t="shared" si="28"/>
        <v>0.11257167488265374</v>
      </c>
      <c r="X350" s="5">
        <f t="shared" si="29"/>
        <v>0.11707424678292042</v>
      </c>
    </row>
    <row r="351" spans="1:24" x14ac:dyDescent="0.3">
      <c r="A351" s="1">
        <f>'Overall View'!W351</f>
        <v>41671</v>
      </c>
      <c r="B351">
        <f>'Overall View'!X351</f>
        <v>7.6428541546780959</v>
      </c>
      <c r="C351">
        <f>'Overall View'!Y351</f>
        <v>7.528036024054968</v>
      </c>
      <c r="E351">
        <f t="shared" si="25"/>
        <v>2085.6882061830388</v>
      </c>
      <c r="F351">
        <f>Data!B351</f>
        <v>1859.45</v>
      </c>
      <c r="H351" s="2">
        <f t="shared" si="26"/>
        <v>-0.10847172914549441</v>
      </c>
      <c r="I351" s="4">
        <f>Data!G352</f>
        <v>6.9082404225637717E-3</v>
      </c>
      <c r="J351" s="4">
        <f>Data!H354</f>
        <v>3.3902089468970331E-2</v>
      </c>
      <c r="K351" s="4">
        <f>Data!I363</f>
        <v>0.12379716415565767</v>
      </c>
      <c r="V351" s="5">
        <f t="shared" si="27"/>
        <v>-0.10847172914549441</v>
      </c>
      <c r="W351" s="5">
        <f t="shared" si="28"/>
        <v>0.12379716415565767</v>
      </c>
      <c r="X351" s="5">
        <f t="shared" si="29"/>
        <v>0.11123301719780587</v>
      </c>
    </row>
    <row r="352" spans="1:24" x14ac:dyDescent="0.3">
      <c r="A352" s="1">
        <f>'Overall View'!W352</f>
        <v>41699</v>
      </c>
      <c r="B352">
        <f>'Overall View'!X352</f>
        <v>7.6488734608051265</v>
      </c>
      <c r="C352">
        <f>'Overall View'!Y352</f>
        <v>7.5349442644775317</v>
      </c>
      <c r="E352">
        <f t="shared" si="25"/>
        <v>2098.2804622834969</v>
      </c>
      <c r="F352">
        <f>Data!B352</f>
        <v>1872.34</v>
      </c>
      <c r="H352" s="2">
        <f t="shared" si="26"/>
        <v>-0.10767886674101357</v>
      </c>
      <c r="I352" s="4">
        <f>Data!G353</f>
        <v>6.1816510284717907E-3</v>
      </c>
      <c r="J352" s="4">
        <f>Data!H355</f>
        <v>4.5872827801193061E-2</v>
      </c>
      <c r="K352" s="4">
        <f>Data!I364</f>
        <v>9.9339778246708477E-2</v>
      </c>
      <c r="V352" s="5">
        <f t="shared" si="27"/>
        <v>-0.10767886674101357</v>
      </c>
      <c r="W352" s="5">
        <f t="shared" si="28"/>
        <v>9.9339778246708477E-2</v>
      </c>
      <c r="X352" s="5">
        <f t="shared" si="29"/>
        <v>0.11108687850235978</v>
      </c>
    </row>
    <row r="353" spans="1:24" x14ac:dyDescent="0.3">
      <c r="A353" s="1">
        <f>'Overall View'!W353</f>
        <v>41730</v>
      </c>
      <c r="B353">
        <f>'Overall View'!X353</f>
        <v>7.6548927669321571</v>
      </c>
      <c r="C353">
        <f>'Overall View'!Y353</f>
        <v>7.5411259155060035</v>
      </c>
      <c r="E353">
        <f t="shared" si="25"/>
        <v>2110.9487436082577</v>
      </c>
      <c r="F353">
        <f>Data!B353</f>
        <v>1883.95</v>
      </c>
      <c r="H353" s="2">
        <f t="shared" si="26"/>
        <v>-0.10753399119499574</v>
      </c>
      <c r="I353" s="4">
        <f>Data!G354</f>
        <v>2.0812198017934769E-2</v>
      </c>
      <c r="J353" s="4">
        <f>Data!H356</f>
        <v>2.449645640928555E-2</v>
      </c>
      <c r="K353" s="4">
        <f>Data!I365</f>
        <v>0.10164279313268665</v>
      </c>
      <c r="V353" s="5">
        <f t="shared" si="27"/>
        <v>-0.10753399119499574</v>
      </c>
      <c r="W353" s="5">
        <f t="shared" si="28"/>
        <v>0.10164279313268665</v>
      </c>
      <c r="X353" s="5">
        <f t="shared" si="29"/>
        <v>0.11106017535288841</v>
      </c>
    </row>
    <row r="354" spans="1:24" x14ac:dyDescent="0.3">
      <c r="A354" s="1">
        <f>'Overall View'!W354</f>
        <v>41760</v>
      </c>
      <c r="B354">
        <f>'Overall View'!X354</f>
        <v>7.6609120730591869</v>
      </c>
      <c r="C354">
        <f>'Overall View'!Y354</f>
        <v>7.5619381135239383</v>
      </c>
      <c r="E354">
        <f t="shared" si="25"/>
        <v>2123.6935091564592</v>
      </c>
      <c r="F354">
        <f>Data!B354</f>
        <v>1923.57</v>
      </c>
      <c r="H354" s="2">
        <f t="shared" si="26"/>
        <v>-9.4233705708291815E-2</v>
      </c>
      <c r="I354" s="4">
        <f>Data!G355</f>
        <v>1.8878978754786502E-2</v>
      </c>
      <c r="J354" s="4">
        <f>Data!H357</f>
        <v>4.0647927998329614E-2</v>
      </c>
      <c r="K354" s="4">
        <f>Data!I366</f>
        <v>9.1267380446591773E-2</v>
      </c>
      <c r="V354" s="5">
        <f t="shared" si="27"/>
        <v>-9.4233705708291815E-2</v>
      </c>
      <c r="W354" s="5">
        <f t="shared" si="28"/>
        <v>9.1267380446591773E-2</v>
      </c>
      <c r="X354" s="5">
        <f t="shared" si="29"/>
        <v>0.1086086952989688</v>
      </c>
    </row>
    <row r="355" spans="1:24" x14ac:dyDescent="0.3">
      <c r="A355" s="1">
        <f>'Overall View'!W355</f>
        <v>41791</v>
      </c>
      <c r="B355">
        <f>'Overall View'!X355</f>
        <v>7.6669313791862166</v>
      </c>
      <c r="C355">
        <f>'Overall View'!Y355</f>
        <v>7.5808170922787248</v>
      </c>
      <c r="E355">
        <f t="shared" si="25"/>
        <v>2136.5152206984326</v>
      </c>
      <c r="F355">
        <f>Data!B355</f>
        <v>1960.23</v>
      </c>
      <c r="H355" s="2">
        <f t="shared" si="26"/>
        <v>-8.2510631794518341E-2</v>
      </c>
      <c r="I355" s="4">
        <f>Data!G356</f>
        <v>-1.5194720363435721E-2</v>
      </c>
      <c r="J355" s="4">
        <f>Data!H358</f>
        <v>6.1334908952961342E-3</v>
      </c>
      <c r="K355" s="4">
        <f>Data!I367</f>
        <v>5.1152739778218326E-2</v>
      </c>
      <c r="V355" s="5">
        <f t="shared" si="27"/>
        <v>-8.2510631794518341E-2</v>
      </c>
      <c r="W355" s="5">
        <f t="shared" si="28"/>
        <v>5.1152739778218326E-2</v>
      </c>
      <c r="X355" s="5">
        <f t="shared" si="29"/>
        <v>0.10644792349456124</v>
      </c>
    </row>
    <row r="356" spans="1:24" x14ac:dyDescent="0.3">
      <c r="A356" s="1">
        <f>'Overall View'!W356</f>
        <v>41821</v>
      </c>
      <c r="B356">
        <f>'Overall View'!X356</f>
        <v>7.6729506853132472</v>
      </c>
      <c r="C356">
        <f>'Overall View'!Y356</f>
        <v>7.5656223719152891</v>
      </c>
      <c r="E356">
        <f t="shared" si="25"/>
        <v>2149.4143427924282</v>
      </c>
      <c r="F356">
        <f>Data!B356</f>
        <v>1930.67</v>
      </c>
      <c r="H356" s="2">
        <f t="shared" si="26"/>
        <v>-0.10176927660594504</v>
      </c>
      <c r="I356" s="4">
        <f>Data!G357</f>
        <v>3.6963669606978833E-2</v>
      </c>
      <c r="J356" s="4">
        <f>Data!H359</f>
        <v>4.4264605698257853E-2</v>
      </c>
      <c r="K356" s="4">
        <f>Data!I368</f>
        <v>8.5897153423319494E-2</v>
      </c>
      <c r="V356" s="5">
        <f t="shared" si="27"/>
        <v>-0.10176927660594504</v>
      </c>
      <c r="W356" s="5">
        <f t="shared" si="28"/>
        <v>8.5897153423319494E-2</v>
      </c>
      <c r="X356" s="5">
        <f t="shared" si="29"/>
        <v>0.10999763554156444</v>
      </c>
    </row>
    <row r="357" spans="1:24" x14ac:dyDescent="0.3">
      <c r="A357" s="1">
        <f>'Overall View'!W357</f>
        <v>41852</v>
      </c>
      <c r="B357">
        <f>'Overall View'!X357</f>
        <v>7.6789699914402778</v>
      </c>
      <c r="C357">
        <f>'Overall View'!Y357</f>
        <v>7.6025860415222679</v>
      </c>
      <c r="E357">
        <f t="shared" si="25"/>
        <v>2162.3913428014434</v>
      </c>
      <c r="F357">
        <f>Data!B357</f>
        <v>2003.37</v>
      </c>
      <c r="H357" s="2">
        <f t="shared" si="26"/>
        <v>-7.3539576141396612E-2</v>
      </c>
      <c r="I357" s="4">
        <f>Data!G358</f>
        <v>-1.5635458348246978E-2</v>
      </c>
      <c r="J357" s="4">
        <f>Data!H360</f>
        <v>3.1538405510717737E-2</v>
      </c>
      <c r="K357" s="4">
        <f>Data!I369</f>
        <v>-1.569123263479355E-2</v>
      </c>
      <c r="V357" s="5">
        <f t="shared" si="27"/>
        <v>-7.3539576141396612E-2</v>
      </c>
      <c r="W357" s="5">
        <f t="shared" si="28"/>
        <v>-1.569123263479355E-2</v>
      </c>
      <c r="X357" s="5">
        <f t="shared" si="29"/>
        <v>0.10479439778504049</v>
      </c>
    </row>
    <row r="358" spans="1:24" x14ac:dyDescent="0.3">
      <c r="A358" s="1">
        <f>'Overall View'!W358</f>
        <v>41883</v>
      </c>
      <c r="B358">
        <f>'Overall View'!X358</f>
        <v>7.6849892975673075</v>
      </c>
      <c r="C358">
        <f>'Overall View'!Y358</f>
        <v>7.5869505831740209</v>
      </c>
      <c r="E358">
        <f t="shared" si="25"/>
        <v>2175.4466909101602</v>
      </c>
      <c r="F358">
        <f>Data!B358</f>
        <v>1972.29</v>
      </c>
      <c r="H358" s="2">
        <f t="shared" si="26"/>
        <v>-9.3386195928875537E-2</v>
      </c>
      <c r="I358" s="4">
        <f>Data!G359</f>
        <v>2.2936394439525998E-2</v>
      </c>
      <c r="J358" s="4">
        <f>Data!H361</f>
        <v>4.2976555408677619E-2</v>
      </c>
      <c r="K358" s="4">
        <f>Data!I370</f>
        <v>-2.6854493274262481E-2</v>
      </c>
      <c r="V358" s="5">
        <f t="shared" si="27"/>
        <v>-9.3386195928875537E-2</v>
      </c>
      <c r="W358" s="5">
        <f t="shared" si="28"/>
        <v>-2.6854493274262481E-2</v>
      </c>
      <c r="X358" s="5">
        <f t="shared" si="29"/>
        <v>0.10845248411674885</v>
      </c>
    </row>
    <row r="359" spans="1:24" x14ac:dyDescent="0.3">
      <c r="A359" s="1">
        <f>'Overall View'!W359</f>
        <v>41913</v>
      </c>
      <c r="B359">
        <f>'Overall View'!X359</f>
        <v>7.6910086036943373</v>
      </c>
      <c r="C359">
        <f>'Overall View'!Y359</f>
        <v>7.6098869776135469</v>
      </c>
      <c r="E359">
        <f t="shared" si="25"/>
        <v>2188.5808601419862</v>
      </c>
      <c r="F359">
        <f>Data!B359</f>
        <v>2018.05</v>
      </c>
      <c r="H359" s="2">
        <f t="shared" si="26"/>
        <v>-7.791846453912743E-2</v>
      </c>
      <c r="I359" s="4">
        <f>Data!G360</f>
        <v>2.4237469419438717E-2</v>
      </c>
      <c r="J359" s="4">
        <f>Data!H362</f>
        <v>-1.1492660833473778E-2</v>
      </c>
      <c r="K359" s="4">
        <f>Data!I371</f>
        <v>2.9928455427134182E-2</v>
      </c>
      <c r="V359" s="5">
        <f t="shared" si="27"/>
        <v>-7.791846453912743E-2</v>
      </c>
      <c r="W359" s="5">
        <f t="shared" si="28"/>
        <v>2.9928455427134182E-2</v>
      </c>
      <c r="X359" s="5">
        <f t="shared" si="29"/>
        <v>0.10560150508932419</v>
      </c>
    </row>
    <row r="360" spans="1:24" x14ac:dyDescent="0.3">
      <c r="A360" s="1">
        <f>'Overall View'!W360</f>
        <v>41944</v>
      </c>
      <c r="B360">
        <f>'Overall View'!X360</f>
        <v>7.6970279098213679</v>
      </c>
      <c r="C360">
        <f>'Overall View'!Y360</f>
        <v>7.6341244470329856</v>
      </c>
      <c r="E360">
        <f t="shared" si="25"/>
        <v>2201.7943263761863</v>
      </c>
      <c r="F360">
        <f>Data!B360</f>
        <v>2067.56</v>
      </c>
      <c r="H360" s="2">
        <f t="shared" si="26"/>
        <v>-6.0965878950698937E-2</v>
      </c>
      <c r="I360" s="4">
        <f>Data!G361</f>
        <v>-4.1973084502870961E-3</v>
      </c>
      <c r="J360" s="4">
        <f>Data!H363</f>
        <v>1.7708741177639986E-2</v>
      </c>
      <c r="K360" s="4">
        <f>Data!I372</f>
        <v>6.1958216223088058E-3</v>
      </c>
      <c r="V360" s="5">
        <f t="shared" si="27"/>
        <v>-6.0965878950698937E-2</v>
      </c>
      <c r="W360" s="5">
        <f t="shared" si="28"/>
        <v>6.1958216223088058E-3</v>
      </c>
      <c r="X360" s="5">
        <f t="shared" si="29"/>
        <v>0.10247684092523965</v>
      </c>
    </row>
    <row r="361" spans="1:24" x14ac:dyDescent="0.3">
      <c r="A361" s="1">
        <f>'Overall View'!W361</f>
        <v>41974</v>
      </c>
      <c r="B361">
        <f>'Overall View'!X361</f>
        <v>7.7030472159483985</v>
      </c>
      <c r="C361">
        <f>'Overall View'!Y361</f>
        <v>7.6299271385826986</v>
      </c>
      <c r="E361">
        <f t="shared" si="25"/>
        <v>2215.0875683651243</v>
      </c>
      <c r="F361">
        <f>Data!B361</f>
        <v>2058.9</v>
      </c>
      <c r="H361" s="2">
        <f t="shared" si="26"/>
        <v>-7.0510787291538368E-2</v>
      </c>
      <c r="I361" s="4">
        <f>Data!G362</f>
        <v>-3.1532821802625399E-2</v>
      </c>
      <c r="J361" s="4">
        <f>Data!H364</f>
        <v>4.3569041415416621E-3</v>
      </c>
      <c r="K361" s="4">
        <f>Data!I373</f>
        <v>-7.2925418973834866E-3</v>
      </c>
      <c r="V361" s="5">
        <f t="shared" si="27"/>
        <v>-7.0510787291538368E-2</v>
      </c>
      <c r="W361" s="5">
        <f t="shared" si="28"/>
        <v>-7.2925418973834866E-3</v>
      </c>
      <c r="X361" s="5">
        <f t="shared" si="29"/>
        <v>0.10423613792961225</v>
      </c>
    </row>
    <row r="362" spans="1:24" x14ac:dyDescent="0.3">
      <c r="A362" s="1">
        <f>'Overall View'!W362</f>
        <v>42005</v>
      </c>
      <c r="B362">
        <f>'Overall View'!X362</f>
        <v>7.7090665220754282</v>
      </c>
      <c r="C362">
        <f>'Overall View'!Y362</f>
        <v>7.5983943167800732</v>
      </c>
      <c r="E362">
        <f t="shared" si="25"/>
        <v>2228.4610677516102</v>
      </c>
      <c r="F362">
        <f>Data!B362</f>
        <v>1994.99</v>
      </c>
      <c r="H362" s="2">
        <f t="shared" si="26"/>
        <v>-0.10476784680253315</v>
      </c>
      <c r="I362" s="4">
        <f>Data!G363</f>
        <v>5.3438871430552481E-2</v>
      </c>
      <c r="J362" s="4">
        <f>Data!H365</f>
        <v>4.4374391858617024E-2</v>
      </c>
      <c r="K362" s="4">
        <f>Data!I374</f>
        <v>-2.7827361034109543E-2</v>
      </c>
      <c r="V362" s="5">
        <f t="shared" si="27"/>
        <v>-0.10476784680253315</v>
      </c>
      <c r="W362" s="5">
        <f t="shared" si="28"/>
        <v>-2.7827361034109543E-2</v>
      </c>
      <c r="X362" s="5">
        <f t="shared" si="29"/>
        <v>0.11055032555972701</v>
      </c>
    </row>
    <row r="363" spans="1:24" x14ac:dyDescent="0.3">
      <c r="A363" s="1">
        <f>'Overall View'!W363</f>
        <v>42036</v>
      </c>
      <c r="B363">
        <f>'Overall View'!X363</f>
        <v>7.7150858282024579</v>
      </c>
      <c r="C363">
        <f>'Overall View'!Y363</f>
        <v>7.6518331882106256</v>
      </c>
      <c r="E363">
        <f t="shared" si="25"/>
        <v>2241.9153090863588</v>
      </c>
      <c r="F363">
        <f>Data!B363</f>
        <v>2104.5</v>
      </c>
      <c r="H363" s="2">
        <f t="shared" si="26"/>
        <v>-6.1293711019957842E-2</v>
      </c>
      <c r="I363" s="4">
        <f>Data!G364</f>
        <v>-1.754914548638542E-2</v>
      </c>
      <c r="J363" s="4">
        <f>Data!H366</f>
        <v>1.3723057599044353E-3</v>
      </c>
      <c r="K363" s="4">
        <f>Data!I375</f>
        <v>-8.5403132904720458E-2</v>
      </c>
      <c r="V363" s="5">
        <f t="shared" si="27"/>
        <v>-6.1293711019957842E-2</v>
      </c>
      <c r="W363" s="5">
        <f t="shared" si="28"/>
        <v>-8.5403132904720458E-2</v>
      </c>
      <c r="X363" s="5">
        <f t="shared" si="29"/>
        <v>0.10253726622811205</v>
      </c>
    </row>
    <row r="364" spans="1:24" x14ac:dyDescent="0.3">
      <c r="A364" s="1">
        <f>'Overall View'!W364</f>
        <v>42064</v>
      </c>
      <c r="B364">
        <f>'Overall View'!X364</f>
        <v>7.7211051343294894</v>
      </c>
      <c r="C364">
        <f>'Overall View'!Y364</f>
        <v>7.6342840427242402</v>
      </c>
      <c r="E364">
        <f t="shared" si="25"/>
        <v>2255.4507798455388</v>
      </c>
      <c r="F364">
        <f>Data!B364</f>
        <v>2067.89</v>
      </c>
      <c r="H364" s="2">
        <f t="shared" si="26"/>
        <v>-8.3158888467689707E-2</v>
      </c>
      <c r="I364" s="4">
        <f>Data!G365</f>
        <v>8.4846659144499625E-3</v>
      </c>
      <c r="J364" s="4">
        <f>Data!H367</f>
        <v>-2.3142106672970897E-3</v>
      </c>
      <c r="K364" s="4">
        <f>Data!I376</f>
        <v>-3.9490024984525363E-3</v>
      </c>
      <c r="V364" s="5">
        <f t="shared" si="27"/>
        <v>-8.3158888467689707E-2</v>
      </c>
      <c r="W364" s="5">
        <f t="shared" si="28"/>
        <v>-3.9490024984525363E-3</v>
      </c>
      <c r="X364" s="5">
        <f t="shared" si="29"/>
        <v>0.10656740877220348</v>
      </c>
    </row>
    <row r="365" spans="1:24" x14ac:dyDescent="0.3">
      <c r="A365" s="1">
        <f>'Overall View'!W365</f>
        <v>42095</v>
      </c>
      <c r="B365">
        <f>'Overall View'!X365</f>
        <v>7.7271244404565191</v>
      </c>
      <c r="C365">
        <f>'Overall View'!Y365</f>
        <v>7.6427687086386902</v>
      </c>
      <c r="E365">
        <f t="shared" si="25"/>
        <v>2269.0679704484264</v>
      </c>
      <c r="F365">
        <f>Data!B365</f>
        <v>2085.5100000000002</v>
      </c>
      <c r="H365" s="2">
        <f t="shared" si="26"/>
        <v>-8.0895756689100207E-2</v>
      </c>
      <c r="I365" s="4">
        <f>Data!G366</f>
        <v>1.0436785331839893E-2</v>
      </c>
      <c r="J365" s="4">
        <f>Data!H368</f>
        <v>8.7508166999183956E-3</v>
      </c>
      <c r="K365" s="4">
        <f>Data!I377</f>
        <v>-9.7379353450861572E-3</v>
      </c>
      <c r="V365" s="5">
        <f t="shared" si="27"/>
        <v>-8.0895756689100207E-2</v>
      </c>
      <c r="W365" s="5">
        <f t="shared" si="28"/>
        <v>-9.7379353450861572E-3</v>
      </c>
      <c r="X365" s="5">
        <f t="shared" si="29"/>
        <v>0.1061502731836366</v>
      </c>
    </row>
    <row r="366" spans="1:24" x14ac:dyDescent="0.3">
      <c r="A366" s="1">
        <f>'Overall View'!W366</f>
        <v>42125</v>
      </c>
      <c r="B366">
        <f>'Overall View'!X366</f>
        <v>7.7331437465835489</v>
      </c>
      <c r="C366">
        <f>'Overall View'!Y366</f>
        <v>7.6532054939705301</v>
      </c>
      <c r="E366">
        <f t="shared" si="25"/>
        <v>2282.7673742751945</v>
      </c>
      <c r="F366">
        <f>Data!B366</f>
        <v>2107.39</v>
      </c>
      <c r="H366" s="2">
        <f t="shared" si="26"/>
        <v>-7.6826651831257697E-2</v>
      </c>
      <c r="I366" s="4">
        <f>Data!G367</f>
        <v>-2.1235661913586945E-2</v>
      </c>
      <c r="J366" s="4">
        <f>Data!H369</f>
        <v>-6.6310685083055709E-2</v>
      </c>
      <c r="K366" s="4">
        <f>Data!I378</f>
        <v>-4.9663069389485059E-3</v>
      </c>
      <c r="V366" s="5">
        <f t="shared" si="27"/>
        <v>-7.6826651831257697E-2</v>
      </c>
      <c r="W366" s="5">
        <f t="shared" si="28"/>
        <v>-4.9663069389485059E-3</v>
      </c>
      <c r="X366" s="5">
        <f t="shared" si="29"/>
        <v>0.10540026451605722</v>
      </c>
    </row>
    <row r="367" spans="1:24" x14ac:dyDescent="0.3">
      <c r="A367" s="1">
        <f>'Overall View'!W367</f>
        <v>42156</v>
      </c>
      <c r="B367">
        <f>'Overall View'!X367</f>
        <v>7.7391630527105795</v>
      </c>
      <c r="C367">
        <f>'Overall View'!Y367</f>
        <v>7.6319698320569431</v>
      </c>
      <c r="E367">
        <f t="shared" si="25"/>
        <v>2296.5494876847774</v>
      </c>
      <c r="F367">
        <f>Data!B367</f>
        <v>2063.11</v>
      </c>
      <c r="H367" s="2">
        <f t="shared" si="26"/>
        <v>-0.10164792395574063</v>
      </c>
      <c r="I367" s="4">
        <f>Data!G368</f>
        <v>1.9549693281665448E-2</v>
      </c>
      <c r="J367" s="4">
        <f>Data!H370</f>
        <v>-7.1873742157184672E-2</v>
      </c>
      <c r="K367" s="4">
        <f>Data!I379</f>
        <v>1.7179787111428091E-2</v>
      </c>
      <c r="V367" s="5">
        <f t="shared" si="27"/>
        <v>-0.10164792395574063</v>
      </c>
      <c r="W367" s="5">
        <f t="shared" si="28"/>
        <v>1.7179787111428091E-2</v>
      </c>
      <c r="X367" s="5">
        <f t="shared" si="29"/>
        <v>0.10997526808172581</v>
      </c>
    </row>
    <row r="368" spans="1:24" x14ac:dyDescent="0.3">
      <c r="A368" s="1">
        <f>'Overall View'!W368</f>
        <v>42186</v>
      </c>
      <c r="B368">
        <f>'Overall View'!X368</f>
        <v>7.7451823588376101</v>
      </c>
      <c r="C368">
        <f>'Overall View'!Y368</f>
        <v>7.6515195253386086</v>
      </c>
      <c r="E368">
        <f t="shared" si="25"/>
        <v>2310.4148100328507</v>
      </c>
      <c r="F368">
        <f>Data!B368</f>
        <v>2103.84</v>
      </c>
      <c r="H368" s="2">
        <f t="shared" si="26"/>
        <v>-8.9410269158512468E-2</v>
      </c>
      <c r="I368" s="4">
        <f>Data!G369</f>
        <v>-6.4624716451134212E-2</v>
      </c>
      <c r="J368" s="4">
        <f>Data!H371</f>
        <v>-1.170409229792746E-2</v>
      </c>
      <c r="K368" s="4">
        <f>Data!I380</f>
        <v>3.2620532773528943E-2</v>
      </c>
      <c r="V368" s="5">
        <f t="shared" si="27"/>
        <v>-8.9410269158512468E-2</v>
      </c>
      <c r="W368" s="5">
        <f t="shared" si="28"/>
        <v>3.2620532773528943E-2</v>
      </c>
      <c r="X368" s="5">
        <f t="shared" si="29"/>
        <v>0.10771964983412133</v>
      </c>
    </row>
    <row r="369" spans="1:24" x14ac:dyDescent="0.3">
      <c r="A369" s="1">
        <f>'Overall View'!W369</f>
        <v>42217</v>
      </c>
      <c r="B369">
        <f>'Overall View'!X369</f>
        <v>7.7512016649646398</v>
      </c>
      <c r="C369">
        <f>'Overall View'!Y369</f>
        <v>7.5868948088874744</v>
      </c>
      <c r="E369">
        <f t="shared" si="25"/>
        <v>2324.36384368993</v>
      </c>
      <c r="F369">
        <f>Data!B369</f>
        <v>1972.18</v>
      </c>
      <c r="H369" s="2">
        <f t="shared" si="26"/>
        <v>-0.15151837981218885</v>
      </c>
      <c r="I369" s="4">
        <f>Data!G370</f>
        <v>-2.6798718987715908E-2</v>
      </c>
      <c r="J369" s="4">
        <f>Data!H372</f>
        <v>5.3425459767820094E-2</v>
      </c>
      <c r="K369" s="4">
        <f>Data!I381</f>
        <v>9.6025329864248832E-2</v>
      </c>
      <c r="V369" s="5">
        <f t="shared" si="27"/>
        <v>-0.15151837981218885</v>
      </c>
      <c r="W369" s="5">
        <f t="shared" si="28"/>
        <v>9.6025329864248832E-2</v>
      </c>
      <c r="X369" s="5">
        <f t="shared" si="29"/>
        <v>0.11916728339103466</v>
      </c>
    </row>
    <row r="370" spans="1:24" x14ac:dyDescent="0.3">
      <c r="A370" s="1">
        <f>'Overall View'!W370</f>
        <v>42248</v>
      </c>
      <c r="B370">
        <f>'Overall View'!X370</f>
        <v>7.7572209710916695</v>
      </c>
      <c r="C370">
        <f>'Overall View'!Y370</f>
        <v>7.5600960898997585</v>
      </c>
      <c r="E370">
        <f t="shared" si="25"/>
        <v>2338.3970940595764</v>
      </c>
      <c r="F370">
        <f>Data!B370</f>
        <v>1920.03</v>
      </c>
      <c r="H370" s="2">
        <f t="shared" si="26"/>
        <v>-0.17891191154932107</v>
      </c>
      <c r="I370" s="4">
        <f>Data!G371</f>
        <v>7.971934314092266E-2</v>
      </c>
      <c r="J370" s="4">
        <f>Data!H373</f>
        <v>6.2538506785556613E-2</v>
      </c>
      <c r="K370" s="4">
        <f>Data!I382</f>
        <v>0.12158880365085967</v>
      </c>
      <c r="V370" s="5">
        <f t="shared" si="27"/>
        <v>-0.17891191154932107</v>
      </c>
      <c r="W370" s="5">
        <f t="shared" si="28"/>
        <v>0.12158880365085967</v>
      </c>
      <c r="X370" s="5">
        <f t="shared" si="29"/>
        <v>0.12421640032368447</v>
      </c>
    </row>
    <row r="371" spans="1:24" x14ac:dyDescent="0.3">
      <c r="A371" s="1">
        <f>'Overall View'!W371</f>
        <v>42278</v>
      </c>
      <c r="B371">
        <f>'Overall View'!X371</f>
        <v>7.7632402772187001</v>
      </c>
      <c r="C371">
        <f>'Overall View'!Y371</f>
        <v>7.6398154330406811</v>
      </c>
      <c r="E371">
        <f t="shared" si="25"/>
        <v>2352.5150695967027</v>
      </c>
      <c r="F371">
        <f>Data!B371</f>
        <v>2079.36</v>
      </c>
      <c r="H371" s="2">
        <f t="shared" si="26"/>
        <v>-0.11611193191783897</v>
      </c>
      <c r="I371" s="4">
        <f>Data!G372</f>
        <v>5.0483561461334148E-4</v>
      </c>
      <c r="J371" s="4">
        <f>Data!H374</f>
        <v>-6.9248477294717503E-2</v>
      </c>
      <c r="K371" s="4">
        <f>Data!I383</f>
        <v>2.2252678405248361E-2</v>
      </c>
      <c r="V371" s="5">
        <f t="shared" si="27"/>
        <v>-0.11611193191783897</v>
      </c>
      <c r="W371" s="5">
        <f t="shared" si="28"/>
        <v>2.2252678405248361E-2</v>
      </c>
      <c r="X371" s="5">
        <f t="shared" si="29"/>
        <v>0.11264124296281128</v>
      </c>
    </row>
    <row r="372" spans="1:24" x14ac:dyDescent="0.3">
      <c r="A372" s="1">
        <f>'Overall View'!W372</f>
        <v>42309</v>
      </c>
      <c r="B372">
        <f>'Overall View'!X372</f>
        <v>7.7692595833457307</v>
      </c>
      <c r="C372">
        <f>'Overall View'!Y372</f>
        <v>7.6403202686552945</v>
      </c>
      <c r="E372">
        <f t="shared" si="25"/>
        <v>2366.7182818259948</v>
      </c>
      <c r="F372">
        <f>Data!B372</f>
        <v>2080.41</v>
      </c>
      <c r="H372" s="2">
        <f t="shared" si="26"/>
        <v>-0.12097269202868521</v>
      </c>
      <c r="I372" s="4">
        <f>Data!G373</f>
        <v>-1.7685671969979389E-2</v>
      </c>
      <c r="J372" s="4">
        <f>Data!H375</f>
        <v>-7.3890213349389278E-2</v>
      </c>
      <c r="K372" s="4">
        <f>Data!I384</f>
        <v>5.5351315256106481E-2</v>
      </c>
      <c r="V372" s="5">
        <f t="shared" si="27"/>
        <v>-0.12097269202868521</v>
      </c>
      <c r="W372" s="5">
        <f t="shared" si="28"/>
        <v>5.5351315256106481E-2</v>
      </c>
      <c r="X372" s="5">
        <f t="shared" si="29"/>
        <v>0.11353716782626928</v>
      </c>
    </row>
    <row r="373" spans="1:24" x14ac:dyDescent="0.3">
      <c r="A373" s="1">
        <f>'Overall View'!W373</f>
        <v>42339</v>
      </c>
      <c r="B373">
        <f>'Overall View'!X373</f>
        <v>7.7752788894727605</v>
      </c>
      <c r="C373">
        <f>'Overall View'!Y373</f>
        <v>7.6226345966853151</v>
      </c>
      <c r="E373">
        <f t="shared" si="25"/>
        <v>2381.0072453604462</v>
      </c>
      <c r="F373">
        <f>Data!B373</f>
        <v>2043.94</v>
      </c>
      <c r="H373" s="2">
        <f t="shared" si="26"/>
        <v>-0.14156498096225645</v>
      </c>
      <c r="I373" s="4">
        <f>Data!G374</f>
        <v>-5.2067640939351456E-2</v>
      </c>
      <c r="J373" s="4">
        <f>Data!H376</f>
        <v>7.7004435404726124E-3</v>
      </c>
      <c r="K373" s="4">
        <f>Data!I385</f>
        <v>9.1074090277842856E-2</v>
      </c>
      <c r="V373" s="5">
        <f t="shared" si="27"/>
        <v>-0.14156498096225645</v>
      </c>
      <c r="W373" s="5">
        <f t="shared" si="28"/>
        <v>9.1074090277842856E-2</v>
      </c>
      <c r="X373" s="5">
        <f t="shared" si="29"/>
        <v>0.1173326942934015</v>
      </c>
    </row>
    <row r="374" spans="1:24" x14ac:dyDescent="0.3">
      <c r="A374" s="1">
        <f>'Overall View'!W374</f>
        <v>42370</v>
      </c>
      <c r="B374">
        <f>'Overall View'!X374</f>
        <v>7.7812981955997902</v>
      </c>
      <c r="C374">
        <f>'Overall View'!Y374</f>
        <v>7.5705669557459636</v>
      </c>
      <c r="E374">
        <f t="shared" si="25"/>
        <v>2395.3824779200099</v>
      </c>
      <c r="F374">
        <f>Data!B374</f>
        <v>1940.24</v>
      </c>
      <c r="H374" s="2">
        <f t="shared" si="26"/>
        <v>-0.19000826887371458</v>
      </c>
      <c r="I374" s="4">
        <f>Data!G375</f>
        <v>-4.136900440058433E-3</v>
      </c>
      <c r="J374" s="4">
        <f>Data!H377</f>
        <v>6.246381754764041E-2</v>
      </c>
      <c r="K374" s="4">
        <f>Data!I386</f>
        <v>0.16086802931020472</v>
      </c>
      <c r="V374" s="5">
        <f t="shared" si="27"/>
        <v>-0.19000826887371458</v>
      </c>
      <c r="W374" s="5">
        <f t="shared" si="28"/>
        <v>0.16086802931020472</v>
      </c>
      <c r="X374" s="5">
        <f t="shared" si="29"/>
        <v>0.1262616570724294</v>
      </c>
    </row>
    <row r="375" spans="1:24" x14ac:dyDescent="0.3">
      <c r="A375" s="1">
        <f>'Overall View'!W375</f>
        <v>42401</v>
      </c>
      <c r="B375">
        <f>'Overall View'!X375</f>
        <v>7.7873175017268208</v>
      </c>
      <c r="C375">
        <f>'Overall View'!Y375</f>
        <v>7.5664300553059052</v>
      </c>
      <c r="E375">
        <f t="shared" si="25"/>
        <v>2409.8445003503521</v>
      </c>
      <c r="F375">
        <f>Data!B375</f>
        <v>1932.23</v>
      </c>
      <c r="H375" s="2">
        <f t="shared" si="26"/>
        <v>-0.19819307854963863</v>
      </c>
      <c r="I375" s="4">
        <f>Data!G376</f>
        <v>6.3904984919882502E-2</v>
      </c>
      <c r="J375" s="4">
        <f>Data!H378</f>
        <v>8.1809131725676387E-2</v>
      </c>
      <c r="K375" s="4">
        <f>Data!I387</f>
        <v>0.20152802735969821</v>
      </c>
      <c r="V375" s="5">
        <f t="shared" si="27"/>
        <v>-0.19819307854963863</v>
      </c>
      <c r="W375" s="5">
        <f t="shared" si="28"/>
        <v>0.20152802735969821</v>
      </c>
      <c r="X375" s="5">
        <f t="shared" si="29"/>
        <v>0.12777026361216981</v>
      </c>
    </row>
    <row r="376" spans="1:24" x14ac:dyDescent="0.3">
      <c r="A376" s="1">
        <f>'Overall View'!W376</f>
        <v>42430</v>
      </c>
      <c r="B376">
        <f>'Overall View'!X376</f>
        <v>7.7933368078538514</v>
      </c>
      <c r="C376">
        <f>'Overall View'!Y376</f>
        <v>7.6303350402257877</v>
      </c>
      <c r="E376">
        <f t="shared" si="25"/>
        <v>2424.3938366417178</v>
      </c>
      <c r="F376">
        <f>Data!B376</f>
        <v>2059.7399999999998</v>
      </c>
      <c r="H376" s="2">
        <f t="shared" si="26"/>
        <v>-0.15041031334530952</v>
      </c>
      <c r="I376" s="4">
        <f>Data!G377</f>
        <v>2.6957330678163416E-3</v>
      </c>
      <c r="J376" s="4">
        <f>Data!H379</f>
        <v>1.8814578942583537E-2</v>
      </c>
      <c r="K376" s="4">
        <f>Data!I388</f>
        <v>0.13723373649967563</v>
      </c>
      <c r="V376" s="5">
        <f t="shared" si="27"/>
        <v>-0.15041031334530952</v>
      </c>
      <c r="W376" s="5">
        <f t="shared" si="28"/>
        <v>0.13723373649967563</v>
      </c>
      <c r="X376" s="5">
        <f t="shared" si="29"/>
        <v>0.11896304695981766</v>
      </c>
    </row>
    <row r="377" spans="1:24" x14ac:dyDescent="0.3">
      <c r="A377" s="1">
        <f>'Overall View'!W377</f>
        <v>42461</v>
      </c>
      <c r="B377">
        <f>'Overall View'!X377</f>
        <v>7.7993561139808811</v>
      </c>
      <c r="C377">
        <f>'Overall View'!Y377</f>
        <v>7.633030773293604</v>
      </c>
      <c r="E377">
        <f t="shared" si="25"/>
        <v>2439.031013947922</v>
      </c>
      <c r="F377">
        <f>Data!B377</f>
        <v>2065.3000000000002</v>
      </c>
      <c r="H377" s="2">
        <f t="shared" si="26"/>
        <v>-0.15322929959098164</v>
      </c>
      <c r="I377" s="4">
        <f>Data!G378</f>
        <v>1.5208413737977544E-2</v>
      </c>
      <c r="J377" s="4">
        <f>Data!H380</f>
        <v>5.1109284818533496E-2</v>
      </c>
      <c r="K377" s="4">
        <f>Data!I389</f>
        <v>0.14358814399029729</v>
      </c>
      <c r="V377" s="5">
        <f t="shared" si="27"/>
        <v>-0.15322929959098164</v>
      </c>
      <c r="W377" s="5">
        <f t="shared" si="28"/>
        <v>0.14358814399029729</v>
      </c>
      <c r="X377" s="5">
        <f t="shared" si="29"/>
        <v>0.11948263644986637</v>
      </c>
    </row>
    <row r="378" spans="1:24" x14ac:dyDescent="0.3">
      <c r="A378" s="1">
        <f>'Overall View'!W378</f>
        <v>42491</v>
      </c>
      <c r="B378">
        <f>'Overall View'!X378</f>
        <v>7.8053754201079117</v>
      </c>
      <c r="C378">
        <f>'Overall View'!Y378</f>
        <v>7.6482391870315816</v>
      </c>
      <c r="E378">
        <f t="shared" si="25"/>
        <v>2453.7565626054557</v>
      </c>
      <c r="F378">
        <f>Data!B378</f>
        <v>2096.9499999999998</v>
      </c>
      <c r="H378" s="2">
        <f t="shared" si="26"/>
        <v>-0.1454123722145404</v>
      </c>
      <c r="I378" s="4">
        <f>Data!G379</f>
        <v>9.1043213678965174E-4</v>
      </c>
      <c r="J378" s="4">
        <f>Data!H381</f>
        <v>3.4680951720141628E-2</v>
      </c>
      <c r="K378" s="4">
        <f>Data!I390</f>
        <v>0.13988944863791097</v>
      </c>
      <c r="V378" s="5">
        <f t="shared" si="27"/>
        <v>-0.1454123722145404</v>
      </c>
      <c r="W378" s="5">
        <f t="shared" si="28"/>
        <v>0.13988944863791097</v>
      </c>
      <c r="X378" s="5">
        <f t="shared" si="29"/>
        <v>0.11804183718541143</v>
      </c>
    </row>
    <row r="379" spans="1:24" x14ac:dyDescent="0.3">
      <c r="A379" s="1">
        <f>'Overall View'!W379</f>
        <v>42522</v>
      </c>
      <c r="B379">
        <f>'Overall View'!X379</f>
        <v>7.8113947262349424</v>
      </c>
      <c r="C379">
        <f>'Overall View'!Y379</f>
        <v>7.6491496191683712</v>
      </c>
      <c r="E379">
        <f t="shared" si="25"/>
        <v>2468.5710161526877</v>
      </c>
      <c r="F379">
        <f>Data!B379</f>
        <v>2098.86</v>
      </c>
      <c r="H379" s="2">
        <f t="shared" si="26"/>
        <v>-0.14976721906461044</v>
      </c>
      <c r="I379" s="4">
        <f>Data!G380</f>
        <v>3.49904389437663E-2</v>
      </c>
      <c r="J379" s="4">
        <f>Data!H382</f>
        <v>3.2535274382246904E-2</v>
      </c>
      <c r="K379" s="4">
        <f>Data!I391</f>
        <v>0.14378129905447334</v>
      </c>
      <c r="V379" s="5">
        <f t="shared" si="27"/>
        <v>-0.14976721906461044</v>
      </c>
      <c r="W379" s="5">
        <f t="shared" si="28"/>
        <v>0.14378129905447334</v>
      </c>
      <c r="X379" s="5">
        <f t="shared" si="29"/>
        <v>0.11884451320326787</v>
      </c>
    </row>
    <row r="380" spans="1:24" x14ac:dyDescent="0.3">
      <c r="A380" s="1">
        <f>'Overall View'!W380</f>
        <v>42552</v>
      </c>
      <c r="B380">
        <f>'Overall View'!X380</f>
        <v>7.8174140323619721</v>
      </c>
      <c r="C380">
        <f>'Overall View'!Y380</f>
        <v>7.6841400581121375</v>
      </c>
      <c r="E380">
        <f t="shared" si="25"/>
        <v>2483.4749113492021</v>
      </c>
      <c r="F380">
        <f>Data!B380</f>
        <v>2173.6</v>
      </c>
      <c r="H380" s="2">
        <f t="shared" si="26"/>
        <v>-0.12477472992906369</v>
      </c>
      <c r="I380" s="4">
        <f>Data!G381</f>
        <v>-1.2199193604143233E-3</v>
      </c>
      <c r="J380" s="4">
        <f>Data!H383</f>
        <v>-2.2071946666208042E-2</v>
      </c>
      <c r="K380" s="4">
        <f>Data!I392</f>
        <v>0.12795482162440042</v>
      </c>
      <c r="V380" s="5">
        <f t="shared" si="27"/>
        <v>-0.12477472992906369</v>
      </c>
      <c r="W380" s="5">
        <f t="shared" si="28"/>
        <v>0.12795482162440042</v>
      </c>
      <c r="X380" s="5">
        <f t="shared" si="29"/>
        <v>0.11423795128586808</v>
      </c>
    </row>
    <row r="381" spans="1:24" x14ac:dyDescent="0.3">
      <c r="A381" s="1">
        <f>'Overall View'!W381</f>
        <v>42583</v>
      </c>
      <c r="B381">
        <f>'Overall View'!X381</f>
        <v>7.8234333384890018</v>
      </c>
      <c r="C381">
        <f>'Overall View'!Y381</f>
        <v>7.6829201387517232</v>
      </c>
      <c r="E381">
        <f t="shared" si="25"/>
        <v>2498.4687881952523</v>
      </c>
      <c r="F381">
        <f>Data!B381</f>
        <v>2170.9499999999998</v>
      </c>
      <c r="H381" s="2">
        <f t="shared" si="26"/>
        <v>-0.13108780455561864</v>
      </c>
      <c r="I381" s="4">
        <f>Data!G382</f>
        <v>-1.235245201105073E-3</v>
      </c>
      <c r="J381" s="4">
        <f>Data!H384</f>
        <v>1.2751445159677743E-2</v>
      </c>
      <c r="K381" s="4">
        <f>Data!I393</f>
        <v>0.12972108404113047</v>
      </c>
      <c r="V381" s="5">
        <f t="shared" si="27"/>
        <v>-0.13108780455561864</v>
      </c>
      <c r="W381" s="5">
        <f t="shared" si="28"/>
        <v>0.12972108404113047</v>
      </c>
      <c r="X381" s="5">
        <f t="shared" si="29"/>
        <v>0.1154015636415109</v>
      </c>
    </row>
    <row r="382" spans="1:24" x14ac:dyDescent="0.3">
      <c r="A382" s="1">
        <f>'Overall View'!W382</f>
        <v>42614</v>
      </c>
      <c r="B382">
        <f>'Overall View'!X382</f>
        <v>7.8294526446160324</v>
      </c>
      <c r="C382">
        <f>'Overall View'!Y382</f>
        <v>7.6816848935506181</v>
      </c>
      <c r="E382">
        <f t="shared" si="25"/>
        <v>2513.5531899513194</v>
      </c>
      <c r="F382">
        <f>Data!B382</f>
        <v>2168.27</v>
      </c>
      <c r="H382" s="2">
        <f t="shared" si="26"/>
        <v>-0.13736856308897394</v>
      </c>
      <c r="I382" s="4">
        <f>Data!G383</f>
        <v>-1.9616782104688646E-2</v>
      </c>
      <c r="J382" s="4">
        <f>Data!H385</f>
        <v>3.2023793412539803E-2</v>
      </c>
      <c r="K382" s="4">
        <f>Data!I394</f>
        <v>0.1500752864454844</v>
      </c>
      <c r="V382" s="5">
        <f t="shared" si="27"/>
        <v>-0.13736856308897394</v>
      </c>
      <c r="W382" s="5">
        <f t="shared" si="28"/>
        <v>0.1500752864454844</v>
      </c>
      <c r="X382" s="5">
        <f t="shared" si="29"/>
        <v>0.1165592195642652</v>
      </c>
    </row>
    <row r="383" spans="1:24" x14ac:dyDescent="0.3">
      <c r="A383" s="1">
        <f>'Overall View'!W383</f>
        <v>42644</v>
      </c>
      <c r="B383">
        <f>'Overall View'!X383</f>
        <v>7.835471950743063</v>
      </c>
      <c r="C383">
        <f>'Overall View'!Y383</f>
        <v>7.6620681114459295</v>
      </c>
      <c r="E383">
        <f t="shared" si="25"/>
        <v>2528.728663157794</v>
      </c>
      <c r="F383">
        <f>Data!B383</f>
        <v>2126.15</v>
      </c>
      <c r="H383" s="2">
        <f t="shared" si="26"/>
        <v>-0.15920200099882076</v>
      </c>
      <c r="I383" s="4">
        <f>Data!G384</f>
        <v>3.3603472465471462E-2</v>
      </c>
      <c r="J383" s="4">
        <f>Data!H386</f>
        <v>6.9366873610238855E-2</v>
      </c>
      <c r="K383" s="4">
        <f>Data!I395</f>
        <v>0.19163766742847788</v>
      </c>
      <c r="V383" s="5">
        <f t="shared" si="27"/>
        <v>-0.15920200099882076</v>
      </c>
      <c r="W383" s="5">
        <f t="shared" si="28"/>
        <v>0.19163766742847788</v>
      </c>
      <c r="X383" s="5">
        <f t="shared" si="29"/>
        <v>0.12058351194490537</v>
      </c>
    </row>
    <row r="384" spans="1:24" x14ac:dyDescent="0.3">
      <c r="A384" s="1">
        <f>'Overall View'!W384</f>
        <v>42675</v>
      </c>
      <c r="B384">
        <f>'Overall View'!X384</f>
        <v>7.8414912568700927</v>
      </c>
      <c r="C384">
        <f>'Overall View'!Y384</f>
        <v>7.6956715839114009</v>
      </c>
      <c r="E384">
        <f t="shared" si="25"/>
        <v>2543.9957576547808</v>
      </c>
      <c r="F384">
        <f>Data!B384</f>
        <v>2198.81</v>
      </c>
      <c r="H384" s="2">
        <f t="shared" si="26"/>
        <v>-0.13568645176240202</v>
      </c>
      <c r="I384" s="4">
        <f>Data!G385</f>
        <v>1.8037103051756986E-2</v>
      </c>
      <c r="J384" s="4">
        <f>Data!H387</f>
        <v>7.2286498754202455E-2</v>
      </c>
      <c r="K384" s="4">
        <f>Data!I396</f>
        <v>0.18572971029365526</v>
      </c>
      <c r="V384" s="5">
        <f t="shared" si="27"/>
        <v>-0.13568645176240202</v>
      </c>
      <c r="W384" s="5">
        <f t="shared" si="28"/>
        <v>0.18572971029365526</v>
      </c>
      <c r="X384" s="5">
        <f t="shared" si="29"/>
        <v>0.11624917641747066</v>
      </c>
    </row>
    <row r="385" spans="1:24" x14ac:dyDescent="0.3">
      <c r="A385" s="1">
        <f>'Overall View'!W385</f>
        <v>42705</v>
      </c>
      <c r="B385">
        <f>'Overall View'!X385</f>
        <v>7.8475105629971225</v>
      </c>
      <c r="C385">
        <f>'Overall View'!Y385</f>
        <v>7.7137086869631579</v>
      </c>
      <c r="E385">
        <f t="shared" si="25"/>
        <v>2559.3550266020261</v>
      </c>
      <c r="F385">
        <f>Data!B385</f>
        <v>2238.83</v>
      </c>
      <c r="H385" s="2">
        <f t="shared" si="26"/>
        <v>-0.12523664097808929</v>
      </c>
      <c r="I385" s="4">
        <f>Data!G386</f>
        <v>1.7726298093010406E-2</v>
      </c>
      <c r="J385" s="4">
        <f>Data!H388</f>
        <v>5.3860089762305385E-2</v>
      </c>
      <c r="K385" s="4">
        <f>Data!I397</f>
        <v>0.17747621114626089</v>
      </c>
      <c r="V385" s="5">
        <f t="shared" si="27"/>
        <v>-0.12523664097808929</v>
      </c>
      <c r="W385" s="5">
        <f t="shared" si="28"/>
        <v>0.17747621114626089</v>
      </c>
      <c r="X385" s="5">
        <f t="shared" si="29"/>
        <v>0.11432308973830983</v>
      </c>
    </row>
    <row r="386" spans="1:24" x14ac:dyDescent="0.3">
      <c r="A386" s="1">
        <f>'Overall View'!W386</f>
        <v>42736</v>
      </c>
      <c r="B386">
        <f>'Overall View'!X386</f>
        <v>7.8535298691241531</v>
      </c>
      <c r="C386">
        <f>'Overall View'!Y386</f>
        <v>7.7314349850561683</v>
      </c>
      <c r="E386">
        <f t="shared" ref="E386:E449" si="30">EXP(B386)</f>
        <v>2574.807026498956</v>
      </c>
      <c r="F386">
        <f>Data!B386</f>
        <v>2278.87</v>
      </c>
      <c r="H386" s="2">
        <f t="shared" ref="H386:H449" si="31">F386/E386-1</f>
        <v>-0.11493561399098351</v>
      </c>
      <c r="I386" s="4">
        <f>Data!G387</f>
        <v>3.6523097609435062E-2</v>
      </c>
      <c r="J386" s="4">
        <f>Data!H389</f>
        <v>4.5183932227732981E-2</v>
      </c>
      <c r="K386" s="4">
        <f>Data!I398</f>
        <v>0.21440733084027563</v>
      </c>
      <c r="V386" s="5">
        <f t="shared" si="27"/>
        <v>-0.11493561399098351</v>
      </c>
      <c r="W386" s="5">
        <f t="shared" si="28"/>
        <v>0.21440733084027563</v>
      </c>
      <c r="X386" s="5">
        <f t="shared" si="29"/>
        <v>0.11242442656908522</v>
      </c>
    </row>
    <row r="387" spans="1:24" x14ac:dyDescent="0.3">
      <c r="A387" s="1">
        <f>'Overall View'!W387</f>
        <v>42767</v>
      </c>
      <c r="B387">
        <f>'Overall View'!X387</f>
        <v>7.8595491752511837</v>
      </c>
      <c r="C387">
        <f>'Overall View'!Y387</f>
        <v>7.7679580826656034</v>
      </c>
      <c r="E387">
        <f t="shared" si="30"/>
        <v>2590.3523172048326</v>
      </c>
      <c r="F387">
        <f>Data!B387</f>
        <v>2363.64</v>
      </c>
      <c r="H387" s="2">
        <f t="shared" si="31"/>
        <v>-8.7521807631739779E-2</v>
      </c>
      <c r="I387" s="4">
        <f>Data!G388</f>
        <v>-3.8930594014008335E-4</v>
      </c>
      <c r="J387" s="4">
        <f>Data!H390</f>
        <v>2.0170553003889147E-2</v>
      </c>
      <c r="K387" s="4">
        <f>Data!I399</f>
        <v>0.13815811759491936</v>
      </c>
      <c r="V387" s="5">
        <f t="shared" ref="V387:V450" si="32">H387</f>
        <v>-8.7521807631739779E-2</v>
      </c>
      <c r="W387" s="5">
        <f t="shared" ref="W387:W450" si="33">K387</f>
        <v>0.13815811759491936</v>
      </c>
      <c r="X387" s="5">
        <f t="shared" ref="X387:X450" si="34">$N$50+$M$50*H387</f>
        <v>0.10737157266163462</v>
      </c>
    </row>
    <row r="388" spans="1:24" x14ac:dyDescent="0.3">
      <c r="A388" s="1">
        <f>'Overall View'!W388</f>
        <v>42795</v>
      </c>
      <c r="B388">
        <f>'Overall View'!X388</f>
        <v>7.8655684813782134</v>
      </c>
      <c r="C388">
        <f>'Overall View'!Y388</f>
        <v>7.7675687767254633</v>
      </c>
      <c r="E388">
        <f t="shared" si="30"/>
        <v>2605.9914619590468</v>
      </c>
      <c r="F388">
        <f>Data!B388</f>
        <v>2362.7199999999998</v>
      </c>
      <c r="H388" s="2">
        <f t="shared" si="31"/>
        <v>-9.3350828469778713E-2</v>
      </c>
      <c r="I388" s="4">
        <f>Data!G389</f>
        <v>9.0501405584380024E-3</v>
      </c>
      <c r="J388" s="4">
        <f>Data!H391</f>
        <v>2.5362141497381252E-2</v>
      </c>
      <c r="K388" s="4">
        <f>Data!I400</f>
        <v>0.11129491058126728</v>
      </c>
      <c r="V388" s="5">
        <f t="shared" si="32"/>
        <v>-9.3350828469778713E-2</v>
      </c>
      <c r="W388" s="5">
        <f t="shared" si="33"/>
        <v>0.11129491058126728</v>
      </c>
      <c r="X388" s="5">
        <f t="shared" si="34"/>
        <v>0.10844596526265204</v>
      </c>
    </row>
    <row r="389" spans="1:24" x14ac:dyDescent="0.3">
      <c r="A389" s="1">
        <f>'Overall View'!W389</f>
        <v>42826</v>
      </c>
      <c r="B389">
        <f>'Overall View'!X389</f>
        <v>7.8715877875052431</v>
      </c>
      <c r="C389">
        <f>'Overall View'!Y389</f>
        <v>7.7766189172839013</v>
      </c>
      <c r="E389">
        <f t="shared" si="30"/>
        <v>2621.7250274015278</v>
      </c>
      <c r="F389">
        <f>Data!B389</f>
        <v>2384.1999999999998</v>
      </c>
      <c r="H389" s="2">
        <f t="shared" si="31"/>
        <v>-9.0598756512976664E-2</v>
      </c>
      <c r="I389" s="4">
        <f>Data!G390</f>
        <v>1.1509718385591228E-2</v>
      </c>
      <c r="J389" s="4">
        <f>Data!H392</f>
        <v>3.5475962452636622E-2</v>
      </c>
      <c r="K389" s="4">
        <f>Data!I401</f>
        <v>0.10495988176995841</v>
      </c>
      <c r="V389" s="5">
        <f t="shared" si="32"/>
        <v>-9.0598756512976664E-2</v>
      </c>
      <c r="W389" s="5">
        <f t="shared" si="33"/>
        <v>0.10495988176995841</v>
      </c>
      <c r="X389" s="5">
        <f t="shared" si="34"/>
        <v>0.10793870927060614</v>
      </c>
    </row>
    <row r="390" spans="1:24" x14ac:dyDescent="0.3">
      <c r="A390" s="1">
        <f>'Overall View'!W390</f>
        <v>42856</v>
      </c>
      <c r="B390">
        <f>'Overall View'!X390</f>
        <v>7.8776070936322737</v>
      </c>
      <c r="C390">
        <f>'Overall View'!Y390</f>
        <v>7.7881286356694925</v>
      </c>
      <c r="E390">
        <f t="shared" si="30"/>
        <v>2637.5535835932692</v>
      </c>
      <c r="F390">
        <f>Data!B390</f>
        <v>2411.8000000000002</v>
      </c>
      <c r="H390" s="2">
        <f t="shared" si="31"/>
        <v>-8.5592036877489286E-2</v>
      </c>
      <c r="I390" s="4">
        <f>Data!G391</f>
        <v>4.8022825533520219E-3</v>
      </c>
      <c r="J390" s="4">
        <f>Data!H393</f>
        <v>2.4512587123361129E-2</v>
      </c>
      <c r="K390" s="4">
        <f>Data!I402</f>
        <v>0.11482836578700439</v>
      </c>
      <c r="V390" s="5">
        <f t="shared" si="32"/>
        <v>-8.5592036877489286E-2</v>
      </c>
      <c r="W390" s="5">
        <f t="shared" si="33"/>
        <v>0.11482836578700439</v>
      </c>
      <c r="X390" s="5">
        <f t="shared" si="34"/>
        <v>0.10701588146106514</v>
      </c>
    </row>
    <row r="391" spans="1:24" x14ac:dyDescent="0.3">
      <c r="A391" s="1">
        <f>'Overall View'!W391</f>
        <v>42887</v>
      </c>
      <c r="B391">
        <f>'Overall View'!X391</f>
        <v>7.8836263997593043</v>
      </c>
      <c r="C391">
        <f>'Overall View'!Y391</f>
        <v>7.7929309182228446</v>
      </c>
      <c r="E391">
        <f t="shared" si="30"/>
        <v>2653.4777040369809</v>
      </c>
      <c r="F391">
        <f>Data!B391</f>
        <v>2423.41</v>
      </c>
      <c r="H391" s="2">
        <f t="shared" si="31"/>
        <v>-8.6704216013180679E-2</v>
      </c>
      <c r="I391" s="4">
        <f>Data!G392</f>
        <v>1.9163961513693373E-2</v>
      </c>
      <c r="J391" s="4">
        <f>Data!H394</f>
        <v>3.8829261773257961E-2</v>
      </c>
      <c r="K391" s="4">
        <f>Data!I403</f>
        <v>0.11485679673045457</v>
      </c>
      <c r="V391" s="5">
        <f t="shared" si="32"/>
        <v>-8.6704216013180679E-2</v>
      </c>
      <c r="W391" s="5">
        <f t="shared" si="33"/>
        <v>0.11485679673045457</v>
      </c>
      <c r="X391" s="5">
        <f t="shared" si="34"/>
        <v>0.10722087593056422</v>
      </c>
    </row>
    <row r="392" spans="1:24" x14ac:dyDescent="0.3">
      <c r="A392" s="1">
        <f>'Overall View'!W392</f>
        <v>42917</v>
      </c>
      <c r="B392">
        <f>'Overall View'!X392</f>
        <v>7.8896457058863341</v>
      </c>
      <c r="C392">
        <f>'Overall View'!Y392</f>
        <v>7.8120948797365379</v>
      </c>
      <c r="E392">
        <f t="shared" si="30"/>
        <v>2669.4979656978708</v>
      </c>
      <c r="F392">
        <f>Data!B392</f>
        <v>2470.3000000000002</v>
      </c>
      <c r="H392" s="2">
        <f t="shared" si="31"/>
        <v>-7.4620010300624262E-2</v>
      </c>
      <c r="I392" s="4">
        <f>Data!G393</f>
        <v>5.4634305631573454E-4</v>
      </c>
      <c r="J392" s="4">
        <f>Data!H395</f>
        <v>4.1610899137869417E-2</v>
      </c>
      <c r="K392" s="4">
        <f>Data!I404</f>
        <v>0.13108081519356052</v>
      </c>
      <c r="V392" s="5">
        <f t="shared" si="32"/>
        <v>-7.4620010300624262E-2</v>
      </c>
      <c r="W392" s="5">
        <f t="shared" si="33"/>
        <v>0.13108081519356052</v>
      </c>
      <c r="X392" s="5">
        <f t="shared" si="34"/>
        <v>0.10499354108866114</v>
      </c>
    </row>
    <row r="393" spans="1:24" x14ac:dyDescent="0.3">
      <c r="A393" s="1">
        <f>'Overall View'!W393</f>
        <v>42948</v>
      </c>
      <c r="B393">
        <f>'Overall View'!X393</f>
        <v>7.8956650120133647</v>
      </c>
      <c r="C393">
        <f>'Overall View'!Y393</f>
        <v>7.8126412227928537</v>
      </c>
      <c r="E393">
        <f t="shared" si="30"/>
        <v>2685.614949024558</v>
      </c>
      <c r="F393">
        <f>Data!B393</f>
        <v>2471.65</v>
      </c>
      <c r="H393" s="2">
        <f t="shared" si="31"/>
        <v>-7.9670746955840421E-2</v>
      </c>
      <c r="I393" s="4">
        <f>Data!G394</f>
        <v>1.9118957203248854E-2</v>
      </c>
      <c r="J393" s="4">
        <f>Data!H396</f>
        <v>6.8760071412202528E-2</v>
      </c>
      <c r="K393" s="4">
        <f>Data!I405</f>
        <v>0.16034879380043954</v>
      </c>
      <c r="V393" s="5">
        <f t="shared" si="32"/>
        <v>-7.9670746955840421E-2</v>
      </c>
      <c r="W393" s="5">
        <f t="shared" si="33"/>
        <v>0.16034879380043954</v>
      </c>
      <c r="X393" s="5">
        <f t="shared" si="34"/>
        <v>0.10592448202073669</v>
      </c>
    </row>
    <row r="394" spans="1:24" x14ac:dyDescent="0.3">
      <c r="A394" s="1">
        <f>'Overall View'!W394</f>
        <v>42979</v>
      </c>
      <c r="B394">
        <f>'Overall View'!X394</f>
        <v>7.9016843181403953</v>
      </c>
      <c r="C394">
        <f>'Overall View'!Y394</f>
        <v>7.8317601799961025</v>
      </c>
      <c r="E394">
        <f t="shared" si="30"/>
        <v>2701.8292379700879</v>
      </c>
      <c r="F394">
        <f>Data!B394</f>
        <v>2519.36</v>
      </c>
      <c r="H394" s="2">
        <f t="shared" si="31"/>
        <v>-6.7535444285582891E-2</v>
      </c>
      <c r="I394" s="4">
        <f>Data!G395</f>
        <v>2.1945598878304828E-2</v>
      </c>
      <c r="J394" s="4">
        <f>Data!H397</f>
        <v>5.9424718113316288E-2</v>
      </c>
      <c r="K394" s="4">
        <f>Data!I406</f>
        <v>0.14551494331751247</v>
      </c>
      <c r="V394" s="5">
        <f t="shared" si="32"/>
        <v>-6.7535444285582891E-2</v>
      </c>
      <c r="W394" s="5">
        <f t="shared" si="33"/>
        <v>0.14551494331751247</v>
      </c>
      <c r="X394" s="5">
        <f t="shared" si="34"/>
        <v>0.10368772909733864</v>
      </c>
    </row>
    <row r="395" spans="1:24" x14ac:dyDescent="0.3">
      <c r="A395" s="1">
        <f>'Overall View'!W395</f>
        <v>43009</v>
      </c>
      <c r="B395">
        <f>'Overall View'!X395</f>
        <v>7.907703624267425</v>
      </c>
      <c r="C395">
        <f>'Overall View'!Y395</f>
        <v>7.8537057788744074</v>
      </c>
      <c r="E395">
        <f t="shared" si="30"/>
        <v>2718.1414200130994</v>
      </c>
      <c r="F395">
        <f>Data!B395</f>
        <v>2575.2600000000002</v>
      </c>
      <c r="H395" s="2">
        <f t="shared" si="31"/>
        <v>-5.2565852152170467E-2</v>
      </c>
      <c r="I395" s="4">
        <f>Data!G396</f>
        <v>2.7695515330648846E-2</v>
      </c>
      <c r="J395" s="4">
        <f>Data!H398</f>
        <v>9.2136537022036613E-2</v>
      </c>
      <c r="K395" s="4">
        <f>Data!I407</f>
        <v>5.1639995383546911E-2</v>
      </c>
      <c r="V395" s="5">
        <f t="shared" si="32"/>
        <v>-5.2565852152170467E-2</v>
      </c>
      <c r="W395" s="5">
        <f t="shared" si="33"/>
        <v>5.1639995383546911E-2</v>
      </c>
      <c r="X395" s="5">
        <f t="shared" si="34"/>
        <v>0.10092856602771443</v>
      </c>
    </row>
    <row r="396" spans="1:24" x14ac:dyDescent="0.3">
      <c r="A396" s="1">
        <f>'Overall View'!W396</f>
        <v>43040</v>
      </c>
      <c r="B396">
        <f>'Overall View'!X396</f>
        <v>7.9137229303944547</v>
      </c>
      <c r="C396">
        <f>'Overall View'!Y396</f>
        <v>7.8814012942050562</v>
      </c>
      <c r="E396">
        <f t="shared" si="30"/>
        <v>2734.5520861791138</v>
      </c>
      <c r="F396">
        <f>Data!B396</f>
        <v>2647.58</v>
      </c>
      <c r="H396" s="2">
        <f t="shared" si="31"/>
        <v>-3.180487459671566E-2</v>
      </c>
      <c r="I396" s="4">
        <f>Data!G397</f>
        <v>9.7836039043626144E-3</v>
      </c>
      <c r="J396" s="4">
        <f>Data!H399</f>
        <v>2.4714906055466557E-2</v>
      </c>
      <c r="K396" s="4">
        <f>Data!I408</f>
        <v>4.1646256812192917E-2</v>
      </c>
      <c r="V396" s="5">
        <f t="shared" si="32"/>
        <v>-3.180487459671566E-2</v>
      </c>
      <c r="W396" s="5">
        <f t="shared" si="33"/>
        <v>4.1646256812192917E-2</v>
      </c>
      <c r="X396" s="5">
        <f t="shared" si="34"/>
        <v>9.7101947236114122E-2</v>
      </c>
    </row>
    <row r="397" spans="1:24" x14ac:dyDescent="0.3">
      <c r="A397" s="1">
        <f>'Overall View'!W397</f>
        <v>43070</v>
      </c>
      <c r="B397">
        <f>'Overall View'!X397</f>
        <v>7.9197422365214853</v>
      </c>
      <c r="C397">
        <f>'Overall View'!Y397</f>
        <v>7.8911848981094188</v>
      </c>
      <c r="E397">
        <f t="shared" si="30"/>
        <v>2751.0618310619438</v>
      </c>
      <c r="F397">
        <f>Data!B397</f>
        <v>2673.61</v>
      </c>
      <c r="H397" s="2">
        <f t="shared" si="31"/>
        <v>-2.8153431590465683E-2</v>
      </c>
      <c r="I397" s="4">
        <f>Data!G398</f>
        <v>5.4657417787025153E-2</v>
      </c>
      <c r="J397" s="4">
        <f>Data!H400</f>
        <v>-1.2321210802688221E-2</v>
      </c>
      <c r="K397" s="4">
        <f>Data!I409</f>
        <v>-6.4402634210245502E-2</v>
      </c>
      <c r="V397" s="5">
        <f t="shared" si="32"/>
        <v>-2.8153431590465683E-2</v>
      </c>
      <c r="W397" s="5">
        <f t="shared" si="33"/>
        <v>-6.4402634210245502E-2</v>
      </c>
      <c r="X397" s="5">
        <f t="shared" si="34"/>
        <v>9.6428921103946158E-2</v>
      </c>
    </row>
    <row r="398" spans="1:24" x14ac:dyDescent="0.3">
      <c r="A398" s="1">
        <f>'Overall View'!W398</f>
        <v>43101</v>
      </c>
      <c r="B398">
        <f>'Overall View'!X398</f>
        <v>7.925761542648516</v>
      </c>
      <c r="C398">
        <f>'Overall View'!Y398</f>
        <v>7.945842315896444</v>
      </c>
      <c r="E398">
        <f t="shared" si="30"/>
        <v>2767.671252845234</v>
      </c>
      <c r="F398">
        <f>Data!B398</f>
        <v>2823.81</v>
      </c>
      <c r="H398" s="2">
        <f t="shared" si="31"/>
        <v>2.0283748330678364E-2</v>
      </c>
      <c r="I398" s="4">
        <f>Data!G399</f>
        <v>-3.9726115635921211E-2</v>
      </c>
      <c r="J398" s="4">
        <f>Data!H401</f>
        <v>-6.4263516842584245E-2</v>
      </c>
      <c r="K398" s="4">
        <f>Data!I410</f>
        <v>-4.3317897168894781E-2</v>
      </c>
      <c r="V398" s="5">
        <f t="shared" si="32"/>
        <v>2.0283748330678364E-2</v>
      </c>
      <c r="W398" s="5">
        <f t="shared" si="33"/>
        <v>-4.3317897168894781E-2</v>
      </c>
      <c r="X398" s="5">
        <f t="shared" si="34"/>
        <v>8.7501084136573912E-2</v>
      </c>
    </row>
    <row r="399" spans="1:24" x14ac:dyDescent="0.3">
      <c r="A399" s="1">
        <f>'Overall View'!W399</f>
        <v>43132</v>
      </c>
      <c r="B399">
        <f>'Overall View'!X399</f>
        <v>7.9317808487755457</v>
      </c>
      <c r="C399">
        <f>'Overall View'!Y399</f>
        <v>7.9061162002605228</v>
      </c>
      <c r="E399">
        <f t="shared" si="30"/>
        <v>2784.3809533241365</v>
      </c>
      <c r="F399">
        <f>Data!B399</f>
        <v>2713.83</v>
      </c>
      <c r="H399" s="2">
        <f t="shared" si="31"/>
        <v>-2.5338110878796671E-2</v>
      </c>
      <c r="I399" s="4">
        <f>Data!G400</f>
        <v>-2.7252512953792163E-2</v>
      </c>
      <c r="J399" s="4">
        <f>Data!H402</f>
        <v>-3.1591988040258201E-3</v>
      </c>
      <c r="K399" s="4">
        <f>Data!I411</f>
        <v>2.5703811453719361E-2</v>
      </c>
      <c r="V399" s="5">
        <f t="shared" si="32"/>
        <v>-2.5338110878796671E-2</v>
      </c>
      <c r="W399" s="5">
        <f t="shared" si="33"/>
        <v>2.5703811453719361E-2</v>
      </c>
      <c r="X399" s="5">
        <f t="shared" si="34"/>
        <v>9.5910007237251876E-2</v>
      </c>
    </row>
    <row r="400" spans="1:24" x14ac:dyDescent="0.3">
      <c r="A400" s="1">
        <f>'Overall View'!W400</f>
        <v>43160</v>
      </c>
      <c r="B400">
        <f>'Overall View'!X400</f>
        <v>7.9378001549025754</v>
      </c>
      <c r="C400">
        <f>'Overall View'!Y400</f>
        <v>7.8788636873067306</v>
      </c>
      <c r="E400">
        <f t="shared" si="30"/>
        <v>2801.1915379271227</v>
      </c>
      <c r="F400">
        <f>Data!B400</f>
        <v>2640.87</v>
      </c>
      <c r="H400" s="2">
        <f t="shared" si="31"/>
        <v>-5.7233336512847122E-2</v>
      </c>
      <c r="I400" s="4">
        <f>Data!G401</f>
        <v>2.7151117471291286E-3</v>
      </c>
      <c r="J400" s="4">
        <f>Data!H403</f>
        <v>2.892402764656854E-2</v>
      </c>
      <c r="K400" s="4">
        <f>Data!I412</f>
        <v>7.0721866244531917E-2</v>
      </c>
      <c r="V400" s="5">
        <f t="shared" si="32"/>
        <v>-5.7233336512847122E-2</v>
      </c>
      <c r="W400" s="5">
        <f t="shared" si="33"/>
        <v>7.0721866244531917E-2</v>
      </c>
      <c r="X400" s="5">
        <f t="shared" si="34"/>
        <v>0.10178886672002807</v>
      </c>
    </row>
    <row r="401" spans="1:24" x14ac:dyDescent="0.3">
      <c r="A401" s="1">
        <f>'Overall View'!W401</f>
        <v>43191</v>
      </c>
      <c r="B401">
        <f>'Overall View'!X401</f>
        <v>7.943819461029606</v>
      </c>
      <c r="C401">
        <f>'Overall View'!Y401</f>
        <v>7.8815787990538597</v>
      </c>
      <c r="E401">
        <f t="shared" si="30"/>
        <v>2818.1036157379126</v>
      </c>
      <c r="F401">
        <f>Data!B401</f>
        <v>2648.05</v>
      </c>
      <c r="H401" s="2">
        <f t="shared" si="31"/>
        <v>-6.0343280065443761E-2</v>
      </c>
      <c r="I401" s="4">
        <f>Data!G402</f>
        <v>2.1378202402637214E-2</v>
      </c>
      <c r="J401" s="4">
        <f>Data!H404</f>
        <v>6.1596895876238733E-2</v>
      </c>
      <c r="K401" s="4">
        <f>Data!I413</f>
        <v>0.10656709094049255</v>
      </c>
      <c r="V401" s="5">
        <f t="shared" si="32"/>
        <v>-6.0343280065443761E-2</v>
      </c>
      <c r="W401" s="5">
        <f t="shared" si="33"/>
        <v>0.10656709094049255</v>
      </c>
      <c r="X401" s="5">
        <f t="shared" si="34"/>
        <v>0.10236208483595709</v>
      </c>
    </row>
    <row r="402" spans="1:24" x14ac:dyDescent="0.3">
      <c r="A402" s="1">
        <f>'Overall View'!W402</f>
        <v>43221</v>
      </c>
      <c r="B402">
        <f>'Overall View'!X402</f>
        <v>7.9498387671566366</v>
      </c>
      <c r="C402">
        <f>'Overall View'!Y402</f>
        <v>7.9029570014564969</v>
      </c>
      <c r="E402">
        <f t="shared" si="30"/>
        <v>2835.1177995175399</v>
      </c>
      <c r="F402">
        <f>Data!B402</f>
        <v>2705.27</v>
      </c>
      <c r="H402" s="2">
        <f t="shared" si="31"/>
        <v>-4.5799789885145659E-2</v>
      </c>
      <c r="I402" s="4">
        <f>Data!G403</f>
        <v>4.830713496802197E-3</v>
      </c>
      <c r="J402" s="4">
        <f>Data!H405</f>
        <v>7.0033015136796273E-2</v>
      </c>
      <c r="K402" s="4">
        <f>Data!I414</f>
        <v>1.7147999684651083E-2</v>
      </c>
      <c r="V402" s="5">
        <f t="shared" si="32"/>
        <v>-4.5799789885145659E-2</v>
      </c>
      <c r="W402" s="5">
        <f t="shared" si="33"/>
        <v>1.7147999684651083E-2</v>
      </c>
      <c r="X402" s="5">
        <f t="shared" si="34"/>
        <v>9.9681459963128743E-2</v>
      </c>
    </row>
    <row r="403" spans="1:24" x14ac:dyDescent="0.3">
      <c r="A403" s="1">
        <f>'Overall View'!W403</f>
        <v>43252</v>
      </c>
      <c r="B403">
        <f>'Overall View'!X403</f>
        <v>7.9558580732836663</v>
      </c>
      <c r="C403">
        <f>'Overall View'!Y403</f>
        <v>7.9077877149532991</v>
      </c>
      <c r="E403">
        <f t="shared" si="30"/>
        <v>2852.2347057265565</v>
      </c>
      <c r="F403">
        <f>Data!B403</f>
        <v>2718.37</v>
      </c>
      <c r="H403" s="2">
        <f t="shared" si="31"/>
        <v>-4.6933271465279702E-2</v>
      </c>
      <c r="I403" s="4">
        <f>Data!G404</f>
        <v>3.5387979976799322E-2</v>
      </c>
      <c r="J403" s="4">
        <f>Data!H406</f>
        <v>6.9487408360315861E-2</v>
      </c>
      <c r="K403" s="4">
        <f>Data!I415</f>
        <v>7.8975605722090947E-2</v>
      </c>
      <c r="V403" s="5">
        <f t="shared" si="32"/>
        <v>-4.6933271465279702E-2</v>
      </c>
      <c r="W403" s="5">
        <f t="shared" si="33"/>
        <v>7.8975605722090947E-2</v>
      </c>
      <c r="X403" s="5">
        <f t="shared" si="34"/>
        <v>9.9890380853433075E-2</v>
      </c>
    </row>
    <row r="404" spans="1:24" x14ac:dyDescent="0.3">
      <c r="A404" s="1">
        <f>'Overall View'!W404</f>
        <v>43282</v>
      </c>
      <c r="B404">
        <f>'Overall View'!X404</f>
        <v>7.9618773794106961</v>
      </c>
      <c r="C404">
        <f>'Overall View'!Y404</f>
        <v>7.9431756949300985</v>
      </c>
      <c r="E404">
        <f t="shared" si="30"/>
        <v>2869.4549545473747</v>
      </c>
      <c r="F404">
        <f>Data!B404</f>
        <v>2816.29</v>
      </c>
      <c r="H404" s="2">
        <f t="shared" si="31"/>
        <v>-1.8527893063148282E-2</v>
      </c>
      <c r="I404" s="4">
        <f>Data!G405</f>
        <v>2.9814321663194754E-2</v>
      </c>
      <c r="J404" s="4">
        <f>Data!H407</f>
        <v>-3.7829920672144191E-2</v>
      </c>
      <c r="K404" s="4">
        <f>Data!I416</f>
        <v>5.6630393218301656E-2</v>
      </c>
      <c r="V404" s="5">
        <f t="shared" si="32"/>
        <v>-1.8527893063148282E-2</v>
      </c>
      <c r="W404" s="5">
        <f t="shared" si="33"/>
        <v>5.6630393218301656E-2</v>
      </c>
      <c r="X404" s="5">
        <f t="shared" si="34"/>
        <v>9.46547625167833E-2</v>
      </c>
    </row>
    <row r="405" spans="1:24" x14ac:dyDescent="0.3">
      <c r="A405" s="1">
        <f>'Overall View'!W405</f>
        <v>43313</v>
      </c>
      <c r="B405">
        <f>'Overall View'!X405</f>
        <v>7.9678966855377267</v>
      </c>
      <c r="C405">
        <f>'Overall View'!Y405</f>
        <v>7.9729900165932932</v>
      </c>
      <c r="E405">
        <f t="shared" si="30"/>
        <v>2886.7791699067334</v>
      </c>
      <c r="F405">
        <f>Data!B405</f>
        <v>2901.52</v>
      </c>
      <c r="H405" s="2">
        <f t="shared" si="31"/>
        <v>5.106324116140426E-3</v>
      </c>
      <c r="I405" s="4">
        <f>Data!G406</f>
        <v>4.2851067203217852E-3</v>
      </c>
      <c r="J405" s="4">
        <f>Data!H408</f>
        <v>-4.9942465576044093E-2</v>
      </c>
      <c r="K405" s="4">
        <f>Data!I417</f>
        <v>8.5587638402317978E-3</v>
      </c>
      <c r="V405" s="5">
        <f t="shared" si="32"/>
        <v>5.106324116140426E-3</v>
      </c>
      <c r="W405" s="5">
        <f t="shared" si="33"/>
        <v>8.5587638402317978E-3</v>
      </c>
      <c r="X405" s="5">
        <f t="shared" si="34"/>
        <v>9.0298554368999487E-2</v>
      </c>
    </row>
    <row r="406" spans="1:24" x14ac:dyDescent="0.3">
      <c r="A406" s="1">
        <f>'Overall View'!W406</f>
        <v>43344</v>
      </c>
      <c r="B406">
        <f>'Overall View'!X406</f>
        <v>7.9739159916647573</v>
      </c>
      <c r="C406">
        <f>'Overall View'!Y406</f>
        <v>7.977275123313615</v>
      </c>
      <c r="E406">
        <f t="shared" si="30"/>
        <v>2904.2079794982969</v>
      </c>
      <c r="F406">
        <f>Data!B406</f>
        <v>2913.98</v>
      </c>
      <c r="H406" s="2">
        <f t="shared" si="31"/>
        <v>3.3647798541587282E-3</v>
      </c>
      <c r="I406" s="4">
        <f>Data!G407</f>
        <v>-7.192934905566073E-2</v>
      </c>
      <c r="J406" s="4">
        <f>Data!H409</f>
        <v>-0.15049285941444168</v>
      </c>
      <c r="K406" s="4">
        <f>Data!I418</f>
        <v>2.1308897643588232E-2</v>
      </c>
      <c r="V406" s="5">
        <f t="shared" si="32"/>
        <v>3.3647798541587282E-3</v>
      </c>
      <c r="W406" s="5">
        <f t="shared" si="33"/>
        <v>2.1308897643588232E-2</v>
      </c>
      <c r="X406" s="5">
        <f t="shared" si="34"/>
        <v>9.0619552066795839E-2</v>
      </c>
    </row>
    <row r="407" spans="1:24" x14ac:dyDescent="0.3">
      <c r="A407" s="1">
        <f>'Overall View'!W407</f>
        <v>43374</v>
      </c>
      <c r="B407">
        <f>'Overall View'!X407</f>
        <v>7.979935297791787</v>
      </c>
      <c r="C407">
        <f>'Overall View'!Y407</f>
        <v>7.9053457742579543</v>
      </c>
      <c r="E407">
        <f t="shared" si="30"/>
        <v>2921.7420148054043</v>
      </c>
      <c r="F407">
        <f>Data!B407</f>
        <v>2711.74</v>
      </c>
      <c r="H407" s="2">
        <f t="shared" si="31"/>
        <v>-7.1875618634792859E-2</v>
      </c>
      <c r="I407" s="4">
        <f>Data!G408</f>
        <v>1.7701776759294852E-2</v>
      </c>
      <c r="J407" s="4">
        <f>Data!H410</f>
        <v>-2.8213555304050786E-3</v>
      </c>
      <c r="K407" s="4">
        <f>Data!I419</f>
        <v>0.1134640662821802</v>
      </c>
      <c r="V407" s="5">
        <f t="shared" si="32"/>
        <v>-7.1875618634792859E-2</v>
      </c>
      <c r="W407" s="5">
        <f t="shared" si="33"/>
        <v>0.1134640662821802</v>
      </c>
      <c r="X407" s="5">
        <f t="shared" si="34"/>
        <v>0.10448770071135086</v>
      </c>
    </row>
    <row r="408" spans="1:24" x14ac:dyDescent="0.3">
      <c r="A408" s="1">
        <f>'Overall View'!W408</f>
        <v>43405</v>
      </c>
      <c r="B408">
        <f>'Overall View'!X408</f>
        <v>7.9859546039188176</v>
      </c>
      <c r="C408">
        <f>'Overall View'!Y408</f>
        <v>7.9230475510172491</v>
      </c>
      <c r="E408">
        <f t="shared" si="30"/>
        <v>2939.3819111239577</v>
      </c>
      <c r="F408">
        <f>Data!B408</f>
        <v>2760.17</v>
      </c>
      <c r="H408" s="2">
        <f t="shared" si="31"/>
        <v>-6.096925018342747E-2</v>
      </c>
      <c r="I408" s="4">
        <f>Data!G409</f>
        <v>-9.6265287118075804E-2</v>
      </c>
      <c r="J408" s="4">
        <f>Data!H411</f>
        <v>8.7724606969930008E-3</v>
      </c>
      <c r="K408" s="4">
        <f>Data!I420</f>
        <v>0.12924258110220865</v>
      </c>
      <c r="V408" s="5">
        <f t="shared" si="32"/>
        <v>-6.096925018342747E-2</v>
      </c>
      <c r="W408" s="5">
        <f t="shared" si="33"/>
        <v>0.12924258110220865</v>
      </c>
      <c r="X408" s="5">
        <f t="shared" si="34"/>
        <v>0.10247746230361528</v>
      </c>
    </row>
    <row r="409" spans="1:24" x14ac:dyDescent="0.3">
      <c r="A409" s="1">
        <f>'Overall View'!W409</f>
        <v>43435</v>
      </c>
      <c r="B409">
        <f>'Overall View'!X409</f>
        <v>7.9919739100458482</v>
      </c>
      <c r="C409">
        <f>'Overall View'!Y409</f>
        <v>7.8267822638991733</v>
      </c>
      <c r="E409">
        <f t="shared" si="30"/>
        <v>2957.1283075854235</v>
      </c>
      <c r="F409">
        <f>Data!B409</f>
        <v>2506.85</v>
      </c>
      <c r="H409" s="2">
        <f t="shared" si="31"/>
        <v>-0.15226877590343324</v>
      </c>
      <c r="I409" s="4">
        <f>Data!G410</f>
        <v>7.5742154828375874E-2</v>
      </c>
      <c r="J409" s="4">
        <f>Data!H412</f>
        <v>0.1228032896520892</v>
      </c>
      <c r="K409" s="4">
        <f>Data!I421</f>
        <v>0.25369660923257253</v>
      </c>
      <c r="V409" s="5">
        <f t="shared" si="32"/>
        <v>-0.15226877590343324</v>
      </c>
      <c r="W409" s="5">
        <f t="shared" si="33"/>
        <v>0.25369660923257253</v>
      </c>
      <c r="X409" s="5">
        <f t="shared" si="34"/>
        <v>0.11930559478683619</v>
      </c>
    </row>
    <row r="410" spans="1:24" x14ac:dyDescent="0.3">
      <c r="A410" s="1">
        <f>'Overall View'!W410</f>
        <v>43466</v>
      </c>
      <c r="B410">
        <f>'Overall View'!X410</f>
        <v>7.997993216172878</v>
      </c>
      <c r="C410">
        <f>'Overall View'!Y410</f>
        <v>7.9025244187275492</v>
      </c>
      <c r="E410">
        <f t="shared" si="30"/>
        <v>2974.9818471799972</v>
      </c>
      <c r="F410">
        <f>Data!B410</f>
        <v>2704.1</v>
      </c>
      <c r="H410" s="2">
        <f t="shared" si="31"/>
        <v>-9.1053277328992044E-2</v>
      </c>
      <c r="I410" s="4">
        <f>Data!G411</f>
        <v>2.9295592986692931E-2</v>
      </c>
      <c r="J410" s="4">
        <f>Data!H413</f>
        <v>8.5621471266803084E-2</v>
      </c>
      <c r="K410" s="4">
        <f>Data!I422</f>
        <v>0.17632503781457931</v>
      </c>
      <c r="V410" s="5">
        <f t="shared" si="32"/>
        <v>-9.1053277328992044E-2</v>
      </c>
      <c r="W410" s="5">
        <f t="shared" si="33"/>
        <v>0.17632503781457931</v>
      </c>
      <c r="X410" s="5">
        <f t="shared" si="34"/>
        <v>0.10802248557117254</v>
      </c>
    </row>
    <row r="411" spans="1:24" x14ac:dyDescent="0.3">
      <c r="A411" s="1">
        <f>'Overall View'!W411</f>
        <v>43497</v>
      </c>
      <c r="B411">
        <f>'Overall View'!X411</f>
        <v>8.0040125222999077</v>
      </c>
      <c r="C411">
        <f>'Overall View'!Y411</f>
        <v>7.9318200117142421</v>
      </c>
      <c r="E411">
        <f t="shared" si="30"/>
        <v>2992.9431767799074</v>
      </c>
      <c r="F411">
        <f>Data!B411</f>
        <v>2784.49</v>
      </c>
      <c r="H411" s="2">
        <f t="shared" si="31"/>
        <v>-6.9648223994744018E-2</v>
      </c>
      <c r="I411" s="4">
        <f>Data!G412</f>
        <v>1.7765541837020393E-2</v>
      </c>
      <c r="J411" s="4">
        <f>Data!H414</f>
        <v>-1.1715010573094098E-2</v>
      </c>
      <c r="K411" s="4">
        <f>Data!I423</f>
        <v>5.9169923891682075E-2</v>
      </c>
      <c r="V411" s="5">
        <f t="shared" si="32"/>
        <v>-6.9648223994744018E-2</v>
      </c>
      <c r="W411" s="5">
        <f t="shared" si="33"/>
        <v>5.9169923891682075E-2</v>
      </c>
      <c r="X411" s="5">
        <f t="shared" si="34"/>
        <v>0.10407715211540185</v>
      </c>
    </row>
    <row r="412" spans="1:24" x14ac:dyDescent="0.3">
      <c r="A412" s="1">
        <f>'Overall View'!W412</f>
        <v>43525</v>
      </c>
      <c r="B412">
        <f>'Overall View'!X412</f>
        <v>8.0100318284269392</v>
      </c>
      <c r="C412">
        <f>'Overall View'!Y412</f>
        <v>7.9495855535512625</v>
      </c>
      <c r="E412">
        <f t="shared" si="30"/>
        <v>3011.0129471628493</v>
      </c>
      <c r="F412">
        <f>Data!B412</f>
        <v>2834.4</v>
      </c>
      <c r="H412" s="2">
        <f t="shared" si="31"/>
        <v>-5.8655658498334984E-2</v>
      </c>
      <c r="I412" s="4">
        <f>Data!G413</f>
        <v>3.856033644308976E-2</v>
      </c>
      <c r="J412" s="4">
        <f>Data!H415</f>
        <v>3.717776712412757E-2</v>
      </c>
      <c r="K412" s="4">
        <f>Data!I424</f>
        <v>-9.2263386538305348E-2</v>
      </c>
      <c r="V412" s="5">
        <f t="shared" si="32"/>
        <v>-5.8655658498334984E-2</v>
      </c>
      <c r="W412" s="5">
        <f t="shared" si="33"/>
        <v>-9.2263386538305348E-2</v>
      </c>
      <c r="X412" s="5">
        <f t="shared" si="34"/>
        <v>0.10205102605346196</v>
      </c>
    </row>
    <row r="413" spans="1:24" x14ac:dyDescent="0.3">
      <c r="A413" s="1">
        <f>'Overall View'!W413</f>
        <v>43556</v>
      </c>
      <c r="B413">
        <f>'Overall View'!X413</f>
        <v>8.0160511345539689</v>
      </c>
      <c r="C413">
        <f>'Overall View'!Y413</f>
        <v>7.9881458899943523</v>
      </c>
      <c r="E413">
        <f t="shared" si="30"/>
        <v>3029.1918130355448</v>
      </c>
      <c r="F413">
        <f>Data!B413</f>
        <v>2945.83</v>
      </c>
      <c r="H413" s="2">
        <f t="shared" si="31"/>
        <v>-2.7519489745355008E-2</v>
      </c>
      <c r="I413" s="4">
        <f>Data!G414</f>
        <v>-6.8040888853204251E-2</v>
      </c>
      <c r="J413" s="4">
        <f>Data!H416</f>
        <v>1.1660198154047841E-2</v>
      </c>
      <c r="K413" s="4">
        <f>Data!I425</f>
        <v>-1.1402826743989181E-2</v>
      </c>
      <c r="V413" s="5">
        <f t="shared" si="32"/>
        <v>-2.7519489745355008E-2</v>
      </c>
      <c r="W413" s="5">
        <f t="shared" si="33"/>
        <v>-1.1402826743989181E-2</v>
      </c>
      <c r="X413" s="5">
        <f t="shared" si="34"/>
        <v>9.6312074304665984E-2</v>
      </c>
    </row>
    <row r="414" spans="1:24" x14ac:dyDescent="0.3">
      <c r="A414" s="1">
        <f>'Overall View'!W414</f>
        <v>43586</v>
      </c>
      <c r="B414">
        <f>'Overall View'!X414</f>
        <v>8.0220704406809986</v>
      </c>
      <c r="C414">
        <f>'Overall View'!Y414</f>
        <v>7.920105001141148</v>
      </c>
      <c r="E414">
        <f t="shared" si="30"/>
        <v>3047.4804330574975</v>
      </c>
      <c r="F414">
        <f>Data!B414</f>
        <v>2752.06</v>
      </c>
      <c r="H414" s="2">
        <f t="shared" si="31"/>
        <v>-9.6939238674981776E-2</v>
      </c>
      <c r="I414" s="4">
        <f>Data!G415</f>
        <v>6.6658319534242061E-2</v>
      </c>
      <c r="J414" s="4">
        <f>Data!H417</f>
        <v>6.1443779292376988E-2</v>
      </c>
      <c r="K414" s="4">
        <f>Data!I426</f>
        <v>0.10092455233974551</v>
      </c>
      <c r="V414" s="5">
        <f t="shared" si="32"/>
        <v>-9.6939238674981776E-2</v>
      </c>
      <c r="W414" s="5">
        <f t="shared" si="33"/>
        <v>0.10092455233974551</v>
      </c>
      <c r="X414" s="5">
        <f t="shared" si="34"/>
        <v>0.10910737332431591</v>
      </c>
    </row>
    <row r="415" spans="1:24" x14ac:dyDescent="0.3">
      <c r="A415" s="1">
        <f>'Overall View'!W415</f>
        <v>43617</v>
      </c>
      <c r="B415">
        <f>'Overall View'!X415</f>
        <v>8.0280897468080283</v>
      </c>
      <c r="C415">
        <f>'Overall View'!Y415</f>
        <v>7.9867633206753901</v>
      </c>
      <c r="E415">
        <f t="shared" si="30"/>
        <v>3065.8794698648339</v>
      </c>
      <c r="F415">
        <f>Data!B415</f>
        <v>2941.76</v>
      </c>
      <c r="H415" s="2">
        <f t="shared" si="31"/>
        <v>-4.0484132231821124E-2</v>
      </c>
      <c r="I415" s="4">
        <f>Data!G416</f>
        <v>1.3042767473010031E-2</v>
      </c>
      <c r="J415" s="4">
        <f>Data!H418</f>
        <v>1.1820700281813146E-2</v>
      </c>
      <c r="K415" s="4">
        <f>Data!I427</f>
        <v>5.2487613809566014E-2</v>
      </c>
      <c r="V415" s="5">
        <f t="shared" si="32"/>
        <v>-4.0484132231821124E-2</v>
      </c>
      <c r="W415" s="5">
        <f t="shared" si="33"/>
        <v>5.2487613809566014E-2</v>
      </c>
      <c r="X415" s="5">
        <f t="shared" si="34"/>
        <v>9.8701689361691852E-2</v>
      </c>
    </row>
    <row r="416" spans="1:24" x14ac:dyDescent="0.3">
      <c r="A416" s="1">
        <f>'Overall View'!W416</f>
        <v>43647</v>
      </c>
      <c r="B416">
        <f>'Overall View'!X416</f>
        <v>8.0341090529350581</v>
      </c>
      <c r="C416">
        <f>'Overall View'!Y416</f>
        <v>7.9998060881484001</v>
      </c>
      <c r="E416">
        <f t="shared" si="30"/>
        <v>3084.3895900943198</v>
      </c>
      <c r="F416">
        <f>Data!B416</f>
        <v>2980.38</v>
      </c>
      <c r="H416" s="2">
        <f t="shared" si="31"/>
        <v>-3.3721288136995375E-2</v>
      </c>
      <c r="I416" s="4">
        <f>Data!G417</f>
        <v>-1.8257307714875104E-2</v>
      </c>
      <c r="J416" s="4">
        <f>Data!H419</f>
        <v>1.9003752391734352E-2</v>
      </c>
      <c r="K416" s="4">
        <f>Data!I428</f>
        <v>9.3081624745805058E-2</v>
      </c>
      <c r="V416" s="5">
        <f t="shared" si="32"/>
        <v>-3.3721288136995375E-2</v>
      </c>
      <c r="W416" s="5">
        <f t="shared" si="33"/>
        <v>9.3081624745805058E-2</v>
      </c>
      <c r="X416" s="5">
        <f t="shared" si="34"/>
        <v>9.7455176463693755E-2</v>
      </c>
    </row>
    <row r="417" spans="1:24" x14ac:dyDescent="0.3">
      <c r="A417" s="1">
        <f>'Overall View'!W417</f>
        <v>43678</v>
      </c>
      <c r="B417">
        <f>'Overall View'!X417</f>
        <v>8.0401283590620896</v>
      </c>
      <c r="C417">
        <f>'Overall View'!Y417</f>
        <v>7.981548780433525</v>
      </c>
      <c r="E417">
        <f t="shared" si="30"/>
        <v>3103.0114644075184</v>
      </c>
      <c r="F417">
        <f>Data!B417</f>
        <v>2926.46</v>
      </c>
      <c r="H417" s="2">
        <f t="shared" si="31"/>
        <v>-5.6896813444815453E-2</v>
      </c>
      <c r="I417" s="4">
        <f>Data!G418</f>
        <v>1.7035240523678219E-2</v>
      </c>
      <c r="J417" s="4">
        <f>Data!H420</f>
        <v>7.0741351685932763E-2</v>
      </c>
      <c r="K417" s="4">
        <f>Data!I429</f>
        <v>0.17905803455033453</v>
      </c>
      <c r="V417" s="5">
        <f t="shared" si="32"/>
        <v>-5.6896813444815453E-2</v>
      </c>
      <c r="W417" s="5">
        <f t="shared" si="33"/>
        <v>0.17905803455033453</v>
      </c>
      <c r="X417" s="5">
        <f t="shared" si="34"/>
        <v>0.10172683951092883</v>
      </c>
    </row>
    <row r="418" spans="1:24" x14ac:dyDescent="0.3">
      <c r="A418" s="1">
        <f>'Overall View'!W418</f>
        <v>43709</v>
      </c>
      <c r="B418">
        <f>'Overall View'!X418</f>
        <v>8.0461476651891193</v>
      </c>
      <c r="C418">
        <f>'Overall View'!Y418</f>
        <v>7.9985840209572032</v>
      </c>
      <c r="E418">
        <f t="shared" si="30"/>
        <v>3121.7457675150667</v>
      </c>
      <c r="F418">
        <f>Data!B418</f>
        <v>2976.74</v>
      </c>
      <c r="H418" s="2">
        <f t="shared" si="31"/>
        <v>-4.6450216742182859E-2</v>
      </c>
      <c r="I418" s="4">
        <f>Data!G419</f>
        <v>2.0225819582931237E-2</v>
      </c>
      <c r="J418" s="4">
        <f>Data!H421</f>
        <v>8.1894852174542621E-2</v>
      </c>
      <c r="K418" s="4">
        <f>Data!I430</f>
        <v>0.12200469078306675</v>
      </c>
      <c r="V418" s="5">
        <f t="shared" si="32"/>
        <v>-4.6450216742182859E-2</v>
      </c>
      <c r="W418" s="5">
        <f t="shared" si="33"/>
        <v>0.12200469078306675</v>
      </c>
      <c r="X418" s="5">
        <f t="shared" si="34"/>
        <v>9.9801345244399903E-2</v>
      </c>
    </row>
    <row r="419" spans="1:24" x14ac:dyDescent="0.3">
      <c r="A419" s="1">
        <f>'Overall View'!W419</f>
        <v>43739</v>
      </c>
      <c r="B419">
        <f>'Overall View'!X419</f>
        <v>8.052166971316149</v>
      </c>
      <c r="C419">
        <f>'Overall View'!Y419</f>
        <v>8.0188098405401345</v>
      </c>
      <c r="E419">
        <f t="shared" si="30"/>
        <v>3140.5931782011562</v>
      </c>
      <c r="F419">
        <f>Data!B419</f>
        <v>3037.56</v>
      </c>
      <c r="H419" s="2">
        <f t="shared" si="31"/>
        <v>-3.2806916513832163E-2</v>
      </c>
      <c r="I419" s="4">
        <f>Data!G420</f>
        <v>3.3480291579323307E-2</v>
      </c>
      <c r="J419" s="4">
        <f>Data!H422</f>
        <v>6.0039616001994034E-2</v>
      </c>
      <c r="K419" s="4">
        <f>Data!I431</f>
        <v>7.3723190860446763E-2</v>
      </c>
      <c r="V419" s="5">
        <f t="shared" si="32"/>
        <v>-3.2806916513832163E-2</v>
      </c>
      <c r="W419" s="5">
        <f t="shared" si="33"/>
        <v>7.3723190860446763E-2</v>
      </c>
      <c r="X419" s="5">
        <f t="shared" si="34"/>
        <v>9.7286641450043454E-2</v>
      </c>
    </row>
    <row r="420" spans="1:24" x14ac:dyDescent="0.3">
      <c r="A420" s="1">
        <f>'Overall View'!W420</f>
        <v>43770</v>
      </c>
      <c r="B420">
        <f>'Overall View'!X420</f>
        <v>8.0581862774431805</v>
      </c>
      <c r="C420">
        <f>'Overall View'!Y420</f>
        <v>8.0522901321194578</v>
      </c>
      <c r="E420">
        <f t="shared" si="30"/>
        <v>3159.5543793481106</v>
      </c>
      <c r="F420">
        <f>Data!B420</f>
        <v>3140.98</v>
      </c>
      <c r="H420" s="2">
        <f t="shared" si="31"/>
        <v>-5.8787971713729625E-3</v>
      </c>
      <c r="I420" s="4">
        <f>Data!G421</f>
        <v>2.8188741012288077E-2</v>
      </c>
      <c r="J420" s="4">
        <f>Data!H423</f>
        <v>-6.1300196513533578E-2</v>
      </c>
      <c r="K420" s="4">
        <f>Data!I432</f>
        <v>0.14238934759952571</v>
      </c>
      <c r="V420" s="5">
        <f t="shared" si="32"/>
        <v>-5.8787971713729625E-3</v>
      </c>
      <c r="W420" s="5">
        <f t="shared" si="33"/>
        <v>0.14238934759952571</v>
      </c>
      <c r="X420" s="5">
        <f t="shared" si="34"/>
        <v>9.2323308330344758E-2</v>
      </c>
    </row>
    <row r="421" spans="1:24" x14ac:dyDescent="0.3">
      <c r="A421" s="1">
        <f>'Overall View'!W421</f>
        <v>43800</v>
      </c>
      <c r="B421">
        <f>'Overall View'!X421</f>
        <v>8.0642055835702102</v>
      </c>
      <c r="C421">
        <f>'Overall View'!Y421</f>
        <v>8.0804788731317458</v>
      </c>
      <c r="E421">
        <f t="shared" si="30"/>
        <v>3178.6300579611093</v>
      </c>
      <c r="F421">
        <f>Data!B421</f>
        <v>3230.78</v>
      </c>
      <c r="H421" s="2">
        <f t="shared" si="31"/>
        <v>1.6406420718346082E-2</v>
      </c>
      <c r="I421" s="4">
        <f>Data!G422</f>
        <v>-1.6294165896173496E-3</v>
      </c>
      <c r="J421" s="4">
        <f>Data!H424</f>
        <v>-0.22315670611878868</v>
      </c>
      <c r="K421" s="4">
        <f>Data!I433</f>
        <v>0.15064960387045367</v>
      </c>
      <c r="V421" s="5">
        <f t="shared" si="32"/>
        <v>1.6406420718346082E-2</v>
      </c>
      <c r="W421" s="5">
        <f t="shared" si="33"/>
        <v>0.15064960387045367</v>
      </c>
      <c r="X421" s="5">
        <f t="shared" si="34"/>
        <v>8.8215744834169191E-2</v>
      </c>
    </row>
    <row r="422" spans="1:24" x14ac:dyDescent="0.3">
      <c r="A422" s="1">
        <f>'Overall View'!W422</f>
        <v>43831</v>
      </c>
      <c r="B422">
        <f>'Overall View'!X422</f>
        <v>8.0702248896972399</v>
      </c>
      <c r="C422">
        <f>'Overall View'!Y422</f>
        <v>8.0788494565421285</v>
      </c>
      <c r="E422">
        <f t="shared" si="30"/>
        <v>3197.8209051931149</v>
      </c>
      <c r="F422">
        <f>Data!B422</f>
        <v>3225.52</v>
      </c>
      <c r="H422" s="2">
        <f t="shared" si="31"/>
        <v>8.6618655728665228E-3</v>
      </c>
      <c r="I422" s="4">
        <f>Data!G423</f>
        <v>-8.7859520936204305E-2</v>
      </c>
      <c r="J422" s="4">
        <f>Data!H425</f>
        <v>-0.10210639329176541</v>
      </c>
      <c r="K422" s="4">
        <f>Data!I434</f>
        <v>0.14107990363812917</v>
      </c>
      <c r="V422" s="5">
        <f t="shared" si="32"/>
        <v>8.6618655728665228E-3</v>
      </c>
      <c r="W422" s="5">
        <f t="shared" si="33"/>
        <v>0.14107990363812917</v>
      </c>
      <c r="X422" s="5">
        <f t="shared" si="34"/>
        <v>8.9643204604457821E-2</v>
      </c>
    </row>
    <row r="423" spans="1:24" x14ac:dyDescent="0.3">
      <c r="A423" s="1">
        <f>'Overall View'!W423</f>
        <v>43862</v>
      </c>
      <c r="B423">
        <f>'Overall View'!X423</f>
        <v>8.0762441958242697</v>
      </c>
      <c r="C423">
        <f>'Overall View'!Y423</f>
        <v>7.9909899356059242</v>
      </c>
      <c r="E423">
        <f t="shared" si="30"/>
        <v>3217.1276163698913</v>
      </c>
      <c r="F423">
        <f>Data!B423</f>
        <v>2954.22</v>
      </c>
      <c r="H423" s="2">
        <f t="shared" si="31"/>
        <v>-8.1721227044934119E-2</v>
      </c>
      <c r="I423" s="4">
        <f>Data!G424</f>
        <v>-0.13366776859296703</v>
      </c>
      <c r="J423" s="4">
        <f>Data!H426</f>
        <v>3.0039617874969338E-2</v>
      </c>
      <c r="K423" s="4">
        <f>Data!I435</f>
        <v>0.25469632424145949</v>
      </c>
      <c r="V423" s="5">
        <f t="shared" si="32"/>
        <v>-8.1721227044934119E-2</v>
      </c>
      <c r="W423" s="5">
        <f t="shared" si="33"/>
        <v>0.25469632424145949</v>
      </c>
      <c r="X423" s="5">
        <f t="shared" si="34"/>
        <v>0.10630242210663918</v>
      </c>
    </row>
    <row r="424" spans="1:24" x14ac:dyDescent="0.3">
      <c r="A424" s="1">
        <f>'Overall View'!W424</f>
        <v>43891</v>
      </c>
      <c r="B424">
        <f>'Overall View'!X424</f>
        <v>8.0822635019513012</v>
      </c>
      <c r="C424">
        <f>'Overall View'!Y424</f>
        <v>7.8573221670129572</v>
      </c>
      <c r="E424">
        <f t="shared" si="30"/>
        <v>3236.5508910152089</v>
      </c>
      <c r="F424">
        <f>Data!B424</f>
        <v>2584.59</v>
      </c>
      <c r="H424" s="2">
        <f t="shared" si="31"/>
        <v>-0.20143693486330694</v>
      </c>
      <c r="I424" s="4">
        <f>Data!G425</f>
        <v>0.11942089623740593</v>
      </c>
      <c r="J424" s="4">
        <f>Data!H427</f>
        <v>0.18192876747199893</v>
      </c>
      <c r="K424" s="4">
        <f>Data!I436</f>
        <v>0.42992690153186874</v>
      </c>
      <c r="V424" s="5">
        <f t="shared" si="32"/>
        <v>-0.20143693486330694</v>
      </c>
      <c r="W424" s="5">
        <f t="shared" si="33"/>
        <v>0.42992690153186874</v>
      </c>
      <c r="X424" s="5">
        <f t="shared" si="34"/>
        <v>0.12836816424059533</v>
      </c>
    </row>
    <row r="425" spans="1:24" x14ac:dyDescent="0.3">
      <c r="A425" s="1">
        <f>'Overall View'!W425</f>
        <v>43922</v>
      </c>
      <c r="B425">
        <f>'Overall View'!X425</f>
        <v>8.0882828080783309</v>
      </c>
      <c r="C425">
        <f>'Overall View'!Y425</f>
        <v>7.9767430632503631</v>
      </c>
      <c r="E425">
        <f t="shared" si="30"/>
        <v>3256.0914328761655</v>
      </c>
      <c r="F425">
        <f>Data!B425</f>
        <v>2912.43</v>
      </c>
      <c r="H425" s="2">
        <f t="shared" si="31"/>
        <v>-0.10554415929671945</v>
      </c>
      <c r="I425" s="4">
        <f>Data!G426</f>
        <v>4.428649023053044E-2</v>
      </c>
      <c r="J425" s="4">
        <f>Data!H428</f>
        <v>0.11614464964384208</v>
      </c>
      <c r="K425" s="4">
        <f>Data!I437</f>
        <v>0.36160332740875756</v>
      </c>
      <c r="V425" s="5">
        <f t="shared" si="32"/>
        <v>-0.10554415929671945</v>
      </c>
      <c r="W425" s="5">
        <f t="shared" si="33"/>
        <v>0.36160332740875756</v>
      </c>
      <c r="X425" s="5">
        <f t="shared" si="34"/>
        <v>0.1106934138112543</v>
      </c>
    </row>
    <row r="426" spans="1:24" x14ac:dyDescent="0.3">
      <c r="A426" s="1">
        <f>'Overall View'!W426</f>
        <v>43952</v>
      </c>
      <c r="B426">
        <f>'Overall View'!X426</f>
        <v>8.0943021142053606</v>
      </c>
      <c r="C426">
        <f>'Overall View'!Y426</f>
        <v>8.0210295534808935</v>
      </c>
      <c r="E426">
        <f t="shared" si="30"/>
        <v>3275.7499499487217</v>
      </c>
      <c r="F426">
        <f>Data!B426</f>
        <v>3044.31</v>
      </c>
      <c r="H426" s="2">
        <f t="shared" si="31"/>
        <v>-7.0652508123321356E-2</v>
      </c>
      <c r="I426" s="4">
        <f>Data!G427</f>
        <v>1.8221381004062565E-2</v>
      </c>
      <c r="J426" s="4">
        <f>Data!H429</f>
        <v>0.13957726150296601</v>
      </c>
      <c r="K426" s="4">
        <f>Data!I438</f>
        <v>0.32278834373024878</v>
      </c>
      <c r="V426" s="5">
        <f t="shared" si="32"/>
        <v>-7.0652508123321356E-2</v>
      </c>
      <c r="W426" s="5">
        <f t="shared" si="33"/>
        <v>0.32278834373024878</v>
      </c>
      <c r="X426" s="5">
        <f t="shared" si="34"/>
        <v>0.10426225960893171</v>
      </c>
    </row>
    <row r="427" spans="1:24" x14ac:dyDescent="0.3">
      <c r="A427" s="1">
        <f>'Overall View'!W427</f>
        <v>43983</v>
      </c>
      <c r="B427">
        <f>'Overall View'!X427</f>
        <v>8.1003214203323921</v>
      </c>
      <c r="C427">
        <f>'Overall View'!Y427</f>
        <v>8.0392509344849561</v>
      </c>
      <c r="E427">
        <f t="shared" si="30"/>
        <v>3295.5271545033338</v>
      </c>
      <c r="F427">
        <f>Data!B427</f>
        <v>3100.29</v>
      </c>
      <c r="H427" s="2">
        <f t="shared" si="31"/>
        <v>-5.9243072610262848E-2</v>
      </c>
      <c r="I427" s="4">
        <f>Data!G428</f>
        <v>5.3636778409249075E-2</v>
      </c>
      <c r="J427" s="4">
        <f>Data!H430</f>
        <v>8.1337777255313881E-2</v>
      </c>
      <c r="K427" s="4">
        <f>Data!I439</f>
        <v>0.32653780277204802</v>
      </c>
      <c r="V427" s="5">
        <f t="shared" si="32"/>
        <v>-5.9243072610262848E-2</v>
      </c>
      <c r="W427" s="5">
        <f t="shared" si="33"/>
        <v>0.32653780277204802</v>
      </c>
      <c r="X427" s="5">
        <f t="shared" si="34"/>
        <v>0.10215929696089637</v>
      </c>
    </row>
    <row r="428" spans="1:24" x14ac:dyDescent="0.3">
      <c r="A428" s="1">
        <f>'Overall View'!W428</f>
        <v>44013</v>
      </c>
      <c r="B428">
        <f>'Overall View'!X428</f>
        <v>8.1063407264594218</v>
      </c>
      <c r="C428">
        <f>'Overall View'!Y428</f>
        <v>8.0928877128942052</v>
      </c>
      <c r="E428">
        <f t="shared" si="30"/>
        <v>3315.4237631107435</v>
      </c>
      <c r="F428">
        <f>Data!B428</f>
        <v>3271.12</v>
      </c>
      <c r="H428" s="2">
        <f t="shared" si="31"/>
        <v>-1.3362926212839521E-2</v>
      </c>
      <c r="I428" s="4">
        <f>Data!G429</f>
        <v>6.7719102089654371E-2</v>
      </c>
      <c r="J428" s="4">
        <f>Data!H431</f>
        <v>-3.5468149362394286E-4</v>
      </c>
      <c r="K428" s="4">
        <f>Data!I440</f>
        <v>0.29539425360954219</v>
      </c>
      <c r="V428" s="5">
        <f t="shared" si="32"/>
        <v>-1.3362926212839521E-2</v>
      </c>
      <c r="W428" s="5">
        <f t="shared" si="33"/>
        <v>0.29539425360954219</v>
      </c>
      <c r="X428" s="5">
        <f t="shared" si="34"/>
        <v>9.3702766920497352E-2</v>
      </c>
    </row>
    <row r="429" spans="1:24" x14ac:dyDescent="0.3">
      <c r="A429" s="1">
        <f>'Overall View'!W429</f>
        <v>44044</v>
      </c>
      <c r="B429">
        <f>'Overall View'!X429</f>
        <v>8.1123600325864516</v>
      </c>
      <c r="C429">
        <f>'Overall View'!Y429</f>
        <v>8.1606068149838595</v>
      </c>
      <c r="E429">
        <f t="shared" si="30"/>
        <v>3335.4404966679763</v>
      </c>
      <c r="F429">
        <f>Data!B429</f>
        <v>3500.31</v>
      </c>
      <c r="H429" s="2">
        <f t="shared" si="31"/>
        <v>4.942960412476971E-2</v>
      </c>
      <c r="I429" s="4">
        <f>Data!G430</f>
        <v>-4.0018103243589564E-2</v>
      </c>
      <c r="J429" s="4">
        <f>Data!H432</f>
        <v>3.4072664735123936E-2</v>
      </c>
      <c r="K429" s="4">
        <f>Data!I441</f>
        <v>0.25625320248857619</v>
      </c>
      <c r="V429" s="5">
        <f t="shared" si="32"/>
        <v>4.942960412476971E-2</v>
      </c>
      <c r="W429" s="5">
        <f t="shared" si="33"/>
        <v>0.25625320248857619</v>
      </c>
      <c r="X429" s="5">
        <f t="shared" si="34"/>
        <v>8.2128982597470854E-2</v>
      </c>
    </row>
    <row r="430" spans="1:24" x14ac:dyDescent="0.3">
      <c r="A430" s="1">
        <f>'Overall View'!W430</f>
        <v>44075</v>
      </c>
      <c r="B430">
        <f>'Overall View'!X430</f>
        <v>8.1183793387134813</v>
      </c>
      <c r="C430">
        <f>'Overall View'!Y430</f>
        <v>8.12058871174027</v>
      </c>
      <c r="E430">
        <f t="shared" si="30"/>
        <v>3355.5780804244387</v>
      </c>
      <c r="F430">
        <f>Data!B430</f>
        <v>3363</v>
      </c>
      <c r="H430" s="2">
        <f t="shared" si="31"/>
        <v>2.2118154898134179E-3</v>
      </c>
      <c r="I430" s="4">
        <f>Data!G431</f>
        <v>-2.8055680339688749E-2</v>
      </c>
      <c r="J430" s="4">
        <f>Data!H433</f>
        <v>0.11053976526192955</v>
      </c>
      <c r="K430" s="4">
        <f>Data!I442</f>
        <v>0.24753354274754358</v>
      </c>
      <c r="V430" s="5">
        <f t="shared" si="32"/>
        <v>2.2118154898134179E-3</v>
      </c>
      <c r="W430" s="5">
        <f t="shared" si="33"/>
        <v>0.24753354274754358</v>
      </c>
      <c r="X430" s="5">
        <f t="shared" si="34"/>
        <v>9.083206398203994E-2</v>
      </c>
    </row>
    <row r="431" spans="1:24" x14ac:dyDescent="0.3">
      <c r="A431" s="1">
        <f>'Overall View'!W431</f>
        <v>44105</v>
      </c>
      <c r="B431">
        <f>'Overall View'!X431</f>
        <v>8.124398644840511</v>
      </c>
      <c r="C431">
        <f>'Overall View'!Y431</f>
        <v>8.0925330314005812</v>
      </c>
      <c r="E431">
        <f t="shared" si="30"/>
        <v>3375.8372440081989</v>
      </c>
      <c r="F431">
        <f>Data!B431</f>
        <v>3269.96</v>
      </c>
      <c r="H431" s="2">
        <f t="shared" si="31"/>
        <v>-3.1363254906948246E-2</v>
      </c>
      <c r="I431" s="4">
        <f>Data!G432</f>
        <v>0.10214644831840225</v>
      </c>
      <c r="J431" s="4">
        <f>Data!H434</f>
        <v>0.12739632877967644</v>
      </c>
      <c r="K431" s="4">
        <f>Data!I443</f>
        <v>0.34244743288540569</v>
      </c>
      <c r="V431" s="5">
        <f t="shared" si="32"/>
        <v>-3.1363254906948246E-2</v>
      </c>
      <c r="W431" s="5">
        <f t="shared" si="33"/>
        <v>0.34244743288540569</v>
      </c>
      <c r="X431" s="5">
        <f t="shared" si="34"/>
        <v>9.7020548843428089E-2</v>
      </c>
    </row>
    <row r="432" spans="1:24" x14ac:dyDescent="0.3">
      <c r="A432" s="1">
        <f>'Overall View'!W432</f>
        <v>44136</v>
      </c>
      <c r="B432">
        <f>'Overall View'!X432</f>
        <v>8.1304179509675425</v>
      </c>
      <c r="C432">
        <f>'Overall View'!Y432</f>
        <v>8.1946794797189835</v>
      </c>
      <c r="E432">
        <f t="shared" si="30"/>
        <v>3396.218721452432</v>
      </c>
      <c r="F432">
        <f>Data!B432</f>
        <v>3621.63</v>
      </c>
      <c r="H432" s="2">
        <f t="shared" si="31"/>
        <v>6.6371249037567415E-2</v>
      </c>
      <c r="I432" s="4">
        <f>Data!G433</f>
        <v>3.6448997283216045E-2</v>
      </c>
      <c r="J432" s="4">
        <f>Data!H435</f>
        <v>5.1006780128400209E-2</v>
      </c>
      <c r="K432" s="4">
        <f>Data!I444</f>
        <v>0.23193233346601616</v>
      </c>
      <c r="V432" s="5">
        <f t="shared" si="32"/>
        <v>6.6371249037567415E-2</v>
      </c>
      <c r="W432" s="5">
        <f t="shared" si="33"/>
        <v>0.23193233346601616</v>
      </c>
      <c r="X432" s="5">
        <f t="shared" si="34"/>
        <v>7.9006334995219682E-2</v>
      </c>
    </row>
    <row r="433" spans="1:24" x14ac:dyDescent="0.3">
      <c r="A433" s="1">
        <f>'Overall View'!W433</f>
        <v>44166</v>
      </c>
      <c r="B433">
        <f>'Overall View'!X433</f>
        <v>8.1364372570945722</v>
      </c>
      <c r="C433">
        <f>'Overall View'!Y433</f>
        <v>8.2311284770021995</v>
      </c>
      <c r="E433">
        <f t="shared" si="30"/>
        <v>3416.7232512219889</v>
      </c>
      <c r="F433">
        <f>Data!B433</f>
        <v>3756.07</v>
      </c>
      <c r="H433" s="2">
        <f t="shared" si="31"/>
        <v>9.9319354781410629E-2</v>
      </c>
      <c r="I433" s="4">
        <f>Data!G434</f>
        <v>-1.1199116821941857E-2</v>
      </c>
      <c r="J433" s="4">
        <f>Data!H436</f>
        <v>5.6120591542626386E-2</v>
      </c>
      <c r="K433" s="4">
        <f>Data!I445</f>
        <v>0.23817194746324688</v>
      </c>
      <c r="V433" s="5">
        <f t="shared" si="32"/>
        <v>9.9319354781410629E-2</v>
      </c>
      <c r="W433" s="5">
        <f t="shared" si="33"/>
        <v>0.23817194746324688</v>
      </c>
      <c r="X433" s="5">
        <f t="shared" si="34"/>
        <v>7.2933410912032773E-2</v>
      </c>
    </row>
    <row r="434" spans="1:24" x14ac:dyDescent="0.3">
      <c r="A434" s="1">
        <f>'Overall View'!W434</f>
        <v>44197</v>
      </c>
      <c r="B434">
        <f>'Overall View'!X434</f>
        <v>8.1424565632216019</v>
      </c>
      <c r="C434">
        <f>'Overall View'!Y434</f>
        <v>8.2199293601802577</v>
      </c>
      <c r="E434">
        <f t="shared" si="30"/>
        <v>3437.3515762401894</v>
      </c>
      <c r="F434">
        <f>Data!B434</f>
        <v>3714.24</v>
      </c>
      <c r="H434" s="2">
        <f t="shared" si="31"/>
        <v>8.0552837735229144E-2</v>
      </c>
      <c r="I434" s="4">
        <f>Data!G435</f>
        <v>2.5756899667126021E-2</v>
      </c>
      <c r="J434" s="4">
        <f>Data!H437</f>
        <v>0.11841703047886298</v>
      </c>
      <c r="K434" s="4">
        <f>Data!I446</f>
        <v>0.19535291442016955</v>
      </c>
      <c r="V434" s="5">
        <f t="shared" si="32"/>
        <v>8.0552837735229144E-2</v>
      </c>
      <c r="W434" s="5">
        <f t="shared" si="33"/>
        <v>0.19535291442016955</v>
      </c>
      <c r="X434" s="5">
        <f t="shared" si="34"/>
        <v>7.6392415026361543E-2</v>
      </c>
    </row>
    <row r="435" spans="1:24" x14ac:dyDescent="0.3">
      <c r="A435" s="1">
        <f>'Overall View'!W435</f>
        <v>44228</v>
      </c>
      <c r="B435">
        <f>'Overall View'!X435</f>
        <v>8.1484758693486334</v>
      </c>
      <c r="C435">
        <f>'Overall View'!Y435</f>
        <v>8.2456862598473837</v>
      </c>
      <c r="E435">
        <f t="shared" si="30"/>
        <v>3458.1044439157222</v>
      </c>
      <c r="F435">
        <f>Data!B435</f>
        <v>3811.15</v>
      </c>
      <c r="H435" s="2">
        <f t="shared" si="31"/>
        <v>0.1020922189627429</v>
      </c>
      <c r="I435" s="4">
        <f>Data!G436</f>
        <v>4.1562808697442222E-2</v>
      </c>
      <c r="J435" s="4">
        <f>Data!H438</f>
        <v>9.8131637363758628E-2</v>
      </c>
      <c r="K435" s="4">
        <f>Data!I447</f>
        <v>0.13773322387412001</v>
      </c>
      <c r="V435" s="5">
        <f t="shared" si="32"/>
        <v>0.1020922189627429</v>
      </c>
      <c r="W435" s="5">
        <f t="shared" si="33"/>
        <v>0.13773322387412001</v>
      </c>
      <c r="X435" s="5">
        <f t="shared" si="34"/>
        <v>7.2422322541819989E-2</v>
      </c>
    </row>
    <row r="436" spans="1:24" x14ac:dyDescent="0.3">
      <c r="A436" s="1">
        <f>'Overall View'!W436</f>
        <v>44256</v>
      </c>
      <c r="B436">
        <f>'Overall View'!X436</f>
        <v>8.1544951754756632</v>
      </c>
      <c r="C436">
        <f>'Overall View'!Y436</f>
        <v>8.2872490685448259</v>
      </c>
      <c r="E436">
        <f t="shared" si="30"/>
        <v>3478.9826061697077</v>
      </c>
      <c r="F436">
        <f>Data!B436</f>
        <v>3972.89</v>
      </c>
      <c r="H436" s="2">
        <f t="shared" si="31"/>
        <v>0.14196891727897265</v>
      </c>
      <c r="I436" s="4">
        <f>Data!G437</f>
        <v>5.1097322114294741E-2</v>
      </c>
      <c r="J436" s="4">
        <f>Data!H439</f>
        <v>7.8539668712178212E-2</v>
      </c>
      <c r="K436" s="4">
        <f>Data!I448</f>
        <v>0.13131865356294625</v>
      </c>
      <c r="V436" s="5">
        <f t="shared" si="32"/>
        <v>0.14196891727897265</v>
      </c>
      <c r="W436" s="5">
        <f t="shared" si="33"/>
        <v>0.13131865356294625</v>
      </c>
      <c r="X436" s="5">
        <f t="shared" si="34"/>
        <v>6.5072335157253497E-2</v>
      </c>
    </row>
    <row r="437" spans="1:24" x14ac:dyDescent="0.3">
      <c r="A437" s="1">
        <f>'Overall View'!W437</f>
        <v>44287</v>
      </c>
      <c r="B437">
        <f>'Overall View'!X437</f>
        <v>8.1605144816026929</v>
      </c>
      <c r="C437">
        <f>'Overall View'!Y437</f>
        <v>8.3383463906591206</v>
      </c>
      <c r="E437">
        <f t="shared" si="30"/>
        <v>3499.9868194629757</v>
      </c>
      <c r="F437">
        <f>Data!B437</f>
        <v>4181.17</v>
      </c>
      <c r="H437" s="2">
        <f t="shared" si="31"/>
        <v>0.19462449879783894</v>
      </c>
      <c r="I437" s="4">
        <f>Data!G438</f>
        <v>5.4715065520216655E-3</v>
      </c>
      <c r="J437" s="4">
        <f>Data!H440</f>
        <v>4.9935575844626712E-2</v>
      </c>
      <c r="K437" s="4">
        <f>Data!I449</f>
        <v>-1.1846501511783458E-2</v>
      </c>
      <c r="V437" s="5">
        <f t="shared" si="32"/>
        <v>0.19462449879783894</v>
      </c>
      <c r="W437" s="5">
        <f t="shared" si="33"/>
        <v>-1.1846501511783458E-2</v>
      </c>
      <c r="X437" s="5">
        <f t="shared" si="34"/>
        <v>5.5366971467873914E-2</v>
      </c>
    </row>
    <row r="438" spans="1:24" x14ac:dyDescent="0.3">
      <c r="A438" s="1">
        <f>'Overall View'!W438</f>
        <v>44317</v>
      </c>
      <c r="B438">
        <f>'Overall View'!X438</f>
        <v>8.1665337877297226</v>
      </c>
      <c r="C438">
        <f>'Overall View'!Y438</f>
        <v>8.3438178972111423</v>
      </c>
      <c r="E438">
        <f t="shared" si="30"/>
        <v>3521.1178448234514</v>
      </c>
      <c r="F438">
        <f>Data!B438</f>
        <v>4204.1099999999997</v>
      </c>
      <c r="H438" s="2">
        <f t="shared" si="31"/>
        <v>0.19397026321645128</v>
      </c>
      <c r="I438" s="4">
        <f>Data!G439</f>
        <v>2.1970840045861806E-2</v>
      </c>
      <c r="J438" s="4">
        <f>Data!H441</f>
        <v>7.304212026129342E-2</v>
      </c>
      <c r="K438" s="4">
        <f>Data!I450</f>
        <v>-1.726476559760215E-2</v>
      </c>
      <c r="V438" s="5">
        <f t="shared" si="32"/>
        <v>0.19397026321645128</v>
      </c>
      <c r="W438" s="5">
        <f t="shared" si="33"/>
        <v>-1.726476559760215E-2</v>
      </c>
      <c r="X438" s="5">
        <f t="shared" si="34"/>
        <v>5.5487558765036797E-2</v>
      </c>
    </row>
    <row r="439" spans="1:24" x14ac:dyDescent="0.3">
      <c r="A439" s="1">
        <f>'Overall View'!W439</f>
        <v>44348</v>
      </c>
      <c r="B439">
        <f>'Overall View'!X439</f>
        <v>8.1725530938567541</v>
      </c>
      <c r="C439">
        <f>'Overall View'!Y439</f>
        <v>8.3657887372570041</v>
      </c>
      <c r="E439">
        <f t="shared" si="30"/>
        <v>3542.3764478737417</v>
      </c>
      <c r="F439">
        <f>Data!B439</f>
        <v>4297.5</v>
      </c>
      <c r="H439" s="2">
        <f t="shared" si="31"/>
        <v>0.21316863502169858</v>
      </c>
      <c r="I439" s="4">
        <f>Data!G440</f>
        <v>2.249322924674324E-2</v>
      </c>
      <c r="J439" s="4">
        <f>Data!H442</f>
        <v>2.3335172308094343E-3</v>
      </c>
      <c r="K439" s="4">
        <f>Data!I451</f>
        <v>-0.12688718012363687</v>
      </c>
      <c r="V439" s="5">
        <f t="shared" si="32"/>
        <v>0.21316863502169858</v>
      </c>
      <c r="W439" s="5">
        <f t="shared" si="33"/>
        <v>-0.12688718012363687</v>
      </c>
      <c r="X439" s="5">
        <f t="shared" si="34"/>
        <v>5.194895610907533E-2</v>
      </c>
    </row>
    <row r="440" spans="1:24" x14ac:dyDescent="0.3">
      <c r="A440" s="1">
        <f>'Overall View'!W440</f>
        <v>44378</v>
      </c>
      <c r="B440">
        <f>'Overall View'!X440</f>
        <v>8.1785723999837838</v>
      </c>
      <c r="C440">
        <f>'Overall View'!Y440</f>
        <v>8.3882819665037474</v>
      </c>
      <c r="E440">
        <f t="shared" si="30"/>
        <v>3563.7633988588482</v>
      </c>
      <c r="F440">
        <f>Data!B440</f>
        <v>4395.26</v>
      </c>
      <c r="H440" s="2">
        <f t="shared" si="31"/>
        <v>0.23331981057087159</v>
      </c>
      <c r="I440" s="4">
        <f>Data!G441</f>
        <v>2.8578050968688373E-2</v>
      </c>
      <c r="J440" s="4">
        <f>Data!H443</f>
        <v>4.6698497782239556E-2</v>
      </c>
      <c r="K440" s="4">
        <f>Data!I452</f>
        <v>-6.2179065096156449E-2</v>
      </c>
      <c r="V440" s="5">
        <f t="shared" si="32"/>
        <v>0.23331981057087159</v>
      </c>
      <c r="W440" s="5">
        <f t="shared" si="33"/>
        <v>-6.2179065096156449E-2</v>
      </c>
      <c r="X440" s="5">
        <f t="shared" si="34"/>
        <v>4.8234734713510953E-2</v>
      </c>
    </row>
    <row r="441" spans="1:24" x14ac:dyDescent="0.3">
      <c r="A441" s="1">
        <f>'Overall View'!W441</f>
        <v>44409</v>
      </c>
      <c r="B441">
        <f>'Overall View'!X441</f>
        <v>8.1845917061108135</v>
      </c>
      <c r="C441">
        <f>'Overall View'!Y441</f>
        <v>8.4168600174724357</v>
      </c>
      <c r="E441">
        <f t="shared" si="30"/>
        <v>3585.2794726741135</v>
      </c>
      <c r="F441">
        <f>Data!B441</f>
        <v>4522.68</v>
      </c>
      <c r="H441" s="2">
        <f t="shared" si="31"/>
        <v>0.26145814697862813</v>
      </c>
      <c r="I441" s="4">
        <f>Data!G442</f>
        <v>-4.8737762984622179E-2</v>
      </c>
      <c r="J441" s="4">
        <f>Data!H444</f>
        <v>9.7517957125639043E-3</v>
      </c>
      <c r="K441" s="4">
        <f>Data!I453</f>
        <v>-0.13412413727068184</v>
      </c>
      <c r="V441" s="5">
        <f t="shared" si="32"/>
        <v>0.26145814697862813</v>
      </c>
      <c r="W441" s="5">
        <f t="shared" si="33"/>
        <v>-0.13412413727068184</v>
      </c>
      <c r="X441" s="5">
        <f t="shared" si="34"/>
        <v>4.3048336983698782E-2</v>
      </c>
    </row>
    <row r="442" spans="1:24" x14ac:dyDescent="0.3">
      <c r="A442" s="1">
        <f>'Overall View'!W442</f>
        <v>44440</v>
      </c>
      <c r="B442">
        <f>'Overall View'!X442</f>
        <v>8.190611012237845</v>
      </c>
      <c r="C442">
        <f>'Overall View'!Y442</f>
        <v>8.3681222544878135</v>
      </c>
      <c r="E442">
        <f t="shared" si="30"/>
        <v>3606.9254488932806</v>
      </c>
      <c r="F442">
        <f>Data!B442</f>
        <v>4307.54</v>
      </c>
      <c r="H442" s="2">
        <f t="shared" si="31"/>
        <v>0.19424148378827466</v>
      </c>
      <c r="I442" s="4">
        <f>Data!G443</f>
        <v>6.6858209798173363E-2</v>
      </c>
      <c r="J442" s="4">
        <f>Data!H445</f>
        <v>0.10117816997763285</v>
      </c>
      <c r="K442" s="4">
        <f>Data!I454</f>
        <v>-0.18343557358968354</v>
      </c>
      <c r="V442" s="5">
        <f t="shared" si="32"/>
        <v>0.19424148378827466</v>
      </c>
      <c r="W442" s="5">
        <f t="shared" si="33"/>
        <v>-0.18343557358968354</v>
      </c>
      <c r="X442" s="5">
        <f t="shared" si="34"/>
        <v>5.5437567971778831E-2</v>
      </c>
    </row>
    <row r="443" spans="1:24" x14ac:dyDescent="0.3">
      <c r="A443" s="1">
        <f>'Overall View'!W443</f>
        <v>44470</v>
      </c>
      <c r="B443">
        <f>'Overall View'!X443</f>
        <v>8.1966303183648748</v>
      </c>
      <c r="C443">
        <f>'Overall View'!Y443</f>
        <v>8.4349804642859869</v>
      </c>
      <c r="E443">
        <f t="shared" si="30"/>
        <v>3628.7021117967151</v>
      </c>
      <c r="F443">
        <f>Data!B443</f>
        <v>4605.38</v>
      </c>
      <c r="H443" s="2">
        <f t="shared" si="31"/>
        <v>0.26915350395618254</v>
      </c>
      <c r="I443" s="4">
        <f>Data!G444</f>
        <v>-8.3686511009872788E-3</v>
      </c>
      <c r="J443" s="4">
        <f>Data!H446</f>
        <v>-1.9698189685559697E-2</v>
      </c>
      <c r="K443" s="4">
        <f>Data!I455</f>
        <v>-0.1734591811921149</v>
      </c>
      <c r="V443" s="5">
        <f t="shared" si="32"/>
        <v>0.26915350395618254</v>
      </c>
      <c r="W443" s="5">
        <f t="shared" si="33"/>
        <v>-0.1734591811921149</v>
      </c>
      <c r="X443" s="5">
        <f t="shared" si="34"/>
        <v>4.1629945314051932E-2</v>
      </c>
    </row>
    <row r="444" spans="1:24" x14ac:dyDescent="0.3">
      <c r="A444" s="1">
        <f>'Overall View'!W444</f>
        <v>44501</v>
      </c>
      <c r="B444">
        <f>'Overall View'!X444</f>
        <v>8.2026496244919045</v>
      </c>
      <c r="C444">
        <f>'Overall View'!Y444</f>
        <v>8.4266118131849996</v>
      </c>
      <c r="E444">
        <f t="shared" si="30"/>
        <v>3650.6102503998641</v>
      </c>
      <c r="F444">
        <f>Data!B444</f>
        <v>4567</v>
      </c>
      <c r="H444" s="2">
        <f t="shared" si="31"/>
        <v>0.25102371569239978</v>
      </c>
      <c r="I444" s="4">
        <f>Data!G445</f>
        <v>4.2688611280446764E-2</v>
      </c>
      <c r="J444" s="4">
        <f>Data!H447</f>
        <v>-4.3192329463495938E-2</v>
      </c>
      <c r="K444" s="4">
        <f>Data!I456</f>
        <v>-0.11273258536591335</v>
      </c>
      <c r="V444" s="5">
        <f t="shared" si="32"/>
        <v>0.25102371569239978</v>
      </c>
      <c r="W444" s="5">
        <f t="shared" si="33"/>
        <v>-0.11273258536591335</v>
      </c>
      <c r="X444" s="5">
        <f t="shared" si="34"/>
        <v>4.4971588946805523E-2</v>
      </c>
    </row>
    <row r="445" spans="1:24" x14ac:dyDescent="0.3">
      <c r="A445" s="1">
        <f>'Overall View'!W445</f>
        <v>44531</v>
      </c>
      <c r="B445">
        <f>'Overall View'!X445</f>
        <v>8.2086689306189342</v>
      </c>
      <c r="C445">
        <f>'Overall View'!Y445</f>
        <v>8.4693004244654464</v>
      </c>
      <c r="E445">
        <f t="shared" si="30"/>
        <v>3672.6506584818148</v>
      </c>
      <c r="F445">
        <f>Data!B445</f>
        <v>4766.18</v>
      </c>
      <c r="H445" s="2">
        <f t="shared" si="31"/>
        <v>0.29774934868709346</v>
      </c>
      <c r="I445" s="4">
        <f>Data!G446</f>
        <v>-5.4018149865019183E-2</v>
      </c>
      <c r="J445" s="4">
        <f>Data!H448</f>
        <v>-5.0732702357674242E-2</v>
      </c>
      <c r="K445" s="4">
        <f>Data!I457</f>
        <v>-0.21620299569484835</v>
      </c>
      <c r="V445" s="5">
        <f t="shared" si="32"/>
        <v>0.29774934868709346</v>
      </c>
      <c r="W445" s="5">
        <f t="shared" si="33"/>
        <v>-0.21620299569484835</v>
      </c>
      <c r="X445" s="5">
        <f t="shared" si="34"/>
        <v>3.635922063277422E-2</v>
      </c>
    </row>
    <row r="446" spans="1:24" x14ac:dyDescent="0.3">
      <c r="A446" s="1">
        <f>'Overall View'!W446</f>
        <v>44562</v>
      </c>
      <c r="B446">
        <f>'Overall View'!X446</f>
        <v>8.2146882367459639</v>
      </c>
      <c r="C446">
        <f>'Overall View'!Y446</f>
        <v>8.4152822746004272</v>
      </c>
      <c r="E446">
        <f t="shared" si="30"/>
        <v>3694.824134614064</v>
      </c>
      <c r="F446">
        <f>Data!B446</f>
        <v>4515.55</v>
      </c>
      <c r="H446" s="2">
        <f t="shared" si="31"/>
        <v>0.22212853318163783</v>
      </c>
      <c r="I446" s="4">
        <f>Data!G447</f>
        <v>-3.1862790878923519E-2</v>
      </c>
      <c r="J446" s="4">
        <f>Data!H449</f>
        <v>-8.8782385453090029E-2</v>
      </c>
      <c r="K446" s="4">
        <f>Data!I458</f>
        <v>-0.10226368795079743</v>
      </c>
      <c r="V446" s="5">
        <f t="shared" si="32"/>
        <v>0.22212853318163783</v>
      </c>
      <c r="W446" s="5">
        <f t="shared" si="33"/>
        <v>-0.10226368795079743</v>
      </c>
      <c r="X446" s="5">
        <f t="shared" si="34"/>
        <v>5.0297486924733376E-2</v>
      </c>
    </row>
    <row r="447" spans="1:24" x14ac:dyDescent="0.3">
      <c r="A447" s="1">
        <f>'Overall View'!W447</f>
        <v>44593</v>
      </c>
      <c r="B447">
        <f>'Overall View'!X447</f>
        <v>8.2207075428729954</v>
      </c>
      <c r="C447">
        <f>'Overall View'!Y447</f>
        <v>8.3834194837215037</v>
      </c>
      <c r="E447">
        <f t="shared" si="30"/>
        <v>3717.1314821894562</v>
      </c>
      <c r="F447">
        <f>Data!B447</f>
        <v>4373.9399999999996</v>
      </c>
      <c r="H447" s="2">
        <f t="shared" si="31"/>
        <v>0.17669768232779104</v>
      </c>
      <c r="I447" s="4">
        <f>Data!G448</f>
        <v>3.514823838626846E-2</v>
      </c>
      <c r="J447" s="4">
        <f>Data!H450</f>
        <v>-5.6866352107963536E-2</v>
      </c>
      <c r="K447" s="4">
        <f>Data!I459</f>
        <v>-9.6860327378726296E-2</v>
      </c>
      <c r="V447" s="5">
        <f t="shared" si="32"/>
        <v>0.17669768232779104</v>
      </c>
      <c r="W447" s="5">
        <f t="shared" si="33"/>
        <v>-9.6860327378726296E-2</v>
      </c>
      <c r="X447" s="5">
        <f t="shared" si="34"/>
        <v>5.8671203775558831E-2</v>
      </c>
    </row>
    <row r="448" spans="1:24" x14ac:dyDescent="0.3">
      <c r="A448" s="1">
        <f>'Overall View'!W448</f>
        <v>44621</v>
      </c>
      <c r="B448">
        <f>'Overall View'!X448</f>
        <v>8.2267268490000252</v>
      </c>
      <c r="C448">
        <f>'Overall View'!Y448</f>
        <v>8.4185677221077722</v>
      </c>
      <c r="E448">
        <f t="shared" si="30"/>
        <v>3739.5735094512675</v>
      </c>
      <c r="F448">
        <f>Data!B448</f>
        <v>4530.41</v>
      </c>
      <c r="H448" s="2">
        <f t="shared" si="31"/>
        <v>0.21147772294086464</v>
      </c>
      <c r="I448" s="4">
        <f>Data!G449</f>
        <v>-9.206783296043497E-2</v>
      </c>
      <c r="J448" s="4">
        <f>Data!H451</f>
        <v>-0.17966616497440491</v>
      </c>
      <c r="K448" s="4">
        <f>Data!I460</f>
        <v>-9.7557311923134549E-2</v>
      </c>
      <c r="V448" s="5">
        <f t="shared" si="32"/>
        <v>0.21147772294086464</v>
      </c>
      <c r="W448" s="5">
        <f t="shared" si="33"/>
        <v>-9.7557311923134549E-2</v>
      </c>
      <c r="X448" s="5">
        <f t="shared" si="34"/>
        <v>5.2260621391992751E-2</v>
      </c>
    </row>
    <row r="449" spans="1:24" x14ac:dyDescent="0.3">
      <c r="A449" s="1">
        <f>'Overall View'!W449</f>
        <v>44652</v>
      </c>
      <c r="B449">
        <f>'Overall View'!X449</f>
        <v>8.2327461551270567</v>
      </c>
      <c r="C449">
        <f>'Overall View'!Y449</f>
        <v>8.3264998891473372</v>
      </c>
      <c r="E449">
        <f t="shared" si="30"/>
        <v>3762.1510295225366</v>
      </c>
      <c r="F449">
        <f>Data!B449</f>
        <v>4131.93</v>
      </c>
      <c r="H449" s="2">
        <f t="shared" si="31"/>
        <v>9.828924133446959E-2</v>
      </c>
      <c r="I449" s="4">
        <f>Data!G450</f>
        <v>5.3242466202974015E-5</v>
      </c>
      <c r="J449" s="4">
        <f>Data!H452</f>
        <v>-3.9698773974627954E-4</v>
      </c>
      <c r="K449" s="4">
        <f>Data!I461</f>
        <v>9.0467176299799945E-3</v>
      </c>
      <c r="V449" s="5">
        <f t="shared" si="32"/>
        <v>9.828924133446959E-2</v>
      </c>
      <c r="W449" s="5">
        <f t="shared" si="33"/>
        <v>9.0467176299799945E-3</v>
      </c>
      <c r="X449" s="5">
        <f t="shared" si="34"/>
        <v>7.3123279210045994E-2</v>
      </c>
    </row>
    <row r="450" spans="1:24" x14ac:dyDescent="0.3">
      <c r="A450" s="1">
        <f>'Overall View'!W450</f>
        <v>44682</v>
      </c>
      <c r="B450">
        <f>'Overall View'!X450</f>
        <v>8.2387654612540864</v>
      </c>
      <c r="C450">
        <f>'Overall View'!Y450</f>
        <v>8.3265531316135402</v>
      </c>
      <c r="E450">
        <f t="shared" ref="E450:E485" si="35">EXP(B450)</f>
        <v>3784.8648604354712</v>
      </c>
      <c r="F450">
        <f>Data!B450</f>
        <v>4132.1499999999996</v>
      </c>
      <c r="H450" s="2">
        <f t="shared" ref="H450:H485" si="36">F450/E450-1</f>
        <v>9.1756285196552989E-2</v>
      </c>
      <c r="I450" s="4">
        <f>Data!G451</f>
        <v>-8.7651574480172911E-2</v>
      </c>
      <c r="J450" s="4">
        <f>Data!H453</f>
        <v>-4.3817251411786273E-2</v>
      </c>
      <c r="K450" s="4">
        <f>Data!I462</f>
        <v>1.1472723221761072E-2</v>
      </c>
      <c r="V450" s="5">
        <f t="shared" si="32"/>
        <v>9.1756285196552989E-2</v>
      </c>
      <c r="W450" s="5">
        <f t="shared" si="33"/>
        <v>1.1472723221761072E-2</v>
      </c>
      <c r="X450" s="5">
        <f t="shared" si="34"/>
        <v>7.4327419653590937E-2</v>
      </c>
    </row>
    <row r="451" spans="1:24" x14ac:dyDescent="0.3">
      <c r="A451" s="1">
        <f>'Overall View'!W451</f>
        <v>44713</v>
      </c>
      <c r="B451">
        <f>'Overall View'!X451</f>
        <v>8.2447847673811161</v>
      </c>
      <c r="C451">
        <f>'Overall View'!Y451</f>
        <v>8.2389015571333672</v>
      </c>
      <c r="E451">
        <f t="shared" si="35"/>
        <v>3807.7158251611345</v>
      </c>
      <c r="F451">
        <f>Data!B451</f>
        <v>3785.38</v>
      </c>
      <c r="H451" s="2">
        <f t="shared" si="36"/>
        <v>-5.8659380549201945E-3</v>
      </c>
      <c r="I451" s="4">
        <f>Data!G452</f>
        <v>8.7201344274223658E-2</v>
      </c>
      <c r="J451" s="4">
        <f>Data!H454</f>
        <v>-5.4214876235237242E-2</v>
      </c>
      <c r="K451" s="4">
        <f>Data!I463</f>
        <v>0.16184320763954929</v>
      </c>
      <c r="V451" s="5">
        <f t="shared" ref="V451:V473" si="37">H451</f>
        <v>-5.8659380549201945E-3</v>
      </c>
      <c r="W451" s="5">
        <f t="shared" ref="W451:W473" si="38">K451</f>
        <v>0.16184320763954929</v>
      </c>
      <c r="X451" s="5">
        <f t="shared" ref="X451:X473" si="39">$N$50+$M$50*H451</f>
        <v>9.2320938165619607E-2</v>
      </c>
    </row>
    <row r="452" spans="1:24" x14ac:dyDescent="0.3">
      <c r="A452" s="1">
        <f>'Overall View'!W452</f>
        <v>44743</v>
      </c>
      <c r="B452">
        <f>'Overall View'!X452</f>
        <v>8.2508040735081458</v>
      </c>
      <c r="C452">
        <f>'Overall View'!Y452</f>
        <v>8.3261029014075909</v>
      </c>
      <c r="E452">
        <f t="shared" si="35"/>
        <v>3830.7047516392381</v>
      </c>
      <c r="F452">
        <f>Data!B452</f>
        <v>4130.29</v>
      </c>
      <c r="H452" s="2">
        <f t="shared" si="36"/>
        <v>7.8206300872590839E-2</v>
      </c>
      <c r="I452" s="4">
        <f>Data!G453</f>
        <v>-4.336702120583702E-2</v>
      </c>
      <c r="J452" s="4">
        <f>Data!H455</f>
        <v>-6.4581618313718891E-2</v>
      </c>
      <c r="K452" s="4">
        <f>Data!I464</f>
        <v>0.10530579645328508</v>
      </c>
      <c r="V452" s="5">
        <f t="shared" si="37"/>
        <v>7.8206300872590839E-2</v>
      </c>
      <c r="W452" s="5">
        <f t="shared" si="38"/>
        <v>0.10530579645328508</v>
      </c>
      <c r="X452" s="5">
        <f t="shared" si="39"/>
        <v>7.6824923660878869E-2</v>
      </c>
    </row>
    <row r="453" spans="1:24" x14ac:dyDescent="0.3">
      <c r="A453" s="1">
        <f>'Overall View'!W453</f>
        <v>44774</v>
      </c>
      <c r="B453">
        <f>'Overall View'!X453</f>
        <v>8.2568233796351755</v>
      </c>
      <c r="C453">
        <f>'Overall View'!Y453</f>
        <v>8.2827358802017539</v>
      </c>
      <c r="E453">
        <f t="shared" si="35"/>
        <v>3853.8324728081438</v>
      </c>
      <c r="F453">
        <f>Data!B453</f>
        <v>3955</v>
      </c>
      <c r="H453" s="2">
        <f t="shared" si="36"/>
        <v>2.625114815074947E-2</v>
      </c>
      <c r="I453" s="4">
        <f>Data!G454</f>
        <v>-9.804919930362388E-2</v>
      </c>
      <c r="J453" s="4">
        <f>Data!H456</f>
        <v>3.1143347617332395E-2</v>
      </c>
      <c r="K453" s="4">
        <f>Data!I465</f>
        <v>0.13079757064063458</v>
      </c>
      <c r="V453" s="5">
        <f t="shared" si="37"/>
        <v>2.625114815074947E-2</v>
      </c>
      <c r="W453" s="5">
        <f t="shared" si="38"/>
        <v>0.13079757064063458</v>
      </c>
      <c r="X453" s="5">
        <f t="shared" si="39"/>
        <v>8.6401185818805307E-2</v>
      </c>
    </row>
    <row r="454" spans="1:24" x14ac:dyDescent="0.3">
      <c r="A454" s="1">
        <f>'Overall View'!W454</f>
        <v>44805</v>
      </c>
      <c r="B454">
        <f>'Overall View'!X454</f>
        <v>8.262842685762207</v>
      </c>
      <c r="C454">
        <f>'Overall View'!Y454</f>
        <v>8.18468668089813</v>
      </c>
      <c r="E454">
        <f t="shared" si="35"/>
        <v>3877.0998266350516</v>
      </c>
      <c r="F454">
        <f>Data!B454</f>
        <v>3585.62</v>
      </c>
      <c r="H454" s="2">
        <f t="shared" si="36"/>
        <v>-7.5179861151016047E-2</v>
      </c>
      <c r="I454" s="4">
        <f>Data!G455</f>
        <v>7.6834602195742008E-2</v>
      </c>
      <c r="J454" s="4">
        <f>Data!H457</f>
        <v>6.8410747872468036E-2</v>
      </c>
      <c r="K454" s="4">
        <f>Data!I466</f>
        <v>0.17890068223228717</v>
      </c>
      <c r="V454" s="5">
        <f t="shared" si="37"/>
        <v>-7.5179861151016047E-2</v>
      </c>
      <c r="W454" s="5">
        <f t="shared" si="38"/>
        <v>0.17890068223228717</v>
      </c>
      <c r="X454" s="5">
        <f t="shared" si="39"/>
        <v>0.10509673159493091</v>
      </c>
    </row>
    <row r="455" spans="1:24" x14ac:dyDescent="0.3">
      <c r="A455" s="1">
        <f>'Overall View'!W455</f>
        <v>44835</v>
      </c>
      <c r="B455">
        <f>'Overall View'!X455</f>
        <v>8.2688619918892368</v>
      </c>
      <c r="C455">
        <f>'Overall View'!Y455</f>
        <v>8.261521283093872</v>
      </c>
      <c r="E455">
        <f t="shared" si="35"/>
        <v>3900.5076561463334</v>
      </c>
      <c r="F455">
        <f>Data!B455</f>
        <v>3871.98</v>
      </c>
      <c r="H455" s="2">
        <f t="shared" si="36"/>
        <v>-7.3138315986587266E-3</v>
      </c>
      <c r="I455" s="4">
        <f>Data!G456</f>
        <v>5.2357944725214267E-2</v>
      </c>
      <c r="J455" s="4">
        <f>Data!H458</f>
        <v>5.1497303555757767E-2</v>
      </c>
      <c r="K455" s="4">
        <f>Data!I467</f>
        <v>7.9841240058772911E-2</v>
      </c>
      <c r="V455" s="5">
        <f t="shared" si="37"/>
        <v>-7.3138315986587266E-3</v>
      </c>
      <c r="W455" s="5">
        <f t="shared" si="38"/>
        <v>7.9841240058772911E-2</v>
      </c>
      <c r="X455" s="5">
        <f t="shared" si="39"/>
        <v>9.258781079374645E-2</v>
      </c>
    </row>
    <row r="456" spans="1:24" x14ac:dyDescent="0.3">
      <c r="A456" s="1">
        <f>'Overall View'!W456</f>
        <v>44866</v>
      </c>
      <c r="B456">
        <f>'Overall View'!X456</f>
        <v>8.2748812980162665</v>
      </c>
      <c r="C456">
        <f>'Overall View'!Y456</f>
        <v>8.3138792278190863</v>
      </c>
      <c r="E456">
        <f t="shared" si="35"/>
        <v>3924.0568094581176</v>
      </c>
      <c r="F456">
        <f>Data!B456</f>
        <v>4080.11</v>
      </c>
      <c r="H456" s="2">
        <f t="shared" si="36"/>
        <v>3.9768331122462142E-2</v>
      </c>
      <c r="I456" s="4">
        <f>Data!G457</f>
        <v>-6.0781799048488239E-2</v>
      </c>
      <c r="J456" s="4">
        <f>Data!H459</f>
        <v>-2.7320071476308883E-2</v>
      </c>
      <c r="K456" s="4">
        <f>Data!I468</f>
        <v>0.11290773972113577</v>
      </c>
      <c r="V456" s="5">
        <f t="shared" si="37"/>
        <v>3.9768331122462142E-2</v>
      </c>
      <c r="W456" s="5">
        <f t="shared" si="38"/>
        <v>0.11290773972113577</v>
      </c>
      <c r="X456" s="5">
        <f t="shared" si="39"/>
        <v>8.3909727686311691E-2</v>
      </c>
    </row>
    <row r="457" spans="1:24" x14ac:dyDescent="0.3">
      <c r="A457" s="1">
        <f>'Overall View'!W457</f>
        <v>44896</v>
      </c>
      <c r="B457">
        <f>'Overall View'!X457</f>
        <v>8.280900604143298</v>
      </c>
      <c r="C457">
        <f>'Overall View'!Y457</f>
        <v>8.253097428770598</v>
      </c>
      <c r="E457">
        <f t="shared" si="35"/>
        <v>3947.7481398070004</v>
      </c>
      <c r="F457">
        <f>Data!B457</f>
        <v>3839.5</v>
      </c>
      <c r="H457" s="2">
        <f t="shared" si="36"/>
        <v>-2.742022438449998E-2</v>
      </c>
      <c r="I457" s="4">
        <f>Data!G458</f>
        <v>5.9921157879031739E-2</v>
      </c>
      <c r="J457" s="4">
        <f>Data!H460</f>
        <v>6.7912981414039564E-2</v>
      </c>
      <c r="K457" s="4">
        <f>Data!I469</f>
        <v>0.21696851506369264</v>
      </c>
      <c r="V457" s="5">
        <f t="shared" si="37"/>
        <v>-2.742022438449998E-2</v>
      </c>
      <c r="W457" s="5">
        <f t="shared" si="38"/>
        <v>0.21696851506369264</v>
      </c>
      <c r="X457" s="5">
        <f t="shared" si="39"/>
        <v>9.6293777926560076E-2</v>
      </c>
    </row>
    <row r="458" spans="1:24" x14ac:dyDescent="0.3">
      <c r="A458" s="1">
        <f>'Overall View'!W458</f>
        <v>44927</v>
      </c>
      <c r="B458">
        <f>'Overall View'!X458</f>
        <v>8.2869199102703277</v>
      </c>
      <c r="C458">
        <f>'Overall View'!Y458</f>
        <v>8.3130185866496298</v>
      </c>
      <c r="E458">
        <f t="shared" si="35"/>
        <v>3971.582505580936</v>
      </c>
      <c r="F458">
        <f>Data!B458</f>
        <v>4076.6</v>
      </c>
      <c r="H458" s="2">
        <f t="shared" si="36"/>
        <v>2.6442229079086665E-2</v>
      </c>
      <c r="I458" s="4">
        <f>Data!G459</f>
        <v>-2.6459430306852383E-2</v>
      </c>
      <c r="J458" s="4">
        <f>Data!H461</f>
        <v>2.2528020127687398E-2</v>
      </c>
      <c r="K458" s="4">
        <f>Data!I470</f>
        <v>0.17281808760346173</v>
      </c>
      <c r="V458" s="5">
        <f t="shared" si="37"/>
        <v>2.6442229079086665E-2</v>
      </c>
      <c r="W458" s="5">
        <f t="shared" si="38"/>
        <v>0.17281808760346173</v>
      </c>
      <c r="X458" s="5">
        <f t="shared" si="39"/>
        <v>8.6365966192506957E-2</v>
      </c>
    </row>
    <row r="459" spans="1:24" x14ac:dyDescent="0.3">
      <c r="A459" s="1">
        <f>'Overall View'!W459</f>
        <v>44958</v>
      </c>
      <c r="B459">
        <f>'Overall View'!X459</f>
        <v>8.2929392163973574</v>
      </c>
      <c r="C459">
        <f>'Overall View'!Y459</f>
        <v>8.2865591563427774</v>
      </c>
      <c r="E459">
        <f t="shared" si="35"/>
        <v>3995.5607703503815</v>
      </c>
      <c r="F459">
        <f>Data!B459</f>
        <v>3970.15</v>
      </c>
      <c r="H459" s="2">
        <f t="shared" si="36"/>
        <v>-6.3597506860477715E-3</v>
      </c>
      <c r="I459" s="4">
        <f>Data!G460</f>
        <v>3.4451253841860208E-2</v>
      </c>
      <c r="J459" s="4">
        <f>Data!H462</f>
        <v>5.1466698492523832E-2</v>
      </c>
      <c r="K459" s="4">
        <f>Data!I471</f>
        <v>0.24970502223724012</v>
      </c>
      <c r="V459" s="5">
        <f t="shared" si="37"/>
        <v>-6.3597506860477715E-3</v>
      </c>
      <c r="W459" s="5">
        <f t="shared" si="38"/>
        <v>0.24970502223724012</v>
      </c>
      <c r="X459" s="5">
        <f t="shared" si="39"/>
        <v>9.2411956649154636E-2</v>
      </c>
    </row>
    <row r="460" spans="1:24" x14ac:dyDescent="0.3">
      <c r="A460" s="1">
        <f>'Overall View'!W460</f>
        <v>44986</v>
      </c>
      <c r="B460">
        <f>'Overall View'!X460</f>
        <v>8.2989585225243871</v>
      </c>
      <c r="C460">
        <f>'Overall View'!Y460</f>
        <v>8.3210104101846376</v>
      </c>
      <c r="E460">
        <f t="shared" si="35"/>
        <v>4019.6838028995589</v>
      </c>
      <c r="F460">
        <f>Data!B460</f>
        <v>4109.3100000000004</v>
      </c>
      <c r="H460" s="2">
        <f t="shared" si="36"/>
        <v>2.2296827684752385E-2</v>
      </c>
      <c r="I460" s="4">
        <f>Data!G461</f>
        <v>1.4536196592679573E-2</v>
      </c>
      <c r="J460" s="4">
        <f>Data!H463</f>
        <v>7.9734354588278933E-2</v>
      </c>
      <c r="K460" s="4">
        <f>Data!I472</f>
        <v>0.24580117375379196</v>
      </c>
      <c r="V460" s="5">
        <f t="shared" si="37"/>
        <v>2.2296827684752385E-2</v>
      </c>
      <c r="W460" s="5">
        <f t="shared" si="38"/>
        <v>0.24580117375379196</v>
      </c>
      <c r="X460" s="5">
        <f t="shared" si="39"/>
        <v>8.7130037673819161E-2</v>
      </c>
    </row>
    <row r="461" spans="1:24" x14ac:dyDescent="0.3">
      <c r="A461" s="1">
        <f>'Overall View'!W461</f>
        <v>45017</v>
      </c>
      <c r="B461">
        <f>'Overall View'!X461</f>
        <v>8.3049778286514169</v>
      </c>
      <c r="C461">
        <f>'Overall View'!Y461</f>
        <v>8.3355466067773172</v>
      </c>
      <c r="E461">
        <f t="shared" si="35"/>
        <v>4043.952477257938</v>
      </c>
      <c r="F461">
        <f>Data!B461</f>
        <v>4169.4799999999996</v>
      </c>
      <c r="H461" s="2">
        <f t="shared" si="36"/>
        <v>3.1040800664200008E-2</v>
      </c>
      <c r="I461" s="4">
        <f>Data!G462</f>
        <v>2.4792480579840515E-3</v>
      </c>
      <c r="J461" s="4">
        <f>Data!H464</f>
        <v>9.5862091083558809E-2</v>
      </c>
      <c r="K461" s="4">
        <f>Data!I473</f>
        <v>0.18875922970111958</v>
      </c>
      <c r="V461" s="5">
        <f t="shared" si="37"/>
        <v>3.1040800664200008E-2</v>
      </c>
      <c r="W461" s="5">
        <f t="shared" si="38"/>
        <v>0.18875922970111958</v>
      </c>
      <c r="X461" s="5">
        <f t="shared" si="39"/>
        <v>8.5518367354970981E-2</v>
      </c>
    </row>
    <row r="462" spans="1:24" x14ac:dyDescent="0.3">
      <c r="A462" s="1">
        <f>'Overall View'!W462</f>
        <v>45047</v>
      </c>
      <c r="B462">
        <f>'Overall View'!X462</f>
        <v>8.3109971347784484</v>
      </c>
      <c r="C462">
        <f>'Overall View'!Y462</f>
        <v>8.3380258548353012</v>
      </c>
      <c r="E462">
        <f t="shared" si="35"/>
        <v>4068.3676727319121</v>
      </c>
      <c r="F462">
        <f>Data!B462</f>
        <v>4179.83</v>
      </c>
      <c r="H462" s="2">
        <f t="shared" si="36"/>
        <v>2.7397309248905932E-2</v>
      </c>
      <c r="I462" s="4">
        <f>Data!G463</f>
        <v>6.2718909937615308E-2</v>
      </c>
      <c r="J462" s="4">
        <f>Data!H465</f>
        <v>7.550759600708723E-2</v>
      </c>
      <c r="K462" s="4">
        <f>Data!I474</f>
        <v>0.23318381972194935</v>
      </c>
      <c r="V462" s="5">
        <f t="shared" si="37"/>
        <v>2.7397309248905932E-2</v>
      </c>
      <c r="W462" s="5">
        <f t="shared" si="38"/>
        <v>0.23318381972194935</v>
      </c>
      <c r="X462" s="5">
        <f t="shared" si="39"/>
        <v>8.6189927866972771E-2</v>
      </c>
    </row>
    <row r="463" spans="1:24" x14ac:dyDescent="0.3">
      <c r="A463" s="1">
        <f>'Overall View'!W463</f>
        <v>45078</v>
      </c>
      <c r="B463">
        <f>'Overall View'!X463</f>
        <v>8.3170164409054781</v>
      </c>
      <c r="C463">
        <f>'Overall View'!Y463</f>
        <v>8.4007447647729165</v>
      </c>
      <c r="E463">
        <f t="shared" si="35"/>
        <v>4092.9302739366303</v>
      </c>
      <c r="F463">
        <f>Data!B463</f>
        <v>4450.38</v>
      </c>
      <c r="H463" s="2">
        <f t="shared" si="36"/>
        <v>8.7333451131472728E-2</v>
      </c>
      <c r="I463" s="4">
        <f>Data!G464</f>
        <v>3.066393308795945E-2</v>
      </c>
      <c r="J463" s="4">
        <f>Data!H466</f>
        <v>-3.7157401642499366E-2</v>
      </c>
      <c r="K463" s="4">
        <f>Data!I475</f>
        <v>0.20454721218990457</v>
      </c>
      <c r="V463" s="5">
        <f t="shared" si="37"/>
        <v>8.7333451131472728E-2</v>
      </c>
      <c r="W463" s="5">
        <f t="shared" si="38"/>
        <v>0.20454721218990457</v>
      </c>
      <c r="X463" s="5">
        <f t="shared" si="39"/>
        <v>7.514262692889187E-2</v>
      </c>
    </row>
    <row r="464" spans="1:24" x14ac:dyDescent="0.3">
      <c r="A464" s="1">
        <f>'Overall View'!W464</f>
        <v>45108</v>
      </c>
      <c r="B464">
        <f>'Overall View'!X464</f>
        <v>8.3230357470325096</v>
      </c>
      <c r="C464">
        <f>'Overall View'!Y464</f>
        <v>8.431408697860876</v>
      </c>
      <c r="E464">
        <f t="shared" si="35"/>
        <v>4117.6411708280966</v>
      </c>
      <c r="F464">
        <f>Data!B464</f>
        <v>4588.96</v>
      </c>
      <c r="H464" s="2">
        <f t="shared" si="36"/>
        <v>0.11446330790332482</v>
      </c>
      <c r="I464" s="4">
        <f>Data!G465</f>
        <v>-1.7875247018487528E-2</v>
      </c>
      <c r="J464" s="4">
        <f>Data!H467</f>
        <v>-9.0046174708231064E-2</v>
      </c>
      <c r="K464" s="4">
        <f>Data!I476</f>
        <v>0.18514102129548071</v>
      </c>
      <c r="V464" s="5">
        <f t="shared" si="37"/>
        <v>0.11446330790332482</v>
      </c>
      <c r="W464" s="5">
        <f t="shared" si="38"/>
        <v>0.18514102129548071</v>
      </c>
      <c r="X464" s="5">
        <f t="shared" si="39"/>
        <v>7.0142109999508789E-2</v>
      </c>
    </row>
    <row r="465" spans="1:24" x14ac:dyDescent="0.3">
      <c r="A465" s="1">
        <f>'Overall View'!W465</f>
        <v>45139</v>
      </c>
      <c r="B465">
        <f>'Overall View'!X465</f>
        <v>8.3290550531595393</v>
      </c>
      <c r="C465">
        <f>'Overall View'!Y465</f>
        <v>8.4135334508423885</v>
      </c>
      <c r="E465">
        <f t="shared" si="35"/>
        <v>4142.5012587353585</v>
      </c>
      <c r="F465">
        <f>Data!B465</f>
        <v>4507.66</v>
      </c>
      <c r="H465" s="2">
        <f t="shared" si="36"/>
        <v>8.8149337431008723E-2</v>
      </c>
      <c r="I465" s="4">
        <f>Data!G466</f>
        <v>-4.9946087711971288E-2</v>
      </c>
      <c r="J465" s="4">
        <f>Data!H468</f>
        <v>1.3253516697833589E-2</v>
      </c>
      <c r="K465" s="4">
        <f>Data!I477</f>
        <v>0.22559414735270877</v>
      </c>
      <c r="V465" s="5">
        <f t="shared" si="37"/>
        <v>8.8149337431008723E-2</v>
      </c>
      <c r="W465" s="5">
        <f t="shared" si="38"/>
        <v>0.22559414735270877</v>
      </c>
      <c r="X465" s="5">
        <f t="shared" si="39"/>
        <v>7.4992244518561041E-2</v>
      </c>
    </row>
    <row r="466" spans="1:24" x14ac:dyDescent="0.3">
      <c r="A466" s="1">
        <f>'Overall View'!W466</f>
        <v>45170</v>
      </c>
      <c r="B466">
        <f>'Overall View'!X466</f>
        <v>8.335074359286569</v>
      </c>
      <c r="C466">
        <f>'Overall View'!Y466</f>
        <v>8.3635873631304172</v>
      </c>
      <c r="E466">
        <f t="shared" si="35"/>
        <v>4167.5114383929986</v>
      </c>
      <c r="F466">
        <f>Data!B466</f>
        <v>4288.05</v>
      </c>
      <c r="H466" s="2">
        <f t="shared" si="36"/>
        <v>2.8923390706632635E-2</v>
      </c>
      <c r="I466" s="4">
        <f>Data!G467</f>
        <v>-2.2224839977772248E-2</v>
      </c>
      <c r="J466" s="4">
        <f>Data!H469</f>
        <v>0.1064785807038735</v>
      </c>
      <c r="K466" s="4">
        <f>Data!I478</f>
        <v>0.29553585345262867</v>
      </c>
      <c r="V466" s="5">
        <f t="shared" si="37"/>
        <v>2.8923390706632635E-2</v>
      </c>
      <c r="W466" s="5">
        <f t="shared" si="38"/>
        <v>0.29553585345262867</v>
      </c>
      <c r="X466" s="5">
        <f t="shared" si="39"/>
        <v>8.5908643810475374E-2</v>
      </c>
    </row>
    <row r="467" spans="1:24" x14ac:dyDescent="0.3">
      <c r="A467" s="1">
        <f>'Overall View'!W467</f>
        <v>45200</v>
      </c>
      <c r="B467">
        <f>'Overall View'!X467</f>
        <v>8.3410936654135988</v>
      </c>
      <c r="C467">
        <f>'Overall View'!Y467</f>
        <v>8.3413625231526449</v>
      </c>
      <c r="E467">
        <f t="shared" si="35"/>
        <v>4192.6726159737382</v>
      </c>
      <c r="F467">
        <f>Data!B467</f>
        <v>4193.8</v>
      </c>
      <c r="H467" s="2">
        <f t="shared" si="36"/>
        <v>2.6889388452766561E-4</v>
      </c>
      <c r="I467" s="4">
        <f>Data!G468</f>
        <v>8.5424444387577125E-2</v>
      </c>
      <c r="J467" s="4">
        <f>Data!H470</f>
        <v>0.14447415110044659</v>
      </c>
      <c r="K467" s="4">
        <f>Data!I479</f>
        <v>0.30781461420984968</v>
      </c>
      <c r="V467" s="5">
        <f t="shared" si="37"/>
        <v>2.6889388452766561E-4</v>
      </c>
      <c r="W467" s="5">
        <f t="shared" si="38"/>
        <v>0.30781461420984968</v>
      </c>
      <c r="X467" s="5">
        <f t="shared" si="39"/>
        <v>9.1190179119226208E-2</v>
      </c>
    </row>
    <row r="468" spans="1:24" x14ac:dyDescent="0.3">
      <c r="A468" s="1">
        <f>'Overall View'!W468</f>
        <v>45231</v>
      </c>
      <c r="B468">
        <f>'Overall View'!X468</f>
        <v>8.3471129715406285</v>
      </c>
      <c r="C468">
        <f>'Overall View'!Y468</f>
        <v>8.4267869675402221</v>
      </c>
      <c r="E468">
        <f t="shared" si="35"/>
        <v>4217.9857031212796</v>
      </c>
      <c r="F468">
        <f>Data!B468</f>
        <v>4567.8</v>
      </c>
      <c r="H468" s="2">
        <f t="shared" si="36"/>
        <v>8.2933969316173917E-2</v>
      </c>
      <c r="I468" s="4">
        <f>Data!G469</f>
        <v>4.3278976294068627E-2</v>
      </c>
      <c r="J468" s="4">
        <f>Data!H471</f>
        <v>0.10947721103979546</v>
      </c>
      <c r="K468" s="4">
        <f>Data!I480</f>
        <v>0.27810993751080026</v>
      </c>
      <c r="V468" s="5">
        <f t="shared" si="37"/>
        <v>8.2933969316173917E-2</v>
      </c>
      <c r="W468" s="5">
        <f t="shared" si="38"/>
        <v>0.27810993751080026</v>
      </c>
      <c r="X468" s="5">
        <f t="shared" si="39"/>
        <v>7.5953529967670172E-2</v>
      </c>
    </row>
    <row r="469" spans="1:24" x14ac:dyDescent="0.3">
      <c r="A469" s="1">
        <f>'Overall View'!W469</f>
        <v>45261</v>
      </c>
      <c r="B469">
        <f>'Overall View'!X469</f>
        <v>8.35313227766766</v>
      </c>
      <c r="C469">
        <f>'Overall View'!Y469</f>
        <v>8.4700659438342907</v>
      </c>
      <c r="E469">
        <f t="shared" si="35"/>
        <v>4243.451616983345</v>
      </c>
      <c r="F469">
        <f>Data!B469</f>
        <v>4769.83</v>
      </c>
      <c r="H469" s="2">
        <f t="shared" si="36"/>
        <v>0.12404486501270751</v>
      </c>
      <c r="I469" s="4">
        <f>Data!G470</f>
        <v>1.5770730418800838E-2</v>
      </c>
      <c r="J469" s="4">
        <f>Data!H472</f>
        <v>9.6745640104138886E-2</v>
      </c>
      <c r="K469" s="4">
        <f>Data!I481</f>
        <v>0.20952326952689759</v>
      </c>
      <c r="V469" s="5">
        <f t="shared" si="37"/>
        <v>0.12404486501270751</v>
      </c>
      <c r="W469" s="5">
        <f t="shared" si="38"/>
        <v>0.20952326952689759</v>
      </c>
      <c r="X469" s="5">
        <f t="shared" si="39"/>
        <v>6.8376057972834262E-2</v>
      </c>
    </row>
    <row r="470" spans="1:24" x14ac:dyDescent="0.3">
      <c r="A470" s="1">
        <f>'Overall View'!W470</f>
        <v>45292</v>
      </c>
      <c r="B470">
        <f>'Overall View'!X470</f>
        <v>8.3591515837946897</v>
      </c>
      <c r="C470">
        <f>'Overall View'!Y470</f>
        <v>8.4858366742530915</v>
      </c>
      <c r="E470">
        <f t="shared" si="35"/>
        <v>4269.0712802448734</v>
      </c>
      <c r="F470">
        <f>Data!B470</f>
        <v>4845.6499999999996</v>
      </c>
      <c r="H470" s="2">
        <f t="shared" si="36"/>
        <v>0.13505952042151281</v>
      </c>
      <c r="I470" s="4">
        <f>Data!G471</f>
        <v>5.0427504326925998E-2</v>
      </c>
      <c r="J470" s="4">
        <f>Data!H473</f>
        <v>3.8469162225345244E-2</v>
      </c>
      <c r="K470" s="4">
        <f>Data!I482</f>
        <v>0.22041036117047952</v>
      </c>
      <c r="V470" s="5">
        <f t="shared" si="37"/>
        <v>0.13505952042151281</v>
      </c>
      <c r="W470" s="5">
        <f t="shared" si="38"/>
        <v>0.22041036117047952</v>
      </c>
      <c r="X470" s="5">
        <f t="shared" si="39"/>
        <v>6.6345860345687263E-2</v>
      </c>
    </row>
    <row r="471" spans="1:24" x14ac:dyDescent="0.3">
      <c r="A471" s="1">
        <f>'Overall View'!W471</f>
        <v>45323</v>
      </c>
      <c r="B471">
        <f>'Overall View'!X471</f>
        <v>8.3651708899217194</v>
      </c>
      <c r="C471">
        <f>'Overall View'!Y471</f>
        <v>8.5362641785800175</v>
      </c>
      <c r="E471">
        <f t="shared" si="35"/>
        <v>4294.8456211614985</v>
      </c>
      <c r="F471">
        <f>Data!B471</f>
        <v>5096.2700000000004</v>
      </c>
      <c r="H471" s="2">
        <f t="shared" si="36"/>
        <v>0.18660144031481263</v>
      </c>
      <c r="I471" s="4">
        <f>Data!G472</f>
        <v>3.054740535841205E-2</v>
      </c>
      <c r="J471" s="4">
        <f>Data!H474</f>
        <v>3.4945495977233065E-2</v>
      </c>
      <c r="K471" s="4">
        <f>Data!I483</f>
        <v>0.15563833662803361</v>
      </c>
      <c r="V471" s="5">
        <f t="shared" si="37"/>
        <v>0.18660144031481263</v>
      </c>
      <c r="W471" s="5">
        <f t="shared" si="38"/>
        <v>0.15563833662803361</v>
      </c>
      <c r="X471" s="5">
        <f t="shared" si="39"/>
        <v>5.6845764375156364E-2</v>
      </c>
    </row>
    <row r="472" spans="1:24" x14ac:dyDescent="0.3">
      <c r="A472" s="1">
        <f>'Overall View'!W472</f>
        <v>45352</v>
      </c>
      <c r="B472">
        <f>'Overall View'!X472</f>
        <v>8.3711901960487509</v>
      </c>
      <c r="C472">
        <f>'Overall View'!Y472</f>
        <v>8.5668115839384296</v>
      </c>
      <c r="E472">
        <f t="shared" si="35"/>
        <v>4320.7755735931605</v>
      </c>
      <c r="F472">
        <f>Data!B472</f>
        <v>5254.35</v>
      </c>
      <c r="H472" s="2">
        <f t="shared" si="36"/>
        <v>0.21606640069724303</v>
      </c>
      <c r="I472" s="4">
        <f>Data!G473</f>
        <v>-4.2505747459992804E-2</v>
      </c>
      <c r="J472" s="4">
        <f>Data!H475</f>
        <v>3.8480393024391546E-2</v>
      </c>
      <c r="K472" s="4">
        <f>Data!I484</f>
        <v>6.5824128487651734E-2</v>
      </c>
      <c r="V472" s="5">
        <f t="shared" si="37"/>
        <v>0.21606640069724303</v>
      </c>
      <c r="W472" s="5">
        <f t="shared" si="38"/>
        <v>6.5824128487651734E-2</v>
      </c>
      <c r="X472" s="5">
        <f t="shared" si="39"/>
        <v>5.1414846163718768E-2</v>
      </c>
    </row>
    <row r="473" spans="1:24" x14ac:dyDescent="0.3">
      <c r="A473" s="1">
        <f>'Overall View'!W473</f>
        <v>45383</v>
      </c>
      <c r="B473">
        <f>'Overall View'!X473</f>
        <v>8.3772095021757806</v>
      </c>
      <c r="C473">
        <f>'Overall View'!Y473</f>
        <v>8.5243058364784368</v>
      </c>
      <c r="E473">
        <f t="shared" si="35"/>
        <v>4346.8620770379166</v>
      </c>
      <c r="F473">
        <f>Data!B473</f>
        <v>5035.6899999999996</v>
      </c>
      <c r="H473" s="2">
        <f t="shared" si="36"/>
        <v>0.15846555762622017</v>
      </c>
      <c r="I473" s="4">
        <f>Data!G474</f>
        <v>4.690383807881382E-2</v>
      </c>
      <c r="J473" s="4">
        <f>Data!H476</f>
        <v>9.2243882677919942E-2</v>
      </c>
      <c r="K473" s="4">
        <f>Data!I485</f>
        <v>4.7886773156404772E-2</v>
      </c>
      <c r="V473" s="5">
        <f t="shared" si="37"/>
        <v>0.15846555762622017</v>
      </c>
      <c r="W473" s="5">
        <f t="shared" si="38"/>
        <v>4.7886773156404772E-2</v>
      </c>
      <c r="X473" s="5">
        <f t="shared" si="39"/>
        <v>6.2031709840722427E-2</v>
      </c>
    </row>
    <row r="474" spans="1:24" x14ac:dyDescent="0.3">
      <c r="A474" s="1">
        <f>'Overall View'!W474</f>
        <v>45413</v>
      </c>
      <c r="B474">
        <f>'Overall View'!X474</f>
        <v>8.3832288083028104</v>
      </c>
      <c r="C474">
        <f>'Overall View'!Y474</f>
        <v>8.5712096745572506</v>
      </c>
      <c r="E474">
        <f t="shared" si="35"/>
        <v>4373.1060766660275</v>
      </c>
      <c r="F474">
        <f>Data!B474</f>
        <v>5277.51</v>
      </c>
      <c r="H474" s="2">
        <f t="shared" si="36"/>
        <v>0.20681042432509966</v>
      </c>
      <c r="I474" s="4">
        <f>Data!G475</f>
        <v>3.408230240557053E-2</v>
      </c>
      <c r="J474" s="4">
        <f>Data!H477</f>
        <v>6.7917923637846656E-2</v>
      </c>
      <c r="K474" s="4"/>
    </row>
    <row r="475" spans="1:24" x14ac:dyDescent="0.3">
      <c r="A475" s="1">
        <f>'Overall View'!W475</f>
        <v>45444</v>
      </c>
      <c r="B475">
        <f>'Overall View'!X475</f>
        <v>8.3892481144298401</v>
      </c>
      <c r="C475">
        <f>'Overall View'!Y475</f>
        <v>8.6052919769628211</v>
      </c>
      <c r="E475">
        <f t="shared" si="35"/>
        <v>4399.5085233541731</v>
      </c>
      <c r="F475">
        <f>Data!B475</f>
        <v>5460.48</v>
      </c>
      <c r="H475" s="2">
        <f t="shared" si="36"/>
        <v>0.24115681808861344</v>
      </c>
      <c r="I475" s="4">
        <f>Data!G476</f>
        <v>1.1257742193535591E-2</v>
      </c>
      <c r="J475" s="4">
        <f>Data!H478</f>
        <v>5.3831239620224736E-2</v>
      </c>
      <c r="K475" s="4"/>
    </row>
    <row r="476" spans="1:24" x14ac:dyDescent="0.3">
      <c r="A476" s="1">
        <f>'Overall View'!W476</f>
        <v>45474</v>
      </c>
      <c r="B476">
        <f>'Overall View'!X476</f>
        <v>8.3952674205568698</v>
      </c>
      <c r="C476">
        <f>'Overall View'!Y476</f>
        <v>8.6165497191563567</v>
      </c>
      <c r="E476">
        <f t="shared" si="35"/>
        <v>4426.0703737199101</v>
      </c>
      <c r="F476">
        <f>Data!B476</f>
        <v>5522.3</v>
      </c>
      <c r="H476" s="2">
        <f t="shared" si="36"/>
        <v>0.24767559792745897</v>
      </c>
      <c r="I476" s="4">
        <f>Data!G477</f>
        <v>2.2577879038740534E-2</v>
      </c>
      <c r="J476" s="4">
        <f>Data!H479</f>
        <v>3.2627418206137904E-2</v>
      </c>
      <c r="K476" s="4"/>
    </row>
    <row r="477" spans="1:24" x14ac:dyDescent="0.3">
      <c r="A477" s="1">
        <f>'Overall View'!W477</f>
        <v>45505</v>
      </c>
      <c r="B477">
        <f>'Overall View'!X477</f>
        <v>8.4012867266839013</v>
      </c>
      <c r="C477">
        <f>'Overall View'!Y477</f>
        <v>8.6391275981950972</v>
      </c>
      <c r="E477">
        <f t="shared" si="35"/>
        <v>4452.7925901563431</v>
      </c>
      <c r="F477">
        <f>Data!B477</f>
        <v>5648.4</v>
      </c>
      <c r="H477" s="2">
        <f t="shared" si="36"/>
        <v>0.26850732111052067</v>
      </c>
      <c r="I477" s="4">
        <f>Data!G478</f>
        <v>1.999561838794861E-2</v>
      </c>
      <c r="J477" s="4">
        <f>Data!H480</f>
        <v>6.576930685592508E-2</v>
      </c>
      <c r="K477" s="4"/>
    </row>
    <row r="478" spans="1:24" x14ac:dyDescent="0.3">
      <c r="A478" s="1">
        <f>'Overall View'!W478</f>
        <v>45536</v>
      </c>
      <c r="B478">
        <f>'Overall View'!X478</f>
        <v>8.407306032810931</v>
      </c>
      <c r="C478">
        <f>'Overall View'!Y478</f>
        <v>8.6591232165830458</v>
      </c>
      <c r="E478">
        <f t="shared" si="35"/>
        <v>4479.6761408669627</v>
      </c>
      <c r="F478">
        <f>Data!B478</f>
        <v>5762.48</v>
      </c>
      <c r="H478" s="2">
        <f t="shared" si="36"/>
        <v>0.28636084814934248</v>
      </c>
      <c r="I478" s="4">
        <f>Data!G479</f>
        <v>-9.9460792205512405E-3</v>
      </c>
      <c r="J478" s="4">
        <f>Data!H481</f>
        <v>2.0465996778142426E-2</v>
      </c>
      <c r="K478" s="4"/>
    </row>
    <row r="479" spans="1:24" x14ac:dyDescent="0.3">
      <c r="A479" s="1">
        <f>'Overall View'!W479</f>
        <v>45566</v>
      </c>
      <c r="B479">
        <f>'Overall View'!X479</f>
        <v>8.4133253389379625</v>
      </c>
      <c r="C479">
        <f>'Overall View'!Y479</f>
        <v>8.6491771373624946</v>
      </c>
      <c r="E479">
        <f t="shared" si="35"/>
        <v>4506.7219999007784</v>
      </c>
      <c r="F479">
        <f>Data!B479</f>
        <v>5705.45</v>
      </c>
      <c r="H479" s="2">
        <f t="shared" si="36"/>
        <v>0.26598667504354889</v>
      </c>
      <c r="I479" s="4">
        <f>Data!G480</f>
        <v>5.571976768852771E-2</v>
      </c>
      <c r="J479" s="4">
        <f>Data!H482</f>
        <v>5.7069898061076429E-2</v>
      </c>
      <c r="K479" s="4"/>
    </row>
    <row r="480" spans="1:24" x14ac:dyDescent="0.3">
      <c r="A480" s="1">
        <f>'Overall View'!W480</f>
        <v>45597</v>
      </c>
      <c r="B480">
        <f>'Overall View'!X480</f>
        <v>8.4193446450649922</v>
      </c>
      <c r="C480">
        <f>'Overall View'!Y480</f>
        <v>8.7048969050510223</v>
      </c>
      <c r="E480">
        <f t="shared" si="35"/>
        <v>4533.9311471875471</v>
      </c>
      <c r="F480">
        <f>Data!B480</f>
        <v>6032.38</v>
      </c>
      <c r="H480" s="2">
        <f t="shared" si="36"/>
        <v>0.33049660530066927</v>
      </c>
      <c r="I480" s="4">
        <f>Data!G481</f>
        <v>-2.5307691689834044E-2</v>
      </c>
      <c r="J480" s="4">
        <f>Data!H483</f>
        <v>-1.2994389842971188E-2</v>
      </c>
      <c r="K480" s="4"/>
    </row>
    <row r="481" spans="1:11" x14ac:dyDescent="0.3">
      <c r="A481" s="1">
        <f>'Overall View'!W481</f>
        <v>45627</v>
      </c>
      <c r="B481">
        <f>'Overall View'!X481</f>
        <v>8.425363951192022</v>
      </c>
      <c r="C481">
        <f>'Overall View'!Y481</f>
        <v>8.6795892133611883</v>
      </c>
      <c r="E481">
        <f t="shared" si="35"/>
        <v>4561.3045685733377</v>
      </c>
      <c r="F481">
        <f>Data!B481</f>
        <v>5881.63</v>
      </c>
      <c r="H481" s="2">
        <f t="shared" si="36"/>
        <v>0.28946223861556941</v>
      </c>
      <c r="I481" s="4">
        <f>Data!G482</f>
        <v>2.6657822062382763E-2</v>
      </c>
      <c r="J481" s="4">
        <f>Data!H484</f>
        <v>-4.6953500935106973E-2</v>
      </c>
      <c r="K481" s="4"/>
    </row>
    <row r="482" spans="1:11" x14ac:dyDescent="0.3">
      <c r="A482" s="1">
        <f>'Overall View'!W482</f>
        <v>45658</v>
      </c>
      <c r="B482">
        <f>'Overall View'!X482</f>
        <v>8.4313832573190517</v>
      </c>
      <c r="C482">
        <f>'Overall View'!Y482</f>
        <v>8.706247035423571</v>
      </c>
      <c r="E482">
        <f t="shared" si="35"/>
        <v>4588.8432558562135</v>
      </c>
      <c r="F482">
        <f>Data!B482</f>
        <v>6040.53</v>
      </c>
      <c r="H482" s="2">
        <f t="shared" si="36"/>
        <v>0.31635134677811561</v>
      </c>
      <c r="I482" s="4">
        <f>Data!G483</f>
        <v>-1.4344520215519907E-2</v>
      </c>
      <c r="J482" s="4">
        <f>Data!H485</f>
        <v>-0.1340544257887295</v>
      </c>
      <c r="K482" s="4"/>
    </row>
    <row r="483" spans="1:11" x14ac:dyDescent="0.3">
      <c r="A483" s="1">
        <f>'Overall View'!W483</f>
        <v>45689</v>
      </c>
      <c r="B483">
        <f>'Overall View'!X483</f>
        <v>8.4374025634460814</v>
      </c>
      <c r="C483">
        <f>'Overall View'!Y483</f>
        <v>8.6919025152080511</v>
      </c>
      <c r="E483">
        <f t="shared" si="35"/>
        <v>4616.5482068221791</v>
      </c>
      <c r="F483">
        <f>Data!B483</f>
        <v>5954.5</v>
      </c>
      <c r="H483" s="2">
        <f t="shared" si="36"/>
        <v>0.28981648912506563</v>
      </c>
      <c r="I483" s="4">
        <f>Data!G484</f>
        <v>-5.926680278196983E-2</v>
      </c>
      <c r="J483" s="4"/>
      <c r="K483" s="4"/>
    </row>
    <row r="484" spans="1:11" x14ac:dyDescent="0.3">
      <c r="A484" s="1">
        <f>'Overall View'!W484</f>
        <v>45717</v>
      </c>
      <c r="B484">
        <f>'Overall View'!X484</f>
        <v>8.4434218695731129</v>
      </c>
      <c r="C484">
        <f>'Overall View'!Y484</f>
        <v>8.6326357124260813</v>
      </c>
      <c r="E484">
        <f t="shared" si="35"/>
        <v>4644.420425281337</v>
      </c>
      <c r="F484">
        <f>Data!B484</f>
        <v>5611.85</v>
      </c>
      <c r="H484" s="2">
        <f t="shared" si="36"/>
        <v>0.20829931102976351</v>
      </c>
      <c r="I484" s="4">
        <f>Data!G485</f>
        <v>-6.0443102791239767E-2</v>
      </c>
      <c r="J484" s="4"/>
      <c r="K484" s="4"/>
    </row>
    <row r="485" spans="1:11" x14ac:dyDescent="0.3">
      <c r="A485" s="1">
        <f>'Overall View'!W485</f>
        <v>45748</v>
      </c>
      <c r="B485">
        <f>'Overall View'!X485</f>
        <v>8.4494411757001426</v>
      </c>
      <c r="C485">
        <f>'Overall View'!Y485</f>
        <v>8.5721926096348415</v>
      </c>
      <c r="E485">
        <f t="shared" si="35"/>
        <v>4672.4609211042307</v>
      </c>
      <c r="F485">
        <f>Data!B485</f>
        <v>5282.7</v>
      </c>
      <c r="H485" s="2">
        <f t="shared" si="36"/>
        <v>0.13060335638966736</v>
      </c>
      <c r="I485" s="4">
        <f>Data!G486</f>
        <v>0</v>
      </c>
      <c r="J485" s="4"/>
      <c r="K485" s="4"/>
    </row>
    <row r="486" spans="1:11" x14ac:dyDescent="0.3">
      <c r="A48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0A6A-5BFE-4D18-87F3-7C40D73BF737}">
  <dimension ref="A9:O769"/>
  <sheetViews>
    <sheetView workbookViewId="0">
      <selection activeCell="G3" sqref="G3"/>
    </sheetView>
  </sheetViews>
  <sheetFormatPr defaultRowHeight="14.4" x14ac:dyDescent="0.3"/>
  <cols>
    <col min="1" max="1" width="9.5546875" bestFit="1" customWidth="1"/>
    <col min="7" max="7" width="12.6640625" bestFit="1" customWidth="1"/>
    <col min="8" max="8" width="10.109375" bestFit="1" customWidth="1"/>
    <col min="9" max="9" width="12.33203125" bestFit="1" customWidth="1"/>
    <col min="10" max="10" width="10.109375" bestFit="1" customWidth="1"/>
    <col min="11" max="11" width="11.33203125" bestFit="1" customWidth="1"/>
    <col min="12" max="13" width="10.109375" bestFit="1" customWidth="1"/>
    <col min="14" max="14" width="11.77734375" bestFit="1" customWidth="1"/>
    <col min="15" max="15" width="9.5546875" bestFit="1" customWidth="1"/>
  </cols>
  <sheetData>
    <row r="9" spans="1:15" x14ac:dyDescent="0.3">
      <c r="E9" t="s">
        <v>26</v>
      </c>
      <c r="F9" t="s">
        <v>20</v>
      </c>
      <c r="G9" t="s">
        <v>31</v>
      </c>
      <c r="H9" t="s">
        <v>27</v>
      </c>
      <c r="I9" t="s">
        <v>28</v>
      </c>
      <c r="J9" t="s">
        <v>29</v>
      </c>
      <c r="K9" t="s">
        <v>30</v>
      </c>
      <c r="M9" t="s">
        <v>32</v>
      </c>
      <c r="N9" t="s">
        <v>34</v>
      </c>
      <c r="O9" t="s">
        <v>33</v>
      </c>
    </row>
    <row r="10" spans="1:15" x14ac:dyDescent="0.3">
      <c r="A10" s="9">
        <f>Data!A182</f>
        <v>36526</v>
      </c>
      <c r="B10" s="10" cm="1">
        <f t="array" ref="B10:C10">LINEST(Data!$D$2:D181,Data!$E$2:E181,TRUE, FALSE)</f>
        <v>1.0236095144493355E-2</v>
      </c>
      <c r="C10" s="10">
        <v>5.1763268132357423</v>
      </c>
      <c r="D10" s="10"/>
      <c r="E10" s="10">
        <f>EXP(C10+B10*'Overall View'!E181)</f>
        <v>1117.4716301158671</v>
      </c>
      <c r="F10" s="10">
        <f>'Overall View'!B181</f>
        <v>1469.25</v>
      </c>
      <c r="G10" s="11">
        <f>F10</f>
        <v>1469.25</v>
      </c>
      <c r="H10" s="12">
        <f t="shared" ref="H10:H73" si="0">MAX(F10/E10-1,0)</f>
        <v>0.31479847935616778</v>
      </c>
      <c r="I10" s="12">
        <f>(1-H10)</f>
        <v>0.68520152064383222</v>
      </c>
      <c r="J10" s="11">
        <f t="shared" ref="J10:J73" si="1">I10*F10</f>
        <v>1006.7323342059505</v>
      </c>
      <c r="K10" s="11">
        <f>H10*G10</f>
        <v>462.51766579404949</v>
      </c>
      <c r="L10" s="10"/>
      <c r="M10" s="13">
        <f>J10/F10</f>
        <v>0.68520152064383222</v>
      </c>
      <c r="N10" s="10">
        <v>0</v>
      </c>
      <c r="O10" s="13">
        <f>M10</f>
        <v>0.68520152064383222</v>
      </c>
    </row>
    <row r="11" spans="1:15" x14ac:dyDescent="0.3">
      <c r="A11" s="1">
        <f>Data!A183</f>
        <v>36557</v>
      </c>
      <c r="B11" cm="1">
        <f t="array" ref="B11:C11">LINEST(Data!$D$2:D182,Data!$E$2:E182,TRUE, FALSE)</f>
        <v>1.0274563207419282E-2</v>
      </c>
      <c r="C11">
        <v>5.1739930840849029</v>
      </c>
      <c r="E11">
        <f>EXP(C11+B11*'Overall View'!E182)</f>
        <v>1134.2070196398113</v>
      </c>
      <c r="F11">
        <f>'Overall View'!B182</f>
        <v>1394.46</v>
      </c>
      <c r="G11" s="7">
        <f>O10*F11+K10</f>
        <v>1418.0037782710478</v>
      </c>
      <c r="H11" s="2">
        <f t="shared" si="0"/>
        <v>0.22945809349940105</v>
      </c>
      <c r="I11" s="2">
        <f>(1-H11)</f>
        <v>0.77054190650059895</v>
      </c>
      <c r="J11" s="6">
        <f t="shared" si="1"/>
        <v>1074.4898669388253</v>
      </c>
      <c r="K11" s="6">
        <f>MAX(H11*G11,0)</f>
        <v>325.37244353702204</v>
      </c>
      <c r="L11" s="7"/>
      <c r="M11" s="8">
        <f>O10</f>
        <v>0.68520152064383222</v>
      </c>
      <c r="N11" s="8">
        <f>-(K11-K10)/F11</f>
        <v>9.8350058271321844E-2</v>
      </c>
      <c r="O11" s="8">
        <f>M11+N11</f>
        <v>0.78355157891515403</v>
      </c>
    </row>
    <row r="12" spans="1:15" x14ac:dyDescent="0.3">
      <c r="A12" s="1">
        <f>Data!A184</f>
        <v>36586</v>
      </c>
      <c r="B12" cm="1">
        <f t="array" ref="B12:C12">LINEST(Data!$D$2:D183,Data!$E$2:E183,TRUE, FALSE)</f>
        <v>1.0306266661228384E-2</v>
      </c>
      <c r="C12">
        <v>5.1720591734025465</v>
      </c>
      <c r="E12">
        <f>EXP(C12+B12*'Overall View'!E183)</f>
        <v>1150.3249029349824</v>
      </c>
      <c r="F12">
        <f>'Overall View'!B183</f>
        <v>1366.42</v>
      </c>
      <c r="G12" s="7">
        <f>O11*F12+K11</f>
        <v>1396.0329919982669</v>
      </c>
      <c r="H12" s="2">
        <f t="shared" si="0"/>
        <v>0.18785570625626247</v>
      </c>
      <c r="I12" s="2">
        <f>(1-H12)</f>
        <v>0.81214429374373753</v>
      </c>
      <c r="J12" s="6">
        <f t="shared" si="1"/>
        <v>1109.730205857318</v>
      </c>
      <c r="K12" s="6">
        <f t="shared" ref="K12:K75" si="2">MAX(H12*G12,0)</f>
        <v>262.25276366887761</v>
      </c>
      <c r="M12" s="8">
        <f t="shared" ref="M12:M75" si="3">O11</f>
        <v>0.78355157891515403</v>
      </c>
      <c r="N12" s="8">
        <f t="shared" ref="N12:N75" si="4">-(K12-K11)/F12</f>
        <v>4.6193468968651237E-2</v>
      </c>
      <c r="O12" s="8">
        <f t="shared" ref="O12:O75" si="5">M12+N12</f>
        <v>0.82974504788380532</v>
      </c>
    </row>
    <row r="13" spans="1:15" x14ac:dyDescent="0.3">
      <c r="A13" s="1">
        <f>Data!A185</f>
        <v>36617</v>
      </c>
      <c r="B13" cm="1">
        <f t="array" ref="B13:C13">LINEST(Data!$D$2:D184,Data!$E$2:E184,TRUE, FALSE)</f>
        <v>1.035155662909089E-2</v>
      </c>
      <c r="C13">
        <v>5.1692813887069802</v>
      </c>
      <c r="E13">
        <f>EXP(C13+B13*'Overall View'!E184)</f>
        <v>1168.6637158075605</v>
      </c>
      <c r="F13">
        <f>'Overall View'!B184</f>
        <v>1498.58</v>
      </c>
      <c r="G13" s="7">
        <f t="shared" ref="G13:G76" si="6">O12*F13+K12</f>
        <v>1505.6920975265905</v>
      </c>
      <c r="H13" s="2">
        <f t="shared" si="0"/>
        <v>0.28230215393010938</v>
      </c>
      <c r="I13" s="2">
        <f>(1-H13)</f>
        <v>0.71769784606989062</v>
      </c>
      <c r="J13" s="6">
        <f t="shared" si="1"/>
        <v>1075.5276381634167</v>
      </c>
      <c r="K13" s="6">
        <f t="shared" si="2"/>
        <v>425.06012228730083</v>
      </c>
      <c r="M13" s="8">
        <f t="shared" si="3"/>
        <v>0.82974504788380532</v>
      </c>
      <c r="N13" s="8">
        <f t="shared" si="4"/>
        <v>-0.10864108597367056</v>
      </c>
      <c r="O13" s="8">
        <f t="shared" si="5"/>
        <v>0.72110396191013471</v>
      </c>
    </row>
    <row r="14" spans="1:15" x14ac:dyDescent="0.3">
      <c r="A14" s="1">
        <f>Data!A186</f>
        <v>36647</v>
      </c>
      <c r="B14" cm="1">
        <f t="array" ref="B14:C14">LINEST(Data!$D$2:D185,Data!$E$2:E185,TRUE, FALSE)</f>
        <v>1.0388047607880663E-2</v>
      </c>
      <c r="C14">
        <v>5.1670311116816112</v>
      </c>
      <c r="E14">
        <f>EXP(C14+B14*'Overall View'!E185)</f>
        <v>1186.1070911158045</v>
      </c>
      <c r="F14">
        <f>'Overall View'!B185</f>
        <v>1452.43</v>
      </c>
      <c r="G14" s="7">
        <f t="shared" si="6"/>
        <v>1472.4131496844377</v>
      </c>
      <c r="H14" s="2">
        <f t="shared" si="0"/>
        <v>0.22453529776443548</v>
      </c>
      <c r="I14" s="2">
        <f>(1-H14)</f>
        <v>0.77546470223556452</v>
      </c>
      <c r="J14" s="6">
        <f t="shared" si="1"/>
        <v>1126.308197468001</v>
      </c>
      <c r="K14" s="6">
        <f t="shared" si="2"/>
        <v>330.60872499666556</v>
      </c>
      <c r="M14" s="8">
        <f t="shared" si="3"/>
        <v>0.72110396191013471</v>
      </c>
      <c r="N14" s="8">
        <f t="shared" si="4"/>
        <v>6.5029913517784171E-2</v>
      </c>
      <c r="O14" s="8">
        <f t="shared" si="5"/>
        <v>0.7861338754279189</v>
      </c>
    </row>
    <row r="15" spans="1:15" x14ac:dyDescent="0.3">
      <c r="A15" s="1">
        <f>Data!A187</f>
        <v>36678</v>
      </c>
      <c r="B15" cm="1">
        <f t="array" ref="B15:C15">LINEST(Data!$D$2:D186,Data!$E$2:E186,TRUE, FALSE)</f>
        <v>1.0417692712924111E-2</v>
      </c>
      <c r="C15">
        <v>5.1651931151689165</v>
      </c>
      <c r="E15">
        <f>EXP(C15+B15*'Overall View'!E186)</f>
        <v>1202.8707458997244</v>
      </c>
      <c r="F15">
        <f>'Overall View'!B186</f>
        <v>1420.6</v>
      </c>
      <c r="G15" s="7">
        <f t="shared" si="6"/>
        <v>1447.390508429567</v>
      </c>
      <c r="H15" s="2">
        <f t="shared" si="0"/>
        <v>0.18100802172008779</v>
      </c>
      <c r="I15" s="2">
        <f t="shared" ref="I15:I269" si="7">(1-H15)</f>
        <v>0.81899197827991221</v>
      </c>
      <c r="J15" s="6">
        <f t="shared" si="1"/>
        <v>1163.4600043444432</v>
      </c>
      <c r="K15" s="6">
        <f t="shared" si="2"/>
        <v>261.98929258726798</v>
      </c>
      <c r="M15" s="8">
        <f t="shared" si="3"/>
        <v>0.7861338754279189</v>
      </c>
      <c r="N15" s="8">
        <f t="shared" si="4"/>
        <v>4.8303134175276347E-2</v>
      </c>
      <c r="O15" s="8">
        <f t="shared" si="5"/>
        <v>0.83443700960319522</v>
      </c>
    </row>
    <row r="16" spans="1:15" x14ac:dyDescent="0.3">
      <c r="A16" s="1">
        <f>Data!A188</f>
        <v>36708</v>
      </c>
      <c r="B16" cm="1">
        <f t="array" ref="B16:C16">LINEST(Data!$D$2:D187,Data!$E$2:E187,TRUE, FALSE)</f>
        <v>1.044867464632891E-2</v>
      </c>
      <c r="C16">
        <v>5.1632619079866844</v>
      </c>
      <c r="E16">
        <f>EXP(C16+B16*'Overall View'!E187)</f>
        <v>1220.1332977429574</v>
      </c>
      <c r="F16">
        <f>'Overall View'!B187</f>
        <v>1454.6</v>
      </c>
      <c r="G16" s="7">
        <f t="shared" si="6"/>
        <v>1475.7613667560756</v>
      </c>
      <c r="H16" s="2">
        <f t="shared" si="0"/>
        <v>0.19216482550780856</v>
      </c>
      <c r="I16" s="2">
        <f t="shared" si="7"/>
        <v>0.80783517449219144</v>
      </c>
      <c r="J16" s="6">
        <f t="shared" si="1"/>
        <v>1175.0770448163416</v>
      </c>
      <c r="K16" s="6">
        <f t="shared" si="2"/>
        <v>283.58942553384634</v>
      </c>
      <c r="M16" s="8">
        <f t="shared" si="3"/>
        <v>0.83443700960319522</v>
      </c>
      <c r="N16" s="8">
        <f t="shared" si="4"/>
        <v>-1.4849534543227249E-2</v>
      </c>
      <c r="O16" s="8">
        <f t="shared" si="5"/>
        <v>0.81958747505996798</v>
      </c>
    </row>
    <row r="17" spans="1:15" x14ac:dyDescent="0.3">
      <c r="A17" s="1">
        <f>Data!A189</f>
        <v>36739</v>
      </c>
      <c r="B17" cm="1">
        <f t="array" ref="B17:C17">LINEST(Data!$D$2:D188,Data!$E$2:E188,TRUE, FALSE)</f>
        <v>1.047407786187207E-2</v>
      </c>
      <c r="C17">
        <v>5.1616699731459796</v>
      </c>
      <c r="E17">
        <f>EXP(C17+B17*'Overall View'!E188)</f>
        <v>1236.8492942435664</v>
      </c>
      <c r="F17">
        <f>'Overall View'!B188</f>
        <v>1430.83</v>
      </c>
      <c r="G17" s="7">
        <f t="shared" si="6"/>
        <v>1456.2797724739003</v>
      </c>
      <c r="H17" s="2">
        <f t="shared" si="0"/>
        <v>0.15683455264860569</v>
      </c>
      <c r="I17" s="2">
        <f t="shared" si="7"/>
        <v>0.84316544735139431</v>
      </c>
      <c r="J17" s="6">
        <f t="shared" si="1"/>
        <v>1206.4264170337954</v>
      </c>
      <c r="K17" s="6">
        <f t="shared" si="2"/>
        <v>228.39498664715742</v>
      </c>
      <c r="M17" s="8">
        <f t="shared" si="3"/>
        <v>0.81958747505996798</v>
      </c>
      <c r="N17" s="8">
        <f t="shared" si="4"/>
        <v>3.8575119956031759E-2</v>
      </c>
      <c r="O17" s="8">
        <f t="shared" si="5"/>
        <v>0.85816259501599979</v>
      </c>
    </row>
    <row r="18" spans="1:15" x14ac:dyDescent="0.3">
      <c r="A18" s="1">
        <f>Data!A190</f>
        <v>36770</v>
      </c>
      <c r="B18" cm="1">
        <f t="array" ref="B18:C18">LINEST(Data!$D$2:D189,Data!$E$2:E189,TRUE, FALSE)</f>
        <v>1.0506860962322322E-2</v>
      </c>
      <c r="C18">
        <v>5.1596046378176137</v>
      </c>
      <c r="E18">
        <f>EXP(C18+B18*'Overall View'!E189)</f>
        <v>1255.0045772045962</v>
      </c>
      <c r="F18">
        <f>'Overall View'!B189</f>
        <v>1517.68</v>
      </c>
      <c r="G18" s="7">
        <f t="shared" si="6"/>
        <v>1530.8111938510399</v>
      </c>
      <c r="H18" s="2">
        <f t="shared" si="0"/>
        <v>0.20930236237105082</v>
      </c>
      <c r="I18" s="2">
        <f t="shared" si="7"/>
        <v>0.79069763762894918</v>
      </c>
      <c r="J18" s="6">
        <f t="shared" si="1"/>
        <v>1200.0259906767037</v>
      </c>
      <c r="K18" s="6">
        <f t="shared" si="2"/>
        <v>320.40239921707126</v>
      </c>
      <c r="M18" s="8">
        <f t="shared" si="3"/>
        <v>0.85816259501599979</v>
      </c>
      <c r="N18" s="8">
        <f t="shared" si="4"/>
        <v>-6.0623723426489008E-2</v>
      </c>
      <c r="O18" s="8">
        <f t="shared" si="5"/>
        <v>0.79753887158951076</v>
      </c>
    </row>
    <row r="19" spans="1:15" x14ac:dyDescent="0.3">
      <c r="A19" s="1">
        <f>Data!A191</f>
        <v>36800</v>
      </c>
      <c r="B19" cm="1">
        <f t="array" ref="B19:C19">LINEST(Data!$D$2:D190,Data!$E$2:E190,TRUE, FALSE)</f>
        <v>1.0527674743452307E-2</v>
      </c>
      <c r="C19">
        <v>5.1582864316793815</v>
      </c>
      <c r="E19">
        <f>EXP(C19+B19*'Overall View'!E190)</f>
        <v>1271.5818533232618</v>
      </c>
      <c r="F19">
        <f>'Overall View'!B190</f>
        <v>1436.51</v>
      </c>
      <c r="G19" s="7">
        <f t="shared" si="6"/>
        <v>1466.0749636441194</v>
      </c>
      <c r="H19" s="2">
        <f t="shared" si="0"/>
        <v>0.12970313019622037</v>
      </c>
      <c r="I19" s="2">
        <f t="shared" si="7"/>
        <v>0.87029686980377963</v>
      </c>
      <c r="J19" s="6">
        <f t="shared" si="1"/>
        <v>1250.1901564418274</v>
      </c>
      <c r="K19" s="6">
        <f t="shared" si="2"/>
        <v>190.15451188695226</v>
      </c>
      <c r="M19" s="8">
        <f t="shared" si="3"/>
        <v>0.79753887158951076</v>
      </c>
      <c r="N19" s="8">
        <f t="shared" si="4"/>
        <v>9.0669669776137302E-2</v>
      </c>
      <c r="O19" s="8">
        <f t="shared" si="5"/>
        <v>0.88820854136564809</v>
      </c>
    </row>
    <row r="20" spans="1:15" x14ac:dyDescent="0.3">
      <c r="A20" s="1">
        <f>Data!A192</f>
        <v>36831</v>
      </c>
      <c r="B20" cm="1">
        <f t="array" ref="B20:C20">LINEST(Data!$D$2:D191,Data!$E$2:E191,TRUE, FALSE)</f>
        <v>1.0545277182997732E-2</v>
      </c>
      <c r="C20">
        <v>5.1571657430283233</v>
      </c>
      <c r="E20">
        <f>EXP(C20+B20*'Overall View'!E191)</f>
        <v>1287.9001853278803</v>
      </c>
      <c r="F20">
        <f>'Overall View'!B191</f>
        <v>1429.4</v>
      </c>
      <c r="G20" s="7">
        <f t="shared" si="6"/>
        <v>1459.7598009150097</v>
      </c>
      <c r="H20" s="2">
        <f t="shared" si="0"/>
        <v>0.10986861892258837</v>
      </c>
      <c r="I20" s="2">
        <f t="shared" si="7"/>
        <v>0.89013138107741163</v>
      </c>
      <c r="J20" s="6">
        <f t="shared" si="1"/>
        <v>1272.3537961120524</v>
      </c>
      <c r="K20" s="6">
        <f t="shared" si="2"/>
        <v>160.38179328524467</v>
      </c>
      <c r="M20" s="8">
        <f t="shared" si="3"/>
        <v>0.88820854136564809</v>
      </c>
      <c r="N20" s="8">
        <f t="shared" si="4"/>
        <v>2.0828822304258844E-2</v>
      </c>
      <c r="O20" s="8">
        <f t="shared" si="5"/>
        <v>0.90903736366990695</v>
      </c>
    </row>
    <row r="21" spans="1:15" x14ac:dyDescent="0.3">
      <c r="A21" s="1">
        <f>Data!A193</f>
        <v>36861</v>
      </c>
      <c r="B21" cm="1">
        <f t="array" ref="B21:C21">LINEST(Data!$D$2:D192,Data!$E$2:E192,TRUE, FALSE)</f>
        <v>1.0546952614295902E-2</v>
      </c>
      <c r="C21">
        <v>5.1570585154252404</v>
      </c>
      <c r="E21">
        <f>EXP(C21+B21*'Overall View'!E192)</f>
        <v>1301.8302849294903</v>
      </c>
      <c r="F21">
        <f>'Overall View'!B192</f>
        <v>1314.95</v>
      </c>
      <c r="G21" s="7">
        <f t="shared" si="6"/>
        <v>1355.7204746429888</v>
      </c>
      <c r="H21" s="2">
        <f t="shared" si="0"/>
        <v>1.0077899725017048E-2</v>
      </c>
      <c r="I21" s="2">
        <f t="shared" si="7"/>
        <v>0.98992210027498295</v>
      </c>
      <c r="J21" s="6">
        <f t="shared" si="1"/>
        <v>1301.6980657565889</v>
      </c>
      <c r="K21" s="6">
        <f t="shared" si="2"/>
        <v>13.662814998604558</v>
      </c>
      <c r="M21" s="8">
        <f t="shared" si="3"/>
        <v>0.90903736366990695</v>
      </c>
      <c r="N21" s="8">
        <f t="shared" si="4"/>
        <v>0.1115776100130348</v>
      </c>
      <c r="O21" s="8">
        <f t="shared" si="5"/>
        <v>1.0206149736829417</v>
      </c>
    </row>
    <row r="22" spans="1:15" x14ac:dyDescent="0.3">
      <c r="A22" s="1">
        <f>Data!A194</f>
        <v>36892</v>
      </c>
      <c r="B22" cm="1">
        <f t="array" ref="B22:C22">LINEST(Data!$D$2:D193,Data!$E$2:E193,TRUE, FALSE)</f>
        <v>1.0547523484912474E-2</v>
      </c>
      <c r="C22">
        <v>5.1570217894155732</v>
      </c>
      <c r="E22">
        <f>EXP(C22+B22*'Overall View'!E193)</f>
        <v>1315.729177480097</v>
      </c>
      <c r="F22">
        <f>'Overall View'!B193</f>
        <v>1320.28</v>
      </c>
      <c r="G22" s="7">
        <f t="shared" si="6"/>
        <v>1361.1603524527188</v>
      </c>
      <c r="H22" s="2">
        <f t="shared" si="0"/>
        <v>3.4587836142836448E-3</v>
      </c>
      <c r="I22" s="2">
        <f t="shared" si="7"/>
        <v>0.99654121638571636</v>
      </c>
      <c r="J22" s="6">
        <f t="shared" si="1"/>
        <v>1315.7134371697337</v>
      </c>
      <c r="K22" s="6">
        <f t="shared" si="2"/>
        <v>4.707959123476015</v>
      </c>
      <c r="M22" s="8">
        <f t="shared" si="3"/>
        <v>1.0206149736829417</v>
      </c>
      <c r="N22" s="8">
        <f t="shared" si="4"/>
        <v>6.7825430023393104E-3</v>
      </c>
      <c r="O22" s="8">
        <f t="shared" si="5"/>
        <v>1.0273975166852811</v>
      </c>
    </row>
    <row r="23" spans="1:15" x14ac:dyDescent="0.3">
      <c r="A23" s="1">
        <f>Data!A195</f>
        <v>36923</v>
      </c>
      <c r="B23" cm="1">
        <f t="array" ref="B23:C23">LINEST(Data!$D$2:D194,Data!$E$2:E194,TRUE, FALSE)</f>
        <v>1.0551843052042089E-2</v>
      </c>
      <c r="C23">
        <v>5.1567424574078586</v>
      </c>
      <c r="E23">
        <f>EXP(C23+B23*'Overall View'!E194)</f>
        <v>1330.4176127144533</v>
      </c>
      <c r="F23">
        <f>'Overall View'!B194</f>
        <v>1366.01</v>
      </c>
      <c r="G23" s="7">
        <f t="shared" si="6"/>
        <v>1408.1432408907369</v>
      </c>
      <c r="H23" s="2">
        <f t="shared" si="0"/>
        <v>2.6752793217257098E-2</v>
      </c>
      <c r="I23" s="2">
        <f t="shared" si="7"/>
        <v>0.9732472067827429</v>
      </c>
      <c r="J23" s="6">
        <f t="shared" si="1"/>
        <v>1329.4654169372945</v>
      </c>
      <c r="K23" s="6">
        <f t="shared" si="2"/>
        <v>37.671764943828137</v>
      </c>
      <c r="M23" s="8">
        <f t="shared" si="3"/>
        <v>1.0273975166852811</v>
      </c>
      <c r="N23" s="8">
        <f t="shared" si="4"/>
        <v>-2.4131452786108537E-2</v>
      </c>
      <c r="O23" s="8">
        <f t="shared" si="5"/>
        <v>1.0032660638991726</v>
      </c>
    </row>
    <row r="24" spans="1:15" x14ac:dyDescent="0.3">
      <c r="A24" s="1">
        <f>Data!A196</f>
        <v>36951</v>
      </c>
      <c r="B24" cm="1">
        <f t="array" ref="B24:C24">LINEST(Data!$D$2:D195,Data!$E$2:E195,TRUE, FALSE)</f>
        <v>1.0538999001419977E-2</v>
      </c>
      <c r="C24">
        <v>5.1575773206982953</v>
      </c>
      <c r="E24">
        <f>EXP(C24+B24*'Overall View'!E195)</f>
        <v>1342.3044127919004</v>
      </c>
      <c r="F24">
        <f>'Overall View'!B195</f>
        <v>1239.94</v>
      </c>
      <c r="G24" s="7">
        <f t="shared" si="6"/>
        <v>1281.6614882149681</v>
      </c>
      <c r="H24" s="2">
        <f t="shared" si="0"/>
        <v>0</v>
      </c>
      <c r="I24" s="2">
        <f t="shared" si="7"/>
        <v>1</v>
      </c>
      <c r="J24" s="6">
        <f t="shared" si="1"/>
        <v>1239.94</v>
      </c>
      <c r="K24" s="6">
        <f t="shared" si="2"/>
        <v>0</v>
      </c>
      <c r="M24" s="8">
        <f t="shared" si="3"/>
        <v>1.0032660638991726</v>
      </c>
      <c r="N24" s="8">
        <f t="shared" si="4"/>
        <v>3.0381925693040095E-2</v>
      </c>
      <c r="O24" s="8">
        <f t="shared" si="5"/>
        <v>1.0336479895922126</v>
      </c>
    </row>
    <row r="25" spans="1:15" x14ac:dyDescent="0.3">
      <c r="A25" s="1">
        <f>Data!A197</f>
        <v>36982</v>
      </c>
      <c r="B25" cm="1">
        <f t="array" ref="B25:C25">LINEST(Data!$D$2:D196,Data!$E$2:E196,TRUE, FALSE)</f>
        <v>1.0514474291910773E-2</v>
      </c>
      <c r="C25">
        <v>5.159179601719563</v>
      </c>
      <c r="E25">
        <f>EXP(C25+B25*'Overall View'!E196)</f>
        <v>1352.2188146222034</v>
      </c>
      <c r="F25">
        <f>'Overall View'!B196</f>
        <v>1160.33</v>
      </c>
      <c r="G25" s="7">
        <f t="shared" si="6"/>
        <v>1199.372771763532</v>
      </c>
      <c r="H25" s="2">
        <f t="shared" si="0"/>
        <v>0</v>
      </c>
      <c r="I25" s="2">
        <f t="shared" si="7"/>
        <v>1</v>
      </c>
      <c r="J25" s="6">
        <f t="shared" si="1"/>
        <v>1160.33</v>
      </c>
      <c r="K25" s="6">
        <f t="shared" si="2"/>
        <v>0</v>
      </c>
      <c r="M25" s="8">
        <f t="shared" si="3"/>
        <v>1.0336479895922126</v>
      </c>
      <c r="N25" s="8">
        <f t="shared" si="4"/>
        <v>0</v>
      </c>
      <c r="O25" s="8">
        <f t="shared" si="5"/>
        <v>1.0336479895922126</v>
      </c>
    </row>
    <row r="26" spans="1:15" x14ac:dyDescent="0.3">
      <c r="A26" s="1">
        <f>Data!A198</f>
        <v>37012</v>
      </c>
      <c r="B26" cm="1">
        <f t="array" ref="B26:C26">LINEST(Data!$D$2:D197,Data!$E$2:E197,TRUE, FALSE)</f>
        <v>1.0500558955853063E-2</v>
      </c>
      <c r="C26">
        <v>5.1600933754540206</v>
      </c>
      <c r="E26">
        <f>EXP(C26+B26*'Overall View'!E197)</f>
        <v>1364.0355904949361</v>
      </c>
      <c r="F26">
        <f>'Overall View'!B197</f>
        <v>1249.46</v>
      </c>
      <c r="G26" s="7">
        <f t="shared" si="6"/>
        <v>1291.501817075886</v>
      </c>
      <c r="H26" s="2">
        <f t="shared" si="0"/>
        <v>0</v>
      </c>
      <c r="I26" s="2">
        <f t="shared" si="7"/>
        <v>1</v>
      </c>
      <c r="J26" s="6">
        <f t="shared" si="1"/>
        <v>1249.46</v>
      </c>
      <c r="K26" s="6">
        <f t="shared" si="2"/>
        <v>0</v>
      </c>
      <c r="M26" s="8">
        <f t="shared" si="3"/>
        <v>1.0336479895922126</v>
      </c>
      <c r="N26" s="8">
        <f t="shared" si="4"/>
        <v>0</v>
      </c>
      <c r="O26" s="8">
        <f t="shared" si="5"/>
        <v>1.0336479895922126</v>
      </c>
    </row>
    <row r="27" spans="1:15" x14ac:dyDescent="0.3">
      <c r="A27" s="1">
        <f>Data!A199</f>
        <v>37043</v>
      </c>
      <c r="B27" cm="1">
        <f t="array" ref="B27:C27">LINEST(Data!$D$2:D198,Data!$E$2:E198,TRUE, FALSE)</f>
        <v>1.04862289350715E-2</v>
      </c>
      <c r="C27">
        <v>5.1610391568256038</v>
      </c>
      <c r="E27">
        <f>EXP(C27+B27*'Overall View'!E198)</f>
        <v>1375.8489765213974</v>
      </c>
      <c r="F27">
        <f>'Overall View'!B198</f>
        <v>1255.82</v>
      </c>
      <c r="G27" s="7">
        <f t="shared" si="6"/>
        <v>1298.0758182896923</v>
      </c>
      <c r="H27" s="2">
        <f t="shared" si="0"/>
        <v>0</v>
      </c>
      <c r="I27" s="2">
        <f t="shared" si="7"/>
        <v>1</v>
      </c>
      <c r="J27" s="6">
        <f t="shared" si="1"/>
        <v>1255.82</v>
      </c>
      <c r="K27" s="6">
        <f t="shared" si="2"/>
        <v>0</v>
      </c>
      <c r="M27" s="8">
        <f t="shared" si="3"/>
        <v>1.0336479895922126</v>
      </c>
      <c r="N27" s="8">
        <f t="shared" si="4"/>
        <v>0</v>
      </c>
      <c r="O27" s="8">
        <f t="shared" si="5"/>
        <v>1.0336479895922126</v>
      </c>
    </row>
    <row r="28" spans="1:15" x14ac:dyDescent="0.3">
      <c r="A28" s="1">
        <f>Data!A200</f>
        <v>37073</v>
      </c>
      <c r="B28" cm="1">
        <f t="array" ref="B28:C28">LINEST(Data!$D$2:D199,Data!$E$2:E199,TRUE, FALSE)</f>
        <v>1.0466871144061434E-2</v>
      </c>
      <c r="C28">
        <v>5.1623232236292722</v>
      </c>
      <c r="E28">
        <f>EXP(C28+B28*'Overall View'!E199)</f>
        <v>1386.8131695904037</v>
      </c>
      <c r="F28">
        <f>'Overall View'!B199</f>
        <v>1224.3800000000001</v>
      </c>
      <c r="G28" s="7">
        <f t="shared" si="6"/>
        <v>1265.5779254969134</v>
      </c>
      <c r="H28" s="2">
        <f t="shared" si="0"/>
        <v>0</v>
      </c>
      <c r="I28" s="2">
        <f t="shared" si="7"/>
        <v>1</v>
      </c>
      <c r="J28" s="6">
        <f t="shared" si="1"/>
        <v>1224.3800000000001</v>
      </c>
      <c r="K28" s="6">
        <f t="shared" si="2"/>
        <v>0</v>
      </c>
      <c r="M28" s="8">
        <f t="shared" si="3"/>
        <v>1.0336479895922126</v>
      </c>
      <c r="N28" s="8">
        <f t="shared" si="4"/>
        <v>0</v>
      </c>
      <c r="O28" s="8">
        <f t="shared" si="5"/>
        <v>1.0336479895922126</v>
      </c>
    </row>
    <row r="29" spans="1:15" x14ac:dyDescent="0.3">
      <c r="A29" s="1">
        <f>Data!A201</f>
        <v>37104</v>
      </c>
      <c r="B29" cm="1">
        <f t="array" ref="B29:C29">LINEST(Data!$D$2:D200,Data!$E$2:E200,TRUE, FALSE)</f>
        <v>1.0444885375705136E-2</v>
      </c>
      <c r="C29">
        <v>5.1637889415196909</v>
      </c>
      <c r="E29">
        <f>EXP(C29+B29*'Overall View'!E200)</f>
        <v>1397.3336043492968</v>
      </c>
      <c r="F29">
        <f>'Overall View'!B200</f>
        <v>1211.23</v>
      </c>
      <c r="G29" s="7">
        <f t="shared" si="6"/>
        <v>1251.9854544337757</v>
      </c>
      <c r="H29" s="2">
        <f t="shared" si="0"/>
        <v>0</v>
      </c>
      <c r="I29" s="2">
        <f t="shared" si="7"/>
        <v>1</v>
      </c>
      <c r="J29" s="6">
        <f t="shared" si="1"/>
        <v>1211.23</v>
      </c>
      <c r="K29" s="6">
        <f t="shared" si="2"/>
        <v>0</v>
      </c>
      <c r="M29" s="8">
        <f t="shared" si="3"/>
        <v>1.0336479895922126</v>
      </c>
      <c r="N29" s="8">
        <f t="shared" si="4"/>
        <v>0</v>
      </c>
      <c r="O29" s="8">
        <f t="shared" si="5"/>
        <v>1.0336479895922126</v>
      </c>
    </row>
    <row r="30" spans="1:15" x14ac:dyDescent="0.3">
      <c r="A30" s="1">
        <f>Data!A202</f>
        <v>37135</v>
      </c>
      <c r="B30" cm="1">
        <f t="array" ref="B30:C30">LINEST(Data!$D$2:D201,Data!$E$2:E201,TRUE, FALSE)</f>
        <v>1.0412104782966719E-2</v>
      </c>
      <c r="C30">
        <v>5.165985241233165</v>
      </c>
      <c r="E30">
        <f>EXP(C30+B30*'Overall View'!E201)</f>
        <v>1405.8623951251109</v>
      </c>
      <c r="F30">
        <f>'Overall View'!B201</f>
        <v>1133.58</v>
      </c>
      <c r="G30" s="7">
        <f t="shared" si="6"/>
        <v>1171.7226880419403</v>
      </c>
      <c r="H30" s="2">
        <f t="shared" si="0"/>
        <v>0</v>
      </c>
      <c r="I30" s="2">
        <f t="shared" si="7"/>
        <v>1</v>
      </c>
      <c r="J30" s="6">
        <f t="shared" si="1"/>
        <v>1133.58</v>
      </c>
      <c r="K30" s="6">
        <f t="shared" si="2"/>
        <v>0</v>
      </c>
      <c r="M30" s="8">
        <f t="shared" si="3"/>
        <v>1.0336479895922126</v>
      </c>
      <c r="N30" s="8">
        <f t="shared" si="4"/>
        <v>0</v>
      </c>
      <c r="O30" s="8">
        <f t="shared" si="5"/>
        <v>1.0336479895922126</v>
      </c>
    </row>
    <row r="31" spans="1:15" x14ac:dyDescent="0.3">
      <c r="A31" s="1">
        <f>Data!A203</f>
        <v>37165</v>
      </c>
      <c r="B31" cm="1">
        <f t="array" ref="B31:C31">LINEST(Data!$D$2:D202,Data!$E$2:E202,TRUE, FALSE)</f>
        <v>1.0366155488960043E-2</v>
      </c>
      <c r="C31">
        <v>5.1690791603629478</v>
      </c>
      <c r="E31">
        <f>EXP(C31+B31*'Overall View'!E202)</f>
        <v>1411.8785669960714</v>
      </c>
      <c r="F31">
        <f>'Overall View'!B202</f>
        <v>1040.94</v>
      </c>
      <c r="G31" s="7">
        <f t="shared" si="6"/>
        <v>1075.9655382861179</v>
      </c>
      <c r="H31" s="2">
        <f t="shared" si="0"/>
        <v>0</v>
      </c>
      <c r="I31" s="2">
        <f t="shared" si="7"/>
        <v>1</v>
      </c>
      <c r="J31" s="6">
        <f t="shared" si="1"/>
        <v>1040.94</v>
      </c>
      <c r="K31" s="6">
        <f t="shared" si="2"/>
        <v>0</v>
      </c>
      <c r="M31" s="8">
        <f t="shared" si="3"/>
        <v>1.0336479895922126</v>
      </c>
      <c r="N31" s="8">
        <f t="shared" si="4"/>
        <v>0</v>
      </c>
      <c r="O31" s="8">
        <f t="shared" si="5"/>
        <v>1.0336479895922126</v>
      </c>
    </row>
    <row r="32" spans="1:15" x14ac:dyDescent="0.3">
      <c r="A32" s="1">
        <f>Data!A204</f>
        <v>37196</v>
      </c>
      <c r="B32" cm="1">
        <f t="array" ref="B32:C32">LINEST(Data!$D$2:D203,Data!$E$2:E203,TRUE, FALSE)</f>
        <v>1.0322665372771567E-2</v>
      </c>
      <c r="C32">
        <v>5.1720219915583669</v>
      </c>
      <c r="E32">
        <f>EXP(C32+B32*'Overall View'!E203)</f>
        <v>1418.2803517988298</v>
      </c>
      <c r="F32">
        <f>'Overall View'!B203</f>
        <v>1059.78</v>
      </c>
      <c r="G32" s="7">
        <f t="shared" si="6"/>
        <v>1095.439466410035</v>
      </c>
      <c r="H32" s="2">
        <f t="shared" si="0"/>
        <v>0</v>
      </c>
      <c r="I32" s="2">
        <f t="shared" si="7"/>
        <v>1</v>
      </c>
      <c r="J32" s="6">
        <f t="shared" si="1"/>
        <v>1059.78</v>
      </c>
      <c r="K32" s="6">
        <f t="shared" si="2"/>
        <v>0</v>
      </c>
      <c r="M32" s="8">
        <f t="shared" si="3"/>
        <v>1.0336479895922126</v>
      </c>
      <c r="N32" s="8">
        <f t="shared" si="4"/>
        <v>0</v>
      </c>
      <c r="O32" s="8">
        <f t="shared" si="5"/>
        <v>1.0336479895922126</v>
      </c>
    </row>
    <row r="33" spans="1:15" x14ac:dyDescent="0.3">
      <c r="A33" s="1">
        <f>Data!A205</f>
        <v>37226</v>
      </c>
      <c r="B33" cm="1">
        <f t="array" ref="B33:C33">LINEST(Data!$D$2:D204,Data!$E$2:E204,TRUE, FALSE)</f>
        <v>1.0289454405892072E-2</v>
      </c>
      <c r="C33">
        <v>5.1742803373061728</v>
      </c>
      <c r="E33">
        <f>EXP(C33+B33*'Overall View'!E204)</f>
        <v>1426.5861789640373</v>
      </c>
      <c r="F33">
        <f>'Overall View'!B204</f>
        <v>1139.45</v>
      </c>
      <c r="G33" s="7">
        <f t="shared" si="6"/>
        <v>1177.7902017408467</v>
      </c>
      <c r="H33" s="2">
        <f t="shared" si="0"/>
        <v>0</v>
      </c>
      <c r="I33" s="2">
        <f t="shared" si="7"/>
        <v>1</v>
      </c>
      <c r="J33" s="6">
        <f t="shared" si="1"/>
        <v>1139.45</v>
      </c>
      <c r="K33" s="6">
        <f t="shared" si="2"/>
        <v>0</v>
      </c>
      <c r="M33" s="8">
        <f t="shared" si="3"/>
        <v>1.0336479895922126</v>
      </c>
      <c r="N33" s="8">
        <f t="shared" si="4"/>
        <v>0</v>
      </c>
      <c r="O33" s="8">
        <f t="shared" si="5"/>
        <v>1.0336479895922126</v>
      </c>
    </row>
    <row r="34" spans="1:15" x14ac:dyDescent="0.3">
      <c r="A34" s="1">
        <f>Data!A206</f>
        <v>37257</v>
      </c>
      <c r="B34" cm="1">
        <f t="array" ref="B34:C34">LINEST(Data!$D$2:D205,Data!$E$2:E205,TRUE, FALSE)</f>
        <v>1.0256816991940072E-2</v>
      </c>
      <c r="C34">
        <v>5.1765105605928925</v>
      </c>
      <c r="E34">
        <f>EXP(C34+B34*'Overall View'!E205)</f>
        <v>1434.9728769696778</v>
      </c>
      <c r="F34">
        <f>'Overall View'!B205</f>
        <v>1148.08</v>
      </c>
      <c r="G34" s="7">
        <f t="shared" si="6"/>
        <v>1186.7105838910275</v>
      </c>
      <c r="H34" s="2">
        <f t="shared" si="0"/>
        <v>0</v>
      </c>
      <c r="I34" s="2">
        <f t="shared" si="7"/>
        <v>1</v>
      </c>
      <c r="J34" s="6">
        <f t="shared" si="1"/>
        <v>1148.08</v>
      </c>
      <c r="K34" s="6">
        <f t="shared" si="2"/>
        <v>0</v>
      </c>
      <c r="M34" s="8">
        <f t="shared" si="3"/>
        <v>1.0336479895922126</v>
      </c>
      <c r="N34" s="8">
        <f t="shared" si="4"/>
        <v>0</v>
      </c>
      <c r="O34" s="8">
        <f t="shared" si="5"/>
        <v>1.0336479895922126</v>
      </c>
    </row>
    <row r="35" spans="1:15" x14ac:dyDescent="0.3">
      <c r="A35" s="1">
        <f>Data!A207</f>
        <v>37288</v>
      </c>
      <c r="B35" cm="1">
        <f t="array" ref="B35:C35">LINEST(Data!$D$2:D206,Data!$E$2:E206,TRUE, FALSE)</f>
        <v>1.0221438139454411E-2</v>
      </c>
      <c r="C35">
        <v>5.1789399084635743</v>
      </c>
      <c r="E35">
        <f>EXP(C35+B35*'Overall View'!E206)</f>
        <v>1442.7910229585666</v>
      </c>
      <c r="F35">
        <f>'Overall View'!B206</f>
        <v>1130.2</v>
      </c>
      <c r="G35" s="7">
        <f t="shared" si="6"/>
        <v>1168.2289578371187</v>
      </c>
      <c r="H35" s="2">
        <f t="shared" si="0"/>
        <v>0</v>
      </c>
      <c r="I35" s="2">
        <f t="shared" si="7"/>
        <v>1</v>
      </c>
      <c r="J35" s="6">
        <f t="shared" si="1"/>
        <v>1130.2</v>
      </c>
      <c r="K35" s="6">
        <f t="shared" si="2"/>
        <v>0</v>
      </c>
      <c r="M35" s="8">
        <f t="shared" si="3"/>
        <v>1.0336479895922126</v>
      </c>
      <c r="N35" s="8">
        <f t="shared" si="4"/>
        <v>0</v>
      </c>
      <c r="O35" s="8">
        <f t="shared" si="5"/>
        <v>1.0336479895922126</v>
      </c>
    </row>
    <row r="36" spans="1:15" x14ac:dyDescent="0.3">
      <c r="A36" s="1">
        <f>Data!A208</f>
        <v>37316</v>
      </c>
      <c r="B36" cm="1">
        <f t="array" ref="B36:C36">LINEST(Data!$D$2:D207,Data!$E$2:E207,TRUE, FALSE)</f>
        <v>1.018268885499253E-2</v>
      </c>
      <c r="C36">
        <v>5.1816136090914444</v>
      </c>
      <c r="E36">
        <f>EXP(C36+B36*'Overall View'!E207)</f>
        <v>1449.8965865055463</v>
      </c>
      <c r="F36">
        <f>'Overall View'!B207</f>
        <v>1106.73</v>
      </c>
      <c r="G36" s="7">
        <f t="shared" si="6"/>
        <v>1143.9692395213895</v>
      </c>
      <c r="H36" s="2">
        <f t="shared" si="0"/>
        <v>0</v>
      </c>
      <c r="I36" s="2">
        <f t="shared" si="7"/>
        <v>1</v>
      </c>
      <c r="J36" s="6">
        <f t="shared" si="1"/>
        <v>1106.73</v>
      </c>
      <c r="K36" s="6">
        <f t="shared" si="2"/>
        <v>0</v>
      </c>
      <c r="M36" s="8">
        <f t="shared" si="3"/>
        <v>1.0336479895922126</v>
      </c>
      <c r="N36" s="8">
        <f t="shared" si="4"/>
        <v>0</v>
      </c>
      <c r="O36" s="8">
        <f t="shared" si="5"/>
        <v>1.0336479895922126</v>
      </c>
    </row>
    <row r="37" spans="1:15" x14ac:dyDescent="0.3">
      <c r="A37" s="1">
        <f>Data!A209</f>
        <v>37347</v>
      </c>
      <c r="B37" cm="1">
        <f t="array" ref="B37:C37">LINEST(Data!$D$2:D208,Data!$E$2:E208,TRUE, FALSE)</f>
        <v>1.0148660827497895E-2</v>
      </c>
      <c r="C37">
        <v>5.1839728856644056</v>
      </c>
      <c r="E37">
        <f>EXP(C37+B37*'Overall View'!E208)</f>
        <v>1457.8903106038363</v>
      </c>
      <c r="F37">
        <f>'Overall View'!B208</f>
        <v>1147.3900000000001</v>
      </c>
      <c r="G37" s="7">
        <f t="shared" si="6"/>
        <v>1185.997366778209</v>
      </c>
      <c r="H37" s="2">
        <f t="shared" si="0"/>
        <v>0</v>
      </c>
      <c r="I37" s="2">
        <f t="shared" si="7"/>
        <v>1</v>
      </c>
      <c r="J37" s="6">
        <f t="shared" si="1"/>
        <v>1147.3900000000001</v>
      </c>
      <c r="K37" s="6">
        <f t="shared" si="2"/>
        <v>0</v>
      </c>
      <c r="M37" s="8">
        <f t="shared" si="3"/>
        <v>1.0336479895922126</v>
      </c>
      <c r="N37" s="8">
        <f t="shared" si="4"/>
        <v>0</v>
      </c>
      <c r="O37" s="8">
        <f t="shared" si="5"/>
        <v>1.0336479895922126</v>
      </c>
    </row>
    <row r="38" spans="1:15" x14ac:dyDescent="0.3">
      <c r="A38" s="1">
        <f>Data!A210</f>
        <v>37377</v>
      </c>
      <c r="B38" cm="1">
        <f t="array" ref="B38:C38">LINEST(Data!$D$2:D209,Data!$E$2:E209,TRUE, FALSE)</f>
        <v>1.0105455921747743E-2</v>
      </c>
      <c r="C38">
        <v>5.1869828274316658</v>
      </c>
      <c r="E38">
        <f>EXP(C38+B38*'Overall View'!E209)</f>
        <v>1463.9853082978052</v>
      </c>
      <c r="F38">
        <f>'Overall View'!B209</f>
        <v>1076.92</v>
      </c>
      <c r="G38" s="7">
        <f t="shared" si="6"/>
        <v>1113.1561929516456</v>
      </c>
      <c r="H38" s="2">
        <f t="shared" si="0"/>
        <v>0</v>
      </c>
      <c r="I38" s="2">
        <f t="shared" si="7"/>
        <v>1</v>
      </c>
      <c r="J38" s="6">
        <f t="shared" si="1"/>
        <v>1076.92</v>
      </c>
      <c r="K38" s="6">
        <f t="shared" si="2"/>
        <v>0</v>
      </c>
      <c r="M38" s="8">
        <f t="shared" si="3"/>
        <v>1.0336479895922126</v>
      </c>
      <c r="N38" s="8">
        <f t="shared" si="4"/>
        <v>0</v>
      </c>
      <c r="O38" s="8">
        <f t="shared" si="5"/>
        <v>1.0336479895922126</v>
      </c>
    </row>
    <row r="39" spans="1:15" x14ac:dyDescent="0.3">
      <c r="A39" s="1">
        <f>Data!A211</f>
        <v>37408</v>
      </c>
      <c r="B39" cm="1">
        <f t="array" ref="B39:C39">LINEST(Data!$D$2:D210,Data!$E$2:E210,TRUE, FALSE)</f>
        <v>1.006085090966501E-2</v>
      </c>
      <c r="C39">
        <v>5.1901051782774577</v>
      </c>
      <c r="E39">
        <f>EXP(C39+B39*'Overall View'!E210)</f>
        <v>1469.7138756278396</v>
      </c>
      <c r="F39">
        <f>'Overall View'!B210</f>
        <v>1067.1400000000001</v>
      </c>
      <c r="G39" s="7">
        <f t="shared" si="6"/>
        <v>1103.0471156134338</v>
      </c>
      <c r="H39" s="2">
        <f t="shared" si="0"/>
        <v>0</v>
      </c>
      <c r="I39" s="2">
        <f t="shared" si="7"/>
        <v>1</v>
      </c>
      <c r="J39" s="6">
        <f t="shared" si="1"/>
        <v>1067.1400000000001</v>
      </c>
      <c r="K39" s="6">
        <f t="shared" si="2"/>
        <v>0</v>
      </c>
      <c r="M39" s="8">
        <f t="shared" si="3"/>
        <v>1.0336479895922126</v>
      </c>
      <c r="N39" s="8">
        <f t="shared" si="4"/>
        <v>0</v>
      </c>
      <c r="O39" s="8">
        <f t="shared" si="5"/>
        <v>1.0336479895922126</v>
      </c>
    </row>
    <row r="40" spans="1:15" x14ac:dyDescent="0.3">
      <c r="A40" s="1">
        <f>Data!A212</f>
        <v>37438</v>
      </c>
      <c r="B40" cm="1">
        <f t="array" ref="B40:C40">LINEST(Data!$D$2:D211,Data!$E$2:E211,TRUE, FALSE)</f>
        <v>1.0005961165468506E-2</v>
      </c>
      <c r="C40">
        <v>5.1939657569526121</v>
      </c>
      <c r="E40">
        <f>EXP(C40+B40*'Overall View'!E211)</f>
        <v>1473.2374449919159</v>
      </c>
      <c r="F40">
        <f>'Overall View'!B211</f>
        <v>989.82</v>
      </c>
      <c r="G40" s="7">
        <f t="shared" si="6"/>
        <v>1023.1254530581639</v>
      </c>
      <c r="H40" s="2">
        <f t="shared" si="0"/>
        <v>0</v>
      </c>
      <c r="I40" s="2">
        <f t="shared" si="7"/>
        <v>1</v>
      </c>
      <c r="J40" s="6">
        <f t="shared" si="1"/>
        <v>989.82</v>
      </c>
      <c r="K40" s="6">
        <f t="shared" si="2"/>
        <v>0</v>
      </c>
      <c r="M40" s="8">
        <f t="shared" si="3"/>
        <v>1.0336479895922126</v>
      </c>
      <c r="N40" s="8">
        <f t="shared" si="4"/>
        <v>0</v>
      </c>
      <c r="O40" s="8">
        <f t="shared" si="5"/>
        <v>1.0336479895922126</v>
      </c>
    </row>
    <row r="41" spans="1:15" x14ac:dyDescent="0.3">
      <c r="A41" s="1">
        <f>Data!A213</f>
        <v>37469</v>
      </c>
      <c r="B41" cm="1">
        <f t="array" ref="B41:C41">LINEST(Data!$D$2:D212,Data!$E$2:E212,TRUE, FALSE)</f>
        <v>9.9402363609050852E-3</v>
      </c>
      <c r="C41">
        <v>5.1986103098084273</v>
      </c>
      <c r="E41">
        <f>EXP(C41+B41*'Overall View'!E212)</f>
        <v>1474.3908227787838</v>
      </c>
      <c r="F41">
        <f>'Overall View'!B212</f>
        <v>911.62</v>
      </c>
      <c r="G41" s="7">
        <f t="shared" si="6"/>
        <v>942.29418027205281</v>
      </c>
      <c r="H41" s="2">
        <f t="shared" si="0"/>
        <v>0</v>
      </c>
      <c r="I41" s="2">
        <f t="shared" si="7"/>
        <v>1</v>
      </c>
      <c r="J41" s="6">
        <f t="shared" si="1"/>
        <v>911.62</v>
      </c>
      <c r="K41" s="6">
        <f t="shared" si="2"/>
        <v>0</v>
      </c>
      <c r="M41" s="8">
        <f t="shared" si="3"/>
        <v>1.0336479895922126</v>
      </c>
      <c r="N41" s="8">
        <f t="shared" si="4"/>
        <v>0</v>
      </c>
      <c r="O41" s="8">
        <f t="shared" si="5"/>
        <v>1.0336479895922126</v>
      </c>
    </row>
    <row r="42" spans="1:15" x14ac:dyDescent="0.3">
      <c r="A42" s="1">
        <f>Data!A214</f>
        <v>37500</v>
      </c>
      <c r="B42" cm="1">
        <f t="array" ref="B42:C42">LINEST(Data!$D$2:D213,Data!$E$2:E213,TRUE, FALSE)</f>
        <v>9.8756804696810627E-3</v>
      </c>
      <c r="C42">
        <v>5.2031937780853328</v>
      </c>
      <c r="E42">
        <f>EXP(C42+B42*'Overall View'!E213)</f>
        <v>1475.6266671885405</v>
      </c>
      <c r="F42">
        <f>'Overall View'!B213</f>
        <v>916.07</v>
      </c>
      <c r="G42" s="7">
        <f t="shared" si="6"/>
        <v>946.8939138257382</v>
      </c>
      <c r="H42" s="2">
        <f t="shared" si="0"/>
        <v>0</v>
      </c>
      <c r="I42" s="2">
        <f t="shared" si="7"/>
        <v>1</v>
      </c>
      <c r="J42" s="6">
        <f t="shared" si="1"/>
        <v>916.07</v>
      </c>
      <c r="K42" s="6">
        <f t="shared" si="2"/>
        <v>0</v>
      </c>
      <c r="M42" s="8">
        <f t="shared" si="3"/>
        <v>1.0336479895922126</v>
      </c>
      <c r="N42" s="8">
        <f t="shared" si="4"/>
        <v>0</v>
      </c>
      <c r="O42" s="8">
        <f t="shared" si="5"/>
        <v>1.0336479895922126</v>
      </c>
    </row>
    <row r="43" spans="1:15" x14ac:dyDescent="0.3">
      <c r="A43" s="1">
        <f>Data!A215</f>
        <v>37530</v>
      </c>
      <c r="B43" cm="1">
        <f t="array" ref="B43:C43">LINEST(Data!$D$2:D214,Data!$E$2:E214,TRUE, FALSE)</f>
        <v>9.79628306207188E-3</v>
      </c>
      <c r="C43">
        <v>5.2088574598281205</v>
      </c>
      <c r="E43">
        <f>EXP(C43+B43*'Overall View'!E214)</f>
        <v>1473.6030747409129</v>
      </c>
      <c r="F43">
        <f>'Overall View'!B214</f>
        <v>815.28</v>
      </c>
      <c r="G43" s="7">
        <f t="shared" si="6"/>
        <v>842.71253295473912</v>
      </c>
      <c r="H43" s="2">
        <f t="shared" si="0"/>
        <v>0</v>
      </c>
      <c r="I43" s="2">
        <f t="shared" si="7"/>
        <v>1</v>
      </c>
      <c r="J43" s="6">
        <f t="shared" si="1"/>
        <v>815.28</v>
      </c>
      <c r="K43" s="6">
        <f t="shared" si="2"/>
        <v>0</v>
      </c>
      <c r="M43" s="8">
        <f t="shared" si="3"/>
        <v>1.0336479895922126</v>
      </c>
      <c r="N43" s="8">
        <f t="shared" si="4"/>
        <v>0</v>
      </c>
      <c r="O43" s="8">
        <f t="shared" si="5"/>
        <v>1.0336479895922126</v>
      </c>
    </row>
    <row r="44" spans="1:15" x14ac:dyDescent="0.3">
      <c r="A44" s="1">
        <f>Data!A216</f>
        <v>37561</v>
      </c>
      <c r="B44" cm="1">
        <f t="array" ref="B44:C44">LINEST(Data!$D$2:D215,Data!$E$2:E215,TRUE, FALSE)</f>
        <v>9.728626117725566E-3</v>
      </c>
      <c r="C44">
        <v>5.2137062075062737</v>
      </c>
      <c r="E44">
        <f>EXP(C44+B44*'Overall View'!E215)</f>
        <v>1473.8483685024462</v>
      </c>
      <c r="F44">
        <f>'Overall View'!B215</f>
        <v>885.76</v>
      </c>
      <c r="G44" s="7">
        <f t="shared" si="6"/>
        <v>915.56404326119821</v>
      </c>
      <c r="H44" s="2">
        <f t="shared" si="0"/>
        <v>0</v>
      </c>
      <c r="I44" s="2">
        <f t="shared" si="7"/>
        <v>1</v>
      </c>
      <c r="J44" s="6">
        <f t="shared" si="1"/>
        <v>885.76</v>
      </c>
      <c r="K44" s="6">
        <f t="shared" si="2"/>
        <v>0</v>
      </c>
      <c r="M44" s="8">
        <f t="shared" si="3"/>
        <v>1.0336479895922126</v>
      </c>
      <c r="N44" s="8">
        <f t="shared" si="4"/>
        <v>0</v>
      </c>
      <c r="O44" s="8">
        <f t="shared" si="5"/>
        <v>1.0336479895922126</v>
      </c>
    </row>
    <row r="45" spans="1:15" x14ac:dyDescent="0.3">
      <c r="A45" s="1">
        <f>Data!A217</f>
        <v>37591</v>
      </c>
      <c r="B45" cm="1">
        <f t="array" ref="B45:C45">LINEST(Data!$D$2:D216,Data!$E$2:E216,TRUE, FALSE)</f>
        <v>9.6687534814733789E-3</v>
      </c>
      <c r="C45">
        <v>5.2180170373164314</v>
      </c>
      <c r="E45">
        <f>EXP(C45+B45*'Overall View'!E216)</f>
        <v>1475.5691161785296</v>
      </c>
      <c r="F45">
        <f>'Overall View'!B216</f>
        <v>936.31</v>
      </c>
      <c r="G45" s="7">
        <f t="shared" si="6"/>
        <v>967.81494913508448</v>
      </c>
      <c r="H45" s="2">
        <f t="shared" si="0"/>
        <v>0</v>
      </c>
      <c r="I45" s="2">
        <f t="shared" si="7"/>
        <v>1</v>
      </c>
      <c r="J45" s="6">
        <f t="shared" si="1"/>
        <v>936.31</v>
      </c>
      <c r="K45" s="6">
        <f t="shared" si="2"/>
        <v>0</v>
      </c>
      <c r="M45" s="8">
        <f t="shared" si="3"/>
        <v>1.0336479895922126</v>
      </c>
      <c r="N45" s="8">
        <f t="shared" si="4"/>
        <v>0</v>
      </c>
      <c r="O45" s="8">
        <f t="shared" si="5"/>
        <v>1.0336479895922126</v>
      </c>
    </row>
    <row r="46" spans="1:15" x14ac:dyDescent="0.3">
      <c r="A46" s="1">
        <f>Data!A218</f>
        <v>37622</v>
      </c>
      <c r="B46" cm="1">
        <f t="array" ref="B46:C46">LINEST(Data!$D$2:D217,Data!$E$2:E217,TRUE, FALSE)</f>
        <v>9.6013251086854556E-3</v>
      </c>
      <c r="C46">
        <v>5.222894356281425</v>
      </c>
      <c r="E46">
        <f>EXP(C46+B46*'Overall View'!E217)</f>
        <v>1475.5418832144908</v>
      </c>
      <c r="F46">
        <f>'Overall View'!B217</f>
        <v>879.82</v>
      </c>
      <c r="G46" s="7">
        <f t="shared" si="6"/>
        <v>909.42417420302058</v>
      </c>
      <c r="H46" s="2">
        <f t="shared" si="0"/>
        <v>0</v>
      </c>
      <c r="I46" s="2">
        <f t="shared" si="7"/>
        <v>1</v>
      </c>
      <c r="J46" s="6">
        <f t="shared" si="1"/>
        <v>879.82</v>
      </c>
      <c r="K46" s="6">
        <f t="shared" si="2"/>
        <v>0</v>
      </c>
      <c r="M46" s="8">
        <f t="shared" si="3"/>
        <v>1.0336479895922126</v>
      </c>
      <c r="N46" s="8">
        <f t="shared" si="4"/>
        <v>0</v>
      </c>
      <c r="O46" s="8">
        <f t="shared" si="5"/>
        <v>1.0336479895922126</v>
      </c>
    </row>
    <row r="47" spans="1:15" x14ac:dyDescent="0.3">
      <c r="A47" s="1">
        <f>Data!A219</f>
        <v>37653</v>
      </c>
      <c r="B47" cm="1">
        <f t="array" ref="B47:C47">LINEST(Data!$D$2:D218,Data!$E$2:E218,TRUE, FALSE)</f>
        <v>9.5310005759696691E-3</v>
      </c>
      <c r="C47">
        <v>5.2280046056587715</v>
      </c>
      <c r="E47">
        <f>EXP(C47+B47*'Overall View'!E218)</f>
        <v>1474.7322555622945</v>
      </c>
      <c r="F47">
        <f>'Overall View'!B218</f>
        <v>855.7</v>
      </c>
      <c r="G47" s="7">
        <f t="shared" si="6"/>
        <v>884.4925846940564</v>
      </c>
      <c r="H47" s="2">
        <f t="shared" si="0"/>
        <v>0</v>
      </c>
      <c r="I47" s="2">
        <f t="shared" si="7"/>
        <v>1</v>
      </c>
      <c r="J47" s="6">
        <f t="shared" si="1"/>
        <v>855.7</v>
      </c>
      <c r="K47" s="6">
        <f t="shared" si="2"/>
        <v>0</v>
      </c>
      <c r="M47" s="8">
        <f t="shared" si="3"/>
        <v>1.0336479895922126</v>
      </c>
      <c r="N47" s="8">
        <f t="shared" si="4"/>
        <v>0</v>
      </c>
      <c r="O47" s="8">
        <f t="shared" si="5"/>
        <v>1.0336479895922126</v>
      </c>
    </row>
    <row r="48" spans="1:15" x14ac:dyDescent="0.3">
      <c r="A48" s="1">
        <f>Data!A220</f>
        <v>37681</v>
      </c>
      <c r="B48" cm="1">
        <f t="array" ref="B48:C48">LINEST(Data!$D$2:D219,Data!$E$2:E219,TRUE, FALSE)</f>
        <v>9.4592407760381615E-3</v>
      </c>
      <c r="C48">
        <v>5.2332430710537716</v>
      </c>
      <c r="E48">
        <f>EXP(C48+B48*'Overall View'!E219)</f>
        <v>1473.4436515675688</v>
      </c>
      <c r="F48">
        <f>'Overall View'!B219</f>
        <v>841.15</v>
      </c>
      <c r="G48" s="7">
        <f t="shared" si="6"/>
        <v>869.45300644548956</v>
      </c>
      <c r="H48" s="2">
        <f t="shared" si="0"/>
        <v>0</v>
      </c>
      <c r="I48" s="2">
        <f t="shared" si="7"/>
        <v>1</v>
      </c>
      <c r="J48" s="6">
        <f t="shared" si="1"/>
        <v>841.15</v>
      </c>
      <c r="K48" s="6">
        <f t="shared" si="2"/>
        <v>0</v>
      </c>
      <c r="M48" s="8">
        <f t="shared" si="3"/>
        <v>1.0336479895922126</v>
      </c>
      <c r="N48" s="8">
        <f t="shared" si="4"/>
        <v>0</v>
      </c>
      <c r="O48" s="8">
        <f t="shared" si="5"/>
        <v>1.0336479895922126</v>
      </c>
    </row>
    <row r="49" spans="1:15" x14ac:dyDescent="0.3">
      <c r="A49" s="1">
        <f>Data!A221</f>
        <v>37712</v>
      </c>
      <c r="B49" cm="1">
        <f t="array" ref="B49:C49">LINEST(Data!$D$2:D220,Data!$E$2:E220,TRUE, FALSE)</f>
        <v>9.3892876099624413E-3</v>
      </c>
      <c r="C49">
        <v>5.2383729698993236</v>
      </c>
      <c r="E49">
        <f>EXP(C49+B49*'Overall View'!E220)</f>
        <v>1472.3675412647819</v>
      </c>
      <c r="F49">
        <f>'Overall View'!B220</f>
        <v>848.18</v>
      </c>
      <c r="G49" s="7">
        <f t="shared" si="6"/>
        <v>876.71955181232283</v>
      </c>
      <c r="H49" s="2">
        <f t="shared" si="0"/>
        <v>0</v>
      </c>
      <c r="I49" s="2">
        <f t="shared" si="7"/>
        <v>1</v>
      </c>
      <c r="J49" s="6">
        <f t="shared" si="1"/>
        <v>848.18</v>
      </c>
      <c r="K49" s="6">
        <f t="shared" si="2"/>
        <v>0</v>
      </c>
      <c r="M49" s="8">
        <f t="shared" si="3"/>
        <v>1.0336479895922126</v>
      </c>
      <c r="N49" s="8">
        <f t="shared" si="4"/>
        <v>0</v>
      </c>
      <c r="O49" s="8">
        <f t="shared" si="5"/>
        <v>1.0336479895922126</v>
      </c>
    </row>
    <row r="50" spans="1:15" x14ac:dyDescent="0.3">
      <c r="A50" s="1">
        <f>Data!A222</f>
        <v>37742</v>
      </c>
      <c r="B50" cm="1">
        <f t="array" ref="B50:C50">LINEST(Data!$D$2:D221,Data!$E$2:E221,TRUE, FALSE)</f>
        <v>9.3296830007509636E-3</v>
      </c>
      <c r="C50">
        <v>5.2427638427779026</v>
      </c>
      <c r="E50">
        <f>EXP(C50+B50*'Overall View'!E221)</f>
        <v>1473.3501537975169</v>
      </c>
      <c r="F50">
        <f>'Overall View'!B221</f>
        <v>916.92</v>
      </c>
      <c r="G50" s="7">
        <f t="shared" si="6"/>
        <v>947.7725146168915</v>
      </c>
      <c r="H50" s="2">
        <f t="shared" si="0"/>
        <v>0</v>
      </c>
      <c r="I50" s="2">
        <f t="shared" si="7"/>
        <v>1</v>
      </c>
      <c r="J50" s="6">
        <f t="shared" si="1"/>
        <v>916.92</v>
      </c>
      <c r="K50" s="6">
        <f t="shared" si="2"/>
        <v>0</v>
      </c>
      <c r="M50" s="8">
        <f t="shared" si="3"/>
        <v>1.0336479895922126</v>
      </c>
      <c r="N50" s="8">
        <f t="shared" si="4"/>
        <v>0</v>
      </c>
      <c r="O50" s="8">
        <f t="shared" si="5"/>
        <v>1.0336479895922126</v>
      </c>
    </row>
    <row r="51" spans="1:15" x14ac:dyDescent="0.3">
      <c r="A51" s="1">
        <f>Data!A223</f>
        <v>37773</v>
      </c>
      <c r="B51" cm="1">
        <f t="array" ref="B51:C51">LINEST(Data!$D$2:D222,Data!$E$2:E222,TRUE, FALSE)</f>
        <v>9.276612450059141E-3</v>
      </c>
      <c r="C51">
        <v>5.2466910635290978</v>
      </c>
      <c r="E51">
        <f>EXP(C51+B51*'Overall View'!E222)</f>
        <v>1475.6036141467168</v>
      </c>
      <c r="F51">
        <f>'Overall View'!B222</f>
        <v>963.59</v>
      </c>
      <c r="G51" s="7">
        <f t="shared" si="6"/>
        <v>996.01286629116021</v>
      </c>
      <c r="H51" s="2">
        <f t="shared" si="0"/>
        <v>0</v>
      </c>
      <c r="I51" s="2">
        <f t="shared" si="7"/>
        <v>1</v>
      </c>
      <c r="J51" s="6">
        <f t="shared" si="1"/>
        <v>963.59</v>
      </c>
      <c r="K51" s="6">
        <f t="shared" si="2"/>
        <v>0</v>
      </c>
      <c r="M51" s="8">
        <f t="shared" si="3"/>
        <v>1.0336479895922126</v>
      </c>
      <c r="N51" s="8">
        <f t="shared" si="4"/>
        <v>0</v>
      </c>
      <c r="O51" s="8">
        <f t="shared" si="5"/>
        <v>1.0336479895922126</v>
      </c>
    </row>
    <row r="52" spans="1:15" x14ac:dyDescent="0.3">
      <c r="A52" s="1">
        <f>Data!A224</f>
        <v>37803</v>
      </c>
      <c r="B52" cm="1">
        <f t="array" ref="B52:C52">LINEST(Data!$D$2:D223,Data!$E$2:E223,TRUE, FALSE)</f>
        <v>9.2252035894974313E-3</v>
      </c>
      <c r="C52">
        <v>5.2505124554975184</v>
      </c>
      <c r="E52">
        <f>EXP(C52+B52*'Overall View'!E223)</f>
        <v>1478.0924530593097</v>
      </c>
      <c r="F52">
        <f>'Overall View'!B223</f>
        <v>974.5</v>
      </c>
      <c r="G52" s="7">
        <f t="shared" si="6"/>
        <v>1007.2899658576112</v>
      </c>
      <c r="H52" s="2">
        <f t="shared" si="0"/>
        <v>0</v>
      </c>
      <c r="I52" s="2">
        <f t="shared" si="7"/>
        <v>1</v>
      </c>
      <c r="J52" s="6">
        <f t="shared" si="1"/>
        <v>974.5</v>
      </c>
      <c r="K52" s="6">
        <f t="shared" si="2"/>
        <v>0</v>
      </c>
      <c r="M52" s="8">
        <f t="shared" si="3"/>
        <v>1.0336479895922126</v>
      </c>
      <c r="N52" s="8">
        <f t="shared" si="4"/>
        <v>0</v>
      </c>
      <c r="O52" s="8">
        <f t="shared" si="5"/>
        <v>1.0336479895922126</v>
      </c>
    </row>
    <row r="53" spans="1:15" x14ac:dyDescent="0.3">
      <c r="A53" s="1">
        <f>Data!A225</f>
        <v>37834</v>
      </c>
      <c r="B53" cm="1">
        <f t="array" ref="B53:C53">LINEST(Data!$D$2:D224,Data!$E$2:E224,TRUE, FALSE)</f>
        <v>9.1759905653307494E-3</v>
      </c>
      <c r="C53">
        <v>5.25418702796863</v>
      </c>
      <c r="E53">
        <f>EXP(C53+B53*'Overall View'!E224)</f>
        <v>1480.9409237470518</v>
      </c>
      <c r="F53">
        <f>'Overall View'!B224</f>
        <v>990.31</v>
      </c>
      <c r="G53" s="7">
        <f t="shared" si="6"/>
        <v>1023.631940573064</v>
      </c>
      <c r="H53" s="2">
        <f t="shared" si="0"/>
        <v>0</v>
      </c>
      <c r="I53" s="2">
        <f t="shared" si="7"/>
        <v>1</v>
      </c>
      <c r="J53" s="6">
        <f t="shared" si="1"/>
        <v>990.31</v>
      </c>
      <c r="K53" s="6">
        <f t="shared" si="2"/>
        <v>0</v>
      </c>
      <c r="M53" s="8">
        <f t="shared" si="3"/>
        <v>1.0336479895922126</v>
      </c>
      <c r="N53" s="8">
        <f t="shared" si="4"/>
        <v>0</v>
      </c>
      <c r="O53" s="8">
        <f t="shared" si="5"/>
        <v>1.0336479895922126</v>
      </c>
    </row>
    <row r="54" spans="1:15" x14ac:dyDescent="0.3">
      <c r="A54" s="1">
        <f>Data!A226</f>
        <v>37865</v>
      </c>
      <c r="B54" cm="1">
        <f t="array" ref="B54:C54">LINEST(Data!$D$2:D225,Data!$E$2:E225,TRUE, FALSE)</f>
        <v>9.1291006194515016E-3</v>
      </c>
      <c r="C54">
        <v>5.2577037739095731</v>
      </c>
      <c r="E54">
        <f>EXP(C54+B54*'Overall View'!E225)</f>
        <v>1484.1868309457741</v>
      </c>
      <c r="F54">
        <f>'Overall View'!B225</f>
        <v>1008.01</v>
      </c>
      <c r="G54" s="7">
        <f t="shared" si="6"/>
        <v>1041.9275099888462</v>
      </c>
      <c r="H54" s="2">
        <f t="shared" si="0"/>
        <v>0</v>
      </c>
      <c r="I54" s="2">
        <f t="shared" si="7"/>
        <v>1</v>
      </c>
      <c r="J54" s="6">
        <f t="shared" si="1"/>
        <v>1008.01</v>
      </c>
      <c r="K54" s="6">
        <f t="shared" si="2"/>
        <v>0</v>
      </c>
      <c r="M54" s="8">
        <f t="shared" si="3"/>
        <v>1.0336479895922126</v>
      </c>
      <c r="N54" s="8">
        <f t="shared" si="4"/>
        <v>0</v>
      </c>
      <c r="O54" s="8">
        <f t="shared" si="5"/>
        <v>1.0336479895922126</v>
      </c>
    </row>
    <row r="55" spans="1:15" x14ac:dyDescent="0.3">
      <c r="A55" s="1">
        <f>Data!A227</f>
        <v>37895</v>
      </c>
      <c r="B55" cm="1">
        <f t="array" ref="B55:C55">LINEST(Data!$D$2:D226,Data!$E$2:E226,TRUE, FALSE)</f>
        <v>9.0809549820901909E-3</v>
      </c>
      <c r="C55">
        <v>5.2613307452574585</v>
      </c>
      <c r="E55">
        <f>EXP(C55+B55*'Overall View'!E226)</f>
        <v>1487.044119598922</v>
      </c>
      <c r="F55">
        <f>'Overall View'!B226</f>
        <v>995.97</v>
      </c>
      <c r="G55" s="7">
        <f t="shared" si="6"/>
        <v>1029.4823881941561</v>
      </c>
      <c r="H55" s="2">
        <f t="shared" si="0"/>
        <v>0</v>
      </c>
      <c r="I55" s="2">
        <f t="shared" si="7"/>
        <v>1</v>
      </c>
      <c r="J55" s="6">
        <f t="shared" si="1"/>
        <v>995.97</v>
      </c>
      <c r="K55" s="6">
        <f t="shared" si="2"/>
        <v>0</v>
      </c>
      <c r="M55" s="8">
        <f t="shared" si="3"/>
        <v>1.0336479895922126</v>
      </c>
      <c r="N55" s="8">
        <f t="shared" si="4"/>
        <v>0</v>
      </c>
      <c r="O55" s="8">
        <f t="shared" si="5"/>
        <v>1.0336479895922126</v>
      </c>
    </row>
    <row r="56" spans="1:15" x14ac:dyDescent="0.3">
      <c r="A56" s="1">
        <f>Data!A228</f>
        <v>37926</v>
      </c>
      <c r="B56" cm="1">
        <f t="array" ref="B56:C56">LINEST(Data!$D$2:D227,Data!$E$2:E227,TRUE, FALSE)</f>
        <v>9.0392717924177579E-3</v>
      </c>
      <c r="C56">
        <v>5.2644847732760063</v>
      </c>
      <c r="E56">
        <f>EXP(C56+B56*'Overall View'!E227)</f>
        <v>1491.2354230283702</v>
      </c>
      <c r="F56">
        <f>'Overall View'!B227</f>
        <v>1050.71</v>
      </c>
      <c r="G56" s="7">
        <f t="shared" si="6"/>
        <v>1086.0642791444338</v>
      </c>
      <c r="H56" s="2">
        <f t="shared" si="0"/>
        <v>0</v>
      </c>
      <c r="I56" s="2">
        <f t="shared" si="7"/>
        <v>1</v>
      </c>
      <c r="J56" s="6">
        <f t="shared" si="1"/>
        <v>1050.71</v>
      </c>
      <c r="K56" s="6">
        <f t="shared" si="2"/>
        <v>0</v>
      </c>
      <c r="M56" s="8">
        <f t="shared" si="3"/>
        <v>1.0336479895922126</v>
      </c>
      <c r="N56" s="8">
        <f t="shared" si="4"/>
        <v>0</v>
      </c>
      <c r="O56" s="8">
        <f t="shared" si="5"/>
        <v>1.0336479895922126</v>
      </c>
    </row>
    <row r="57" spans="1:15" x14ac:dyDescent="0.3">
      <c r="A57" s="1">
        <f>Data!A229</f>
        <v>37956</v>
      </c>
      <c r="B57" cm="1">
        <f t="array" ref="B57:C57">LINEST(Data!$D$2:D228,Data!$E$2:E228,TRUE, FALSE)</f>
        <v>8.9984562533863572E-3</v>
      </c>
      <c r="C57">
        <v>5.2675867542423926</v>
      </c>
      <c r="E57">
        <f>EXP(C57+B57*'Overall View'!E228)</f>
        <v>1495.5305768436112</v>
      </c>
      <c r="F57">
        <f>'Overall View'!B228</f>
        <v>1058.2</v>
      </c>
      <c r="G57" s="7">
        <f t="shared" si="6"/>
        <v>1093.8063025864794</v>
      </c>
      <c r="H57" s="2">
        <f t="shared" si="0"/>
        <v>0</v>
      </c>
      <c r="I57" s="2">
        <f t="shared" si="7"/>
        <v>1</v>
      </c>
      <c r="J57" s="6">
        <f t="shared" si="1"/>
        <v>1058.2</v>
      </c>
      <c r="K57" s="6">
        <f t="shared" si="2"/>
        <v>0</v>
      </c>
      <c r="M57" s="8">
        <f t="shared" si="3"/>
        <v>1.0336479895922126</v>
      </c>
      <c r="N57" s="8">
        <f t="shared" si="4"/>
        <v>0</v>
      </c>
      <c r="O57" s="8">
        <f t="shared" si="5"/>
        <v>1.0336479895922126</v>
      </c>
    </row>
    <row r="58" spans="1:15" x14ac:dyDescent="0.3">
      <c r="A58" s="1">
        <f>Data!A230</f>
        <v>37987</v>
      </c>
      <c r="B58" cm="1">
        <f t="array" ref="B58:C58">LINEST(Data!$D$2:D229,Data!$E$2:E229,TRUE, FALSE)</f>
        <v>8.9633618785026573E-3</v>
      </c>
      <c r="C58">
        <v>5.2702656248585154</v>
      </c>
      <c r="E58">
        <f>EXP(C58+B58*'Overall View'!E229)</f>
        <v>1501.0379780674618</v>
      </c>
      <c r="F58">
        <f>'Overall View'!B229</f>
        <v>1111.92</v>
      </c>
      <c r="G58" s="7">
        <f t="shared" si="6"/>
        <v>1149.3338725873732</v>
      </c>
      <c r="H58" s="2">
        <f t="shared" si="0"/>
        <v>0</v>
      </c>
      <c r="I58" s="2">
        <f t="shared" si="7"/>
        <v>1</v>
      </c>
      <c r="J58" s="6">
        <f t="shared" si="1"/>
        <v>1111.92</v>
      </c>
      <c r="K58" s="6">
        <f t="shared" si="2"/>
        <v>0</v>
      </c>
      <c r="M58" s="8">
        <f t="shared" si="3"/>
        <v>1.0336479895922126</v>
      </c>
      <c r="N58" s="8">
        <f t="shared" si="4"/>
        <v>0</v>
      </c>
      <c r="O58" s="8">
        <f t="shared" si="5"/>
        <v>1.0336479895922126</v>
      </c>
    </row>
    <row r="59" spans="1:15" x14ac:dyDescent="0.3">
      <c r="A59" s="1">
        <f>Data!A231</f>
        <v>38018</v>
      </c>
      <c r="B59" cm="1">
        <f t="array" ref="B59:C59">LINEST(Data!$D$2:D230,Data!$E$2:E230,TRUE, FALSE)</f>
        <v>8.9301092014953173E-3</v>
      </c>
      <c r="C59">
        <v>5.2728149967624116</v>
      </c>
      <c r="E59">
        <f>EXP(C59+B59*'Overall View'!E230)</f>
        <v>1506.9002478560326</v>
      </c>
      <c r="F59">
        <f>'Overall View'!B230</f>
        <v>1131.1300000000001</v>
      </c>
      <c r="G59" s="7">
        <f t="shared" si="6"/>
        <v>1169.1902504674395</v>
      </c>
      <c r="H59" s="2">
        <f t="shared" si="0"/>
        <v>0</v>
      </c>
      <c r="I59" s="2">
        <f t="shared" si="7"/>
        <v>1</v>
      </c>
      <c r="J59" s="6">
        <f t="shared" si="1"/>
        <v>1131.1300000000001</v>
      </c>
      <c r="K59" s="6">
        <f t="shared" si="2"/>
        <v>0</v>
      </c>
      <c r="M59" s="8">
        <f t="shared" si="3"/>
        <v>1.0336479895922126</v>
      </c>
      <c r="N59" s="8">
        <f t="shared" si="4"/>
        <v>0</v>
      </c>
      <c r="O59" s="8">
        <f t="shared" si="5"/>
        <v>1.0336479895922126</v>
      </c>
    </row>
    <row r="60" spans="1:15" x14ac:dyDescent="0.3">
      <c r="A60" s="1">
        <f>Data!A232</f>
        <v>38047</v>
      </c>
      <c r="B60" cm="1">
        <f t="array" ref="B60:C60">LINEST(Data!$D$2:D231,Data!$E$2:E231,TRUE, FALSE)</f>
        <v>8.8980784166011601E-3</v>
      </c>
      <c r="C60">
        <v>5.2752813671992618</v>
      </c>
      <c r="E60">
        <f>EXP(C60+B60*'Overall View'!E231)</f>
        <v>1512.9843998841627</v>
      </c>
      <c r="F60">
        <f>'Overall View'!B231</f>
        <v>1144.94</v>
      </c>
      <c r="G60" s="7">
        <f t="shared" si="6"/>
        <v>1183.4649292037079</v>
      </c>
      <c r="H60" s="2">
        <f t="shared" si="0"/>
        <v>0</v>
      </c>
      <c r="I60" s="2">
        <f t="shared" si="7"/>
        <v>1</v>
      </c>
      <c r="J60" s="6">
        <f t="shared" si="1"/>
        <v>1144.94</v>
      </c>
      <c r="K60" s="6">
        <f t="shared" si="2"/>
        <v>0</v>
      </c>
      <c r="M60" s="8">
        <f t="shared" si="3"/>
        <v>1.0336479895922126</v>
      </c>
      <c r="N60" s="8">
        <f t="shared" si="4"/>
        <v>0</v>
      </c>
      <c r="O60" s="8">
        <f t="shared" si="5"/>
        <v>1.0336479895922126</v>
      </c>
    </row>
    <row r="61" spans="1:15" x14ac:dyDescent="0.3">
      <c r="A61" s="1">
        <f>Data!A233</f>
        <v>38078</v>
      </c>
      <c r="B61" cm="1">
        <f t="array" ref="B61:C61">LINEST(Data!$D$2:D232,Data!$E$2:E232,TRUE, FALSE)</f>
        <v>8.8640295821592E-3</v>
      </c>
      <c r="C61">
        <v>5.2779144770627742</v>
      </c>
      <c r="E61">
        <f>EXP(C61+B61*'Overall View'!E232)</f>
        <v>1518.5410396202174</v>
      </c>
      <c r="F61">
        <f>'Overall View'!B232</f>
        <v>1126.21</v>
      </c>
      <c r="G61" s="7">
        <f t="shared" si="6"/>
        <v>1164.1047023586457</v>
      </c>
      <c r="H61" s="2">
        <f t="shared" si="0"/>
        <v>0</v>
      </c>
      <c r="I61" s="2">
        <f t="shared" si="7"/>
        <v>1</v>
      </c>
      <c r="J61" s="6">
        <f t="shared" si="1"/>
        <v>1126.21</v>
      </c>
      <c r="K61" s="6">
        <f t="shared" si="2"/>
        <v>0</v>
      </c>
      <c r="M61" s="8">
        <f t="shared" si="3"/>
        <v>1.0336479895922126</v>
      </c>
      <c r="N61" s="8">
        <f t="shared" si="4"/>
        <v>0</v>
      </c>
      <c r="O61" s="8">
        <f t="shared" si="5"/>
        <v>1.0336479895922126</v>
      </c>
    </row>
    <row r="62" spans="1:15" x14ac:dyDescent="0.3">
      <c r="A62" s="1">
        <f>Data!A234</f>
        <v>38108</v>
      </c>
      <c r="B62" cm="1">
        <f t="array" ref="B62:C62">LINEST(Data!$D$2:D233,Data!$E$2:E233,TRUE, FALSE)</f>
        <v>8.8279903515739236E-3</v>
      </c>
      <c r="C62">
        <v>5.2807135239715626</v>
      </c>
      <c r="E62">
        <f>EXP(C62+B62*'Overall View'!E233)</f>
        <v>1523.5635116373301</v>
      </c>
      <c r="F62">
        <f>'Overall View'!B233</f>
        <v>1107.3</v>
      </c>
      <c r="G62" s="7">
        <f t="shared" si="6"/>
        <v>1144.5584188754569</v>
      </c>
      <c r="H62" s="2">
        <f t="shared" si="0"/>
        <v>0</v>
      </c>
      <c r="I62" s="2">
        <f t="shared" si="7"/>
        <v>1</v>
      </c>
      <c r="J62" s="6">
        <f t="shared" si="1"/>
        <v>1107.3</v>
      </c>
      <c r="K62" s="6">
        <f t="shared" si="2"/>
        <v>0</v>
      </c>
      <c r="M62" s="8">
        <f t="shared" si="3"/>
        <v>1.0336479895922126</v>
      </c>
      <c r="N62" s="8">
        <f t="shared" si="4"/>
        <v>0</v>
      </c>
      <c r="O62" s="8">
        <f t="shared" si="5"/>
        <v>1.0336479895922126</v>
      </c>
    </row>
    <row r="63" spans="1:15" x14ac:dyDescent="0.3">
      <c r="A63" s="1">
        <f>Data!A235</f>
        <v>38139</v>
      </c>
      <c r="B63" cm="1">
        <f t="array" ref="B63:C63">LINEST(Data!$D$2:D234,Data!$E$2:E234,TRUE, FALSE)</f>
        <v>8.7932215221496225E-3</v>
      </c>
      <c r="C63">
        <v>5.2834254926666571</v>
      </c>
      <c r="E63">
        <f>EXP(C63+B63*'Overall View'!E234)</f>
        <v>1528.8117938224364</v>
      </c>
      <c r="F63">
        <f>'Overall View'!B234</f>
        <v>1120.68</v>
      </c>
      <c r="G63" s="7">
        <f t="shared" si="6"/>
        <v>1158.3886289762008</v>
      </c>
      <c r="H63" s="2">
        <f t="shared" si="0"/>
        <v>0</v>
      </c>
      <c r="I63" s="2">
        <f t="shared" si="7"/>
        <v>1</v>
      </c>
      <c r="J63" s="6">
        <f t="shared" si="1"/>
        <v>1120.68</v>
      </c>
      <c r="K63" s="6">
        <f t="shared" si="2"/>
        <v>0</v>
      </c>
      <c r="M63" s="8">
        <f t="shared" si="3"/>
        <v>1.0336479895922126</v>
      </c>
      <c r="N63" s="8">
        <f t="shared" si="4"/>
        <v>0</v>
      </c>
      <c r="O63" s="8">
        <f t="shared" si="5"/>
        <v>1.0336479895922126</v>
      </c>
    </row>
    <row r="64" spans="1:15" x14ac:dyDescent="0.3">
      <c r="A64" s="1">
        <f>Data!A236</f>
        <v>38169</v>
      </c>
      <c r="B64" cm="1">
        <f t="array" ref="B64:C64">LINEST(Data!$D$2:D235,Data!$E$2:E235,TRUE, FALSE)</f>
        <v>8.7603225350584325E-3</v>
      </c>
      <c r="C64">
        <v>5.2860025799888017</v>
      </c>
      <c r="E64">
        <f>EXP(C64+B64*'Overall View'!E235)</f>
        <v>1534.4358272209936</v>
      </c>
      <c r="F64">
        <f>'Overall View'!B235</f>
        <v>1140.8399999999999</v>
      </c>
      <c r="G64" s="7">
        <f t="shared" si="6"/>
        <v>1179.2269724463797</v>
      </c>
      <c r="H64" s="2">
        <f t="shared" si="0"/>
        <v>0</v>
      </c>
      <c r="I64" s="2">
        <f t="shared" si="7"/>
        <v>1</v>
      </c>
      <c r="J64" s="6">
        <f t="shared" si="1"/>
        <v>1140.8399999999999</v>
      </c>
      <c r="K64" s="6">
        <f t="shared" si="2"/>
        <v>0</v>
      </c>
      <c r="M64" s="8">
        <f t="shared" si="3"/>
        <v>1.0336479895922126</v>
      </c>
      <c r="N64" s="8">
        <f t="shared" si="4"/>
        <v>0</v>
      </c>
      <c r="O64" s="8">
        <f t="shared" si="5"/>
        <v>1.0336479895922126</v>
      </c>
    </row>
    <row r="65" spans="1:15" x14ac:dyDescent="0.3">
      <c r="A65" s="1">
        <f>Data!A237</f>
        <v>38200</v>
      </c>
      <c r="B65" cm="1">
        <f t="array" ref="B65:C65">LINEST(Data!$D$2:D236,Data!$E$2:E236,TRUE, FALSE)</f>
        <v>8.7235338042487738E-3</v>
      </c>
      <c r="C65">
        <v>5.2888966268124946</v>
      </c>
      <c r="E65">
        <f>EXP(C65+B65*'Overall View'!E236)</f>
        <v>1539.0599251666724</v>
      </c>
      <c r="F65">
        <f>'Overall View'!B236</f>
        <v>1101.72</v>
      </c>
      <c r="G65" s="7">
        <f t="shared" si="6"/>
        <v>1138.7906630935324</v>
      </c>
      <c r="H65" s="2">
        <f t="shared" si="0"/>
        <v>0</v>
      </c>
      <c r="I65" s="2">
        <f t="shared" si="7"/>
        <v>1</v>
      </c>
      <c r="J65" s="6">
        <f t="shared" si="1"/>
        <v>1101.72</v>
      </c>
      <c r="K65" s="6">
        <f t="shared" si="2"/>
        <v>0</v>
      </c>
      <c r="M65" s="8">
        <f t="shared" si="3"/>
        <v>1.0336479895922126</v>
      </c>
      <c r="N65" s="8">
        <f t="shared" si="4"/>
        <v>0</v>
      </c>
      <c r="O65" s="8">
        <f t="shared" si="5"/>
        <v>1.0336479895922126</v>
      </c>
    </row>
    <row r="66" spans="1:15" x14ac:dyDescent="0.3">
      <c r="A66" s="1">
        <f>Data!A238</f>
        <v>38231</v>
      </c>
      <c r="B66" cm="1">
        <f t="array" ref="B66:C66">LINEST(Data!$D$2:D237,Data!$E$2:E237,TRUE, FALSE)</f>
        <v>8.6869817757034128E-3</v>
      </c>
      <c r="C66">
        <v>5.2917842370675787</v>
      </c>
      <c r="E66">
        <f>EXP(C66+B66*'Overall View'!E237)</f>
        <v>1543.660674659724</v>
      </c>
      <c r="F66">
        <f>'Overall View'!B237</f>
        <v>1104.24</v>
      </c>
      <c r="G66" s="7">
        <f t="shared" si="6"/>
        <v>1141.3954560273048</v>
      </c>
      <c r="H66" s="2">
        <f t="shared" si="0"/>
        <v>0</v>
      </c>
      <c r="I66" s="2">
        <f t="shared" si="7"/>
        <v>1</v>
      </c>
      <c r="J66" s="6">
        <f t="shared" si="1"/>
        <v>1104.24</v>
      </c>
      <c r="K66" s="6">
        <f t="shared" si="2"/>
        <v>0</v>
      </c>
      <c r="M66" s="8">
        <f t="shared" si="3"/>
        <v>1.0336479895922126</v>
      </c>
      <c r="N66" s="8">
        <f t="shared" si="4"/>
        <v>0</v>
      </c>
      <c r="O66" s="8">
        <f t="shared" si="5"/>
        <v>1.0336479895922126</v>
      </c>
    </row>
    <row r="67" spans="1:15" x14ac:dyDescent="0.3">
      <c r="A67" s="1">
        <f>Data!A239</f>
        <v>38261</v>
      </c>
      <c r="B67" cm="1">
        <f t="array" ref="B67:C67">LINEST(Data!$D$2:D238,Data!$E$2:E238,TRUE, FALSE)</f>
        <v>8.6514147097964018E-3</v>
      </c>
      <c r="C67">
        <v>5.2946058909628686</v>
      </c>
      <c r="E67">
        <f>EXP(C67+B67*'Overall View'!E238)</f>
        <v>1548.4213037787238</v>
      </c>
      <c r="F67">
        <f>'Overall View'!B238</f>
        <v>1114.58</v>
      </c>
      <c r="G67" s="7">
        <f t="shared" si="6"/>
        <v>1152.0833762396883</v>
      </c>
      <c r="H67" s="2">
        <f t="shared" si="0"/>
        <v>0</v>
      </c>
      <c r="I67" s="2">
        <f t="shared" si="7"/>
        <v>1</v>
      </c>
      <c r="J67" s="6">
        <f t="shared" si="1"/>
        <v>1114.58</v>
      </c>
      <c r="K67" s="6">
        <f t="shared" si="2"/>
        <v>0</v>
      </c>
      <c r="M67" s="8">
        <f t="shared" si="3"/>
        <v>1.0336479895922126</v>
      </c>
      <c r="N67" s="8">
        <f t="shared" si="4"/>
        <v>0</v>
      </c>
      <c r="O67" s="8">
        <f t="shared" si="5"/>
        <v>1.0336479895922126</v>
      </c>
    </row>
    <row r="68" spans="1:15" x14ac:dyDescent="0.3">
      <c r="A68" s="1">
        <f>Data!A240</f>
        <v>38292</v>
      </c>
      <c r="B68" cm="1">
        <f t="array" ref="B68:C68">LINEST(Data!$D$2:D239,Data!$E$2:E239,TRUE, FALSE)</f>
        <v>8.617292206575854E-3</v>
      </c>
      <c r="C68">
        <v>5.2973243170527704</v>
      </c>
      <c r="E68">
        <f>EXP(C68+B68*'Overall View'!E239)</f>
        <v>1553.45981673287</v>
      </c>
      <c r="F68">
        <f>'Overall View'!B239</f>
        <v>1130.2</v>
      </c>
      <c r="G68" s="7">
        <f t="shared" si="6"/>
        <v>1168.2289578371187</v>
      </c>
      <c r="H68" s="2">
        <f t="shared" si="0"/>
        <v>0</v>
      </c>
      <c r="I68" s="2">
        <f t="shared" si="7"/>
        <v>1</v>
      </c>
      <c r="J68" s="6">
        <f t="shared" si="1"/>
        <v>1130.2</v>
      </c>
      <c r="K68" s="6">
        <f t="shared" si="2"/>
        <v>0</v>
      </c>
      <c r="M68" s="8">
        <f t="shared" si="3"/>
        <v>1.0336479895922126</v>
      </c>
      <c r="N68" s="8">
        <f t="shared" si="4"/>
        <v>0</v>
      </c>
      <c r="O68" s="8">
        <f t="shared" si="5"/>
        <v>1.0336479895922126</v>
      </c>
    </row>
    <row r="69" spans="1:15" x14ac:dyDescent="0.3">
      <c r="A69" s="1">
        <f>Data!A241</f>
        <v>38322</v>
      </c>
      <c r="B69" cm="1">
        <f t="array" ref="B69:C69">LINEST(Data!$D$2:D240,Data!$E$2:E240,TRUE, FALSE)</f>
        <v>8.5870789756378168E-3</v>
      </c>
      <c r="C69">
        <v>5.2997413755278133</v>
      </c>
      <c r="E69">
        <f>EXP(C69+B69*'Overall View'!E240)</f>
        <v>1559.3950720383023</v>
      </c>
      <c r="F69">
        <f>'Overall View'!B240</f>
        <v>1173.82</v>
      </c>
      <c r="G69" s="7">
        <f t="shared" si="6"/>
        <v>1213.3166831431308</v>
      </c>
      <c r="H69" s="2">
        <f t="shared" si="0"/>
        <v>0</v>
      </c>
      <c r="I69" s="2">
        <f t="shared" si="7"/>
        <v>1</v>
      </c>
      <c r="J69" s="6">
        <f t="shared" si="1"/>
        <v>1173.82</v>
      </c>
      <c r="K69" s="6">
        <f t="shared" si="2"/>
        <v>0</v>
      </c>
      <c r="M69" s="8">
        <f t="shared" si="3"/>
        <v>1.0336479895922126</v>
      </c>
      <c r="N69" s="8">
        <f t="shared" si="4"/>
        <v>0</v>
      </c>
      <c r="O69" s="8">
        <f t="shared" si="5"/>
        <v>1.0336479895922126</v>
      </c>
    </row>
    <row r="70" spans="1:15" x14ac:dyDescent="0.3">
      <c r="A70" s="1">
        <f>Data!A242</f>
        <v>38353</v>
      </c>
      <c r="B70" cm="1">
        <f t="array" ref="B70:C70">LINEST(Data!$D$2:D241,Data!$E$2:E241,TRUE, FALSE)</f>
        <v>8.5600375677715584E-3</v>
      </c>
      <c r="C70">
        <v>5.3019137019597355</v>
      </c>
      <c r="E70">
        <f>EXP(C70+B70*'Overall View'!E241)</f>
        <v>1566.0670914988818</v>
      </c>
      <c r="F70">
        <f>'Overall View'!B241</f>
        <v>1211.92</v>
      </c>
      <c r="G70" s="7">
        <f t="shared" si="6"/>
        <v>1252.6986715465944</v>
      </c>
      <c r="H70" s="2">
        <f t="shared" si="0"/>
        <v>0</v>
      </c>
      <c r="I70" s="2">
        <f t="shared" si="7"/>
        <v>1</v>
      </c>
      <c r="J70" s="6">
        <f t="shared" si="1"/>
        <v>1211.92</v>
      </c>
      <c r="K70" s="6">
        <f t="shared" si="2"/>
        <v>0</v>
      </c>
      <c r="M70" s="8">
        <f t="shared" si="3"/>
        <v>1.0336479895922126</v>
      </c>
      <c r="N70" s="8">
        <f t="shared" si="4"/>
        <v>0</v>
      </c>
      <c r="O70" s="8">
        <f t="shared" si="5"/>
        <v>1.0336479895922126</v>
      </c>
    </row>
    <row r="71" spans="1:15" x14ac:dyDescent="0.3">
      <c r="A71" s="1">
        <f>Data!A243</f>
        <v>38384</v>
      </c>
      <c r="B71" cm="1">
        <f t="array" ref="B71:C71">LINEST(Data!$D$2:D242,Data!$E$2:E242,TRUE, FALSE)</f>
        <v>8.5301479193461462E-3</v>
      </c>
      <c r="C71">
        <v>5.3043248002660528</v>
      </c>
      <c r="E71">
        <f>EXP(C71+B71*'Overall View'!E242)</f>
        <v>1571.9787401631761</v>
      </c>
      <c r="F71">
        <f>'Overall View'!B242</f>
        <v>1181.27</v>
      </c>
      <c r="G71" s="7">
        <f t="shared" si="6"/>
        <v>1221.0173606655931</v>
      </c>
      <c r="H71" s="2">
        <f t="shared" si="0"/>
        <v>0</v>
      </c>
      <c r="I71" s="2">
        <f t="shared" si="7"/>
        <v>1</v>
      </c>
      <c r="J71" s="6">
        <f t="shared" si="1"/>
        <v>1181.27</v>
      </c>
      <c r="K71" s="6">
        <f t="shared" si="2"/>
        <v>0</v>
      </c>
      <c r="M71" s="8">
        <f t="shared" si="3"/>
        <v>1.0336479895922126</v>
      </c>
      <c r="N71" s="8">
        <f t="shared" si="4"/>
        <v>0</v>
      </c>
      <c r="O71" s="8">
        <f t="shared" si="5"/>
        <v>1.0336479895922126</v>
      </c>
    </row>
    <row r="72" spans="1:15" x14ac:dyDescent="0.3">
      <c r="A72" s="1">
        <f>Data!A244</f>
        <v>38412</v>
      </c>
      <c r="B72" cm="1">
        <f t="array" ref="B72:C72">LINEST(Data!$D$2:D243,Data!$E$2:E243,TRUE, FALSE)</f>
        <v>8.5020336195816299E-3</v>
      </c>
      <c r="C72">
        <v>5.3066020585469786</v>
      </c>
      <c r="E72">
        <f>EXP(C72+B72*'Overall View'!E243)</f>
        <v>1578.2851594424965</v>
      </c>
      <c r="F72">
        <f>'Overall View'!B243</f>
        <v>1203.5999999999999</v>
      </c>
      <c r="G72" s="7">
        <f t="shared" si="6"/>
        <v>1244.0987202731869</v>
      </c>
      <c r="H72" s="2">
        <f t="shared" si="0"/>
        <v>0</v>
      </c>
      <c r="I72" s="2">
        <f t="shared" si="7"/>
        <v>1</v>
      </c>
      <c r="J72" s="6">
        <f t="shared" si="1"/>
        <v>1203.5999999999999</v>
      </c>
      <c r="K72" s="6">
        <f t="shared" si="2"/>
        <v>0</v>
      </c>
      <c r="M72" s="8">
        <f t="shared" si="3"/>
        <v>1.0336479895922126</v>
      </c>
      <c r="N72" s="8">
        <f t="shared" si="4"/>
        <v>0</v>
      </c>
      <c r="O72" s="8">
        <f t="shared" si="5"/>
        <v>1.0336479895922126</v>
      </c>
    </row>
    <row r="73" spans="1:15" x14ac:dyDescent="0.3">
      <c r="A73" s="1">
        <f>Data!A245</f>
        <v>38443</v>
      </c>
      <c r="B73" cm="1">
        <f t="array" ref="B73:C73">LINEST(Data!$D$2:D244,Data!$E$2:E244,TRUE, FALSE)</f>
        <v>8.4717941300446985E-3</v>
      </c>
      <c r="C73">
        <v>5.3090615370293159</v>
      </c>
      <c r="E73">
        <f>EXP(C73+B73*'Overall View'!E244)</f>
        <v>1583.9983181980899</v>
      </c>
      <c r="F73">
        <f>'Overall View'!B244</f>
        <v>1180.5899999999999</v>
      </c>
      <c r="G73" s="7">
        <f t="shared" si="6"/>
        <v>1220.3144800326702</v>
      </c>
      <c r="H73" s="2">
        <f t="shared" si="0"/>
        <v>0</v>
      </c>
      <c r="I73" s="2">
        <f t="shared" si="7"/>
        <v>1</v>
      </c>
      <c r="J73" s="6">
        <f t="shared" si="1"/>
        <v>1180.5899999999999</v>
      </c>
      <c r="K73" s="6">
        <f t="shared" si="2"/>
        <v>0</v>
      </c>
      <c r="M73" s="8">
        <f t="shared" si="3"/>
        <v>1.0336479895922126</v>
      </c>
      <c r="N73" s="8">
        <f t="shared" si="4"/>
        <v>0</v>
      </c>
      <c r="O73" s="8">
        <f t="shared" si="5"/>
        <v>1.0336479895922126</v>
      </c>
    </row>
    <row r="74" spans="1:15" x14ac:dyDescent="0.3">
      <c r="A74" s="1">
        <f>Data!A246</f>
        <v>38473</v>
      </c>
      <c r="B74" cm="1">
        <f t="array" ref="B74:C74">LINEST(Data!$D$2:D245,Data!$E$2:E245,TRUE, FALSE)</f>
        <v>8.4394030395522415E-3</v>
      </c>
      <c r="C74">
        <v>5.3117068094195332</v>
      </c>
      <c r="E74">
        <f>EXP(C74+B74*'Overall View'!E245)</f>
        <v>1589.0969073787301</v>
      </c>
      <c r="F74">
        <f>'Overall View'!B245</f>
        <v>1156.8499999999999</v>
      </c>
      <c r="G74" s="7">
        <f t="shared" si="6"/>
        <v>1195.7756767597511</v>
      </c>
      <c r="H74" s="2">
        <f t="shared" ref="H74:H137" si="8">MAX(F74/E74-1,0)</f>
        <v>0</v>
      </c>
      <c r="I74" s="2">
        <f t="shared" si="7"/>
        <v>1</v>
      </c>
      <c r="J74" s="6">
        <f t="shared" ref="J74:J137" si="9">I74*F74</f>
        <v>1156.8499999999999</v>
      </c>
      <c r="K74" s="6">
        <f t="shared" si="2"/>
        <v>0</v>
      </c>
      <c r="M74" s="8">
        <f t="shared" si="3"/>
        <v>1.0336479895922126</v>
      </c>
      <c r="N74" s="8">
        <f t="shared" si="4"/>
        <v>0</v>
      </c>
      <c r="O74" s="8">
        <f t="shared" si="5"/>
        <v>1.0336479895922126</v>
      </c>
    </row>
    <row r="75" spans="1:15" x14ac:dyDescent="0.3">
      <c r="A75" s="1">
        <f>Data!A247</f>
        <v>38504</v>
      </c>
      <c r="B75" cm="1">
        <f t="array" ref="B75:C75">LINEST(Data!$D$2:D246,Data!$E$2:E246,TRUE, FALSE)</f>
        <v>8.4098965928055044E-3</v>
      </c>
      <c r="C75">
        <v>5.3141263380527652</v>
      </c>
      <c r="E75">
        <f>EXP(C75+B75*'Overall View'!E246)</f>
        <v>1594.8755758268617</v>
      </c>
      <c r="F75">
        <f>'Overall View'!B246</f>
        <v>1191.5</v>
      </c>
      <c r="G75" s="7">
        <f t="shared" si="6"/>
        <v>1231.5915795991214</v>
      </c>
      <c r="H75" s="2">
        <f t="shared" si="8"/>
        <v>0</v>
      </c>
      <c r="I75" s="2">
        <f t="shared" si="7"/>
        <v>1</v>
      </c>
      <c r="J75" s="6">
        <f t="shared" si="9"/>
        <v>1191.5</v>
      </c>
      <c r="K75" s="6">
        <f t="shared" si="2"/>
        <v>0</v>
      </c>
      <c r="M75" s="8">
        <f t="shared" si="3"/>
        <v>1.0336479895922126</v>
      </c>
      <c r="N75" s="8">
        <f t="shared" si="4"/>
        <v>0</v>
      </c>
      <c r="O75" s="8">
        <f t="shared" si="5"/>
        <v>1.0336479895922126</v>
      </c>
    </row>
    <row r="76" spans="1:15" x14ac:dyDescent="0.3">
      <c r="A76" s="1">
        <f>Data!A248</f>
        <v>38534</v>
      </c>
      <c r="B76" cm="1">
        <f t="array" ref="B76:C76">LINEST(Data!$D$2:D247,Data!$E$2:E247,TRUE, FALSE)</f>
        <v>8.3802594553688426E-3</v>
      </c>
      <c r="C76">
        <v>5.3165664623683844</v>
      </c>
      <c r="E76">
        <f>EXP(C76+B76*'Overall View'!E247)</f>
        <v>1600.5623070439804</v>
      </c>
      <c r="F76">
        <f>'Overall View'!B247</f>
        <v>1191.33</v>
      </c>
      <c r="G76" s="7">
        <f t="shared" si="6"/>
        <v>1231.4158594408905</v>
      </c>
      <c r="H76" s="2">
        <f t="shared" si="8"/>
        <v>0</v>
      </c>
      <c r="I76" s="2">
        <f t="shared" si="7"/>
        <v>1</v>
      </c>
      <c r="J76" s="6">
        <f t="shared" si="9"/>
        <v>1191.33</v>
      </c>
      <c r="K76" s="6">
        <f t="shared" ref="K76:K139" si="10">MAX(H76*G76,0)</f>
        <v>0</v>
      </c>
      <c r="M76" s="8">
        <f t="shared" ref="M76:M139" si="11">O75</f>
        <v>1.0336479895922126</v>
      </c>
      <c r="N76" s="8">
        <f t="shared" ref="N76:N139" si="12">-(K76-K75)/F76</f>
        <v>0</v>
      </c>
      <c r="O76" s="8">
        <f t="shared" ref="O76:O139" si="13">M76+N76</f>
        <v>1.0336479895922126</v>
      </c>
    </row>
    <row r="77" spans="1:15" x14ac:dyDescent="0.3">
      <c r="A77" s="1">
        <f>Data!A249</f>
        <v>38565</v>
      </c>
      <c r="B77" cm="1">
        <f t="array" ref="B77:C77">LINEST(Data!$D$2:D248,Data!$E$2:E248,TRUE, FALSE)</f>
        <v>8.3539767904624411E-3</v>
      </c>
      <c r="C77">
        <v>5.3187391626673133</v>
      </c>
      <c r="E77">
        <f>EXP(C77+B77*'Overall View'!E248)</f>
        <v>1607.0756339074655</v>
      </c>
      <c r="F77">
        <f>'Overall View'!B248</f>
        <v>1234.18</v>
      </c>
      <c r="G77" s="7">
        <f t="shared" ref="G77:G140" si="14">O76*F77+K76</f>
        <v>1275.7076757949171</v>
      </c>
      <c r="H77" s="2">
        <f t="shared" si="8"/>
        <v>0</v>
      </c>
      <c r="I77" s="2">
        <f t="shared" si="7"/>
        <v>1</v>
      </c>
      <c r="J77" s="6">
        <f t="shared" si="9"/>
        <v>1234.18</v>
      </c>
      <c r="K77" s="6">
        <f t="shared" si="10"/>
        <v>0</v>
      </c>
      <c r="M77" s="8">
        <f t="shared" si="11"/>
        <v>1.0336479895922126</v>
      </c>
      <c r="N77" s="8">
        <f t="shared" si="12"/>
        <v>0</v>
      </c>
      <c r="O77" s="8">
        <f t="shared" si="13"/>
        <v>1.0336479895922126</v>
      </c>
    </row>
    <row r="78" spans="1:15" x14ac:dyDescent="0.3">
      <c r="A78" s="1">
        <f>Data!A250</f>
        <v>38596</v>
      </c>
      <c r="B78" cm="1">
        <f t="array" ref="B78:C78">LINEST(Data!$D$2:D249,Data!$E$2:E249,TRUE, FALSE)</f>
        <v>8.3264166647582221E-3</v>
      </c>
      <c r="C78">
        <v>5.3210266531007635</v>
      </c>
      <c r="E78">
        <f>EXP(C78+B78*'Overall View'!E249)</f>
        <v>1613.2047153285287</v>
      </c>
      <c r="F78">
        <f>'Overall View'!B249</f>
        <v>1220.33</v>
      </c>
      <c r="G78" s="7">
        <f t="shared" si="14"/>
        <v>1261.3916511390648</v>
      </c>
      <c r="H78" s="2">
        <f t="shared" si="8"/>
        <v>0</v>
      </c>
      <c r="I78" s="2">
        <f t="shared" si="7"/>
        <v>1</v>
      </c>
      <c r="J78" s="6">
        <f t="shared" si="9"/>
        <v>1220.33</v>
      </c>
      <c r="K78" s="6">
        <f t="shared" si="10"/>
        <v>0</v>
      </c>
      <c r="M78" s="8">
        <f t="shared" si="11"/>
        <v>1.0336479895922126</v>
      </c>
      <c r="N78" s="8">
        <f t="shared" si="12"/>
        <v>0</v>
      </c>
      <c r="O78" s="8">
        <f t="shared" si="13"/>
        <v>1.0336479895922126</v>
      </c>
    </row>
    <row r="79" spans="1:15" x14ac:dyDescent="0.3">
      <c r="A79" s="1">
        <f>Data!A251</f>
        <v>38626</v>
      </c>
      <c r="B79" cm="1">
        <f t="array" ref="B79:C79">LINEST(Data!$D$2:D250,Data!$E$2:E250,TRUE, FALSE)</f>
        <v>8.2993802404455076E-3</v>
      </c>
      <c r="C79">
        <v>5.3232796884601568</v>
      </c>
      <c r="E79">
        <f>EXP(C79+B79*'Overall View'!E250)</f>
        <v>1619.4232856480658</v>
      </c>
      <c r="F79">
        <f>'Overall View'!B250</f>
        <v>1228.81</v>
      </c>
      <c r="G79" s="7">
        <f t="shared" si="14"/>
        <v>1270.1569860908066</v>
      </c>
      <c r="H79" s="2">
        <f t="shared" si="8"/>
        <v>0</v>
      </c>
      <c r="I79" s="2">
        <f t="shared" si="7"/>
        <v>1</v>
      </c>
      <c r="J79" s="6">
        <f t="shared" si="9"/>
        <v>1228.81</v>
      </c>
      <c r="K79" s="6">
        <f t="shared" si="10"/>
        <v>0</v>
      </c>
      <c r="M79" s="8">
        <f t="shared" si="11"/>
        <v>1.0336479895922126</v>
      </c>
      <c r="N79" s="8">
        <f t="shared" si="12"/>
        <v>0</v>
      </c>
      <c r="O79" s="8">
        <f t="shared" si="13"/>
        <v>1.0336479895922126</v>
      </c>
    </row>
    <row r="80" spans="1:15" x14ac:dyDescent="0.3">
      <c r="A80" s="1">
        <f>Data!A252</f>
        <v>38657</v>
      </c>
      <c r="B80" cm="1">
        <f t="array" ref="B80:C80">LINEST(Data!$D$2:D251,Data!$E$2:E251,TRUE, FALSE)</f>
        <v>8.2704824005247948E-3</v>
      </c>
      <c r="C80">
        <v>5.3256974744001884</v>
      </c>
      <c r="E80">
        <f>EXP(C80+B80*'Overall View'!E251)</f>
        <v>1625.0893445783172</v>
      </c>
      <c r="F80">
        <f>'Overall View'!B251</f>
        <v>1207.01</v>
      </c>
      <c r="G80" s="7">
        <f t="shared" si="14"/>
        <v>1247.6234599176964</v>
      </c>
      <c r="H80" s="2">
        <f t="shared" si="8"/>
        <v>0</v>
      </c>
      <c r="I80" s="2">
        <f t="shared" si="7"/>
        <v>1</v>
      </c>
      <c r="J80" s="6">
        <f t="shared" si="9"/>
        <v>1207.01</v>
      </c>
      <c r="K80" s="6">
        <f t="shared" si="10"/>
        <v>0</v>
      </c>
      <c r="M80" s="8">
        <f t="shared" si="11"/>
        <v>1.0336479895922126</v>
      </c>
      <c r="N80" s="8">
        <f t="shared" si="12"/>
        <v>0</v>
      </c>
      <c r="O80" s="8">
        <f t="shared" si="13"/>
        <v>1.0336479895922126</v>
      </c>
    </row>
    <row r="81" spans="1:15" x14ac:dyDescent="0.3">
      <c r="A81" s="1">
        <f>Data!A253</f>
        <v>38687</v>
      </c>
      <c r="B81" cm="1">
        <f t="array" ref="B81:C81">LINEST(Data!$D$2:D252,Data!$E$2:E252,TRUE, FALSE)</f>
        <v>8.2447656662061018E-3</v>
      </c>
      <c r="C81">
        <v>5.3278576800829596</v>
      </c>
      <c r="E81">
        <f>EXP(C81+B81*'Overall View'!E252)</f>
        <v>1631.5632157598045</v>
      </c>
      <c r="F81">
        <f>'Overall View'!B252</f>
        <v>1249.48</v>
      </c>
      <c r="G81" s="7">
        <f t="shared" si="14"/>
        <v>1291.5224900356777</v>
      </c>
      <c r="H81" s="2">
        <f t="shared" si="8"/>
        <v>0</v>
      </c>
      <c r="I81" s="2">
        <f t="shared" si="7"/>
        <v>1</v>
      </c>
      <c r="J81" s="6">
        <f t="shared" si="9"/>
        <v>1249.48</v>
      </c>
      <c r="K81" s="6">
        <f t="shared" si="10"/>
        <v>0</v>
      </c>
      <c r="M81" s="8">
        <f t="shared" si="11"/>
        <v>1.0336479895922126</v>
      </c>
      <c r="N81" s="8">
        <f t="shared" si="12"/>
        <v>0</v>
      </c>
      <c r="O81" s="8">
        <f t="shared" si="13"/>
        <v>1.0336479895922126</v>
      </c>
    </row>
    <row r="82" spans="1:15" x14ac:dyDescent="0.3">
      <c r="A82" s="1">
        <f>Data!A254</f>
        <v>38718</v>
      </c>
      <c r="B82" cm="1">
        <f t="array" ref="B82:C82">LINEST(Data!$D$2:D253,Data!$E$2:E253,TRUE, FALSE)</f>
        <v>8.2187908182636202E-3</v>
      </c>
      <c r="C82">
        <v>5.3300482255927752</v>
      </c>
      <c r="E82">
        <f>EXP(C82+B82*'Overall View'!E253)</f>
        <v>1637.9217830795781</v>
      </c>
      <c r="F82">
        <f>'Overall View'!B253</f>
        <v>1248.29</v>
      </c>
      <c r="G82" s="7">
        <f t="shared" si="14"/>
        <v>1290.2924489280631</v>
      </c>
      <c r="H82" s="2">
        <f t="shared" si="8"/>
        <v>0</v>
      </c>
      <c r="I82" s="2">
        <f t="shared" si="7"/>
        <v>1</v>
      </c>
      <c r="J82" s="6">
        <f t="shared" si="9"/>
        <v>1248.29</v>
      </c>
      <c r="K82" s="6">
        <f t="shared" si="10"/>
        <v>0</v>
      </c>
      <c r="M82" s="8">
        <f t="shared" si="11"/>
        <v>1.0336479895922126</v>
      </c>
      <c r="N82" s="8">
        <f t="shared" si="12"/>
        <v>0</v>
      </c>
      <c r="O82" s="8">
        <f t="shared" si="13"/>
        <v>1.0336479895922126</v>
      </c>
    </row>
    <row r="83" spans="1:15" x14ac:dyDescent="0.3">
      <c r="A83" s="1">
        <f>Data!A255</f>
        <v>38749</v>
      </c>
      <c r="B83" cm="1">
        <f t="array" ref="B83:C83">LINEST(Data!$D$2:D254,Data!$E$2:E254,TRUE, FALSE)</f>
        <v>8.1950077631779313E-3</v>
      </c>
      <c r="C83">
        <v>5.3320618575900305</v>
      </c>
      <c r="E83">
        <f>EXP(C83+B83*'Overall View'!E254)</f>
        <v>1644.8407034040624</v>
      </c>
      <c r="F83">
        <f>'Overall View'!B254</f>
        <v>1280.08</v>
      </c>
      <c r="G83" s="7">
        <f t="shared" si="14"/>
        <v>1323.1521185171994</v>
      </c>
      <c r="H83" s="2">
        <f t="shared" si="8"/>
        <v>0</v>
      </c>
      <c r="I83" s="2">
        <f t="shared" si="7"/>
        <v>1</v>
      </c>
      <c r="J83" s="6">
        <f t="shared" si="9"/>
        <v>1280.08</v>
      </c>
      <c r="K83" s="6">
        <f t="shared" si="10"/>
        <v>0</v>
      </c>
      <c r="M83" s="8">
        <f t="shared" si="11"/>
        <v>1.0336479895922126</v>
      </c>
      <c r="N83" s="8">
        <f t="shared" si="12"/>
        <v>0</v>
      </c>
      <c r="O83" s="8">
        <f t="shared" si="13"/>
        <v>1.0336479895922126</v>
      </c>
    </row>
    <row r="84" spans="1:15" x14ac:dyDescent="0.3">
      <c r="A84" s="1">
        <f>Data!A256</f>
        <v>38777</v>
      </c>
      <c r="B84" cm="1">
        <f t="array" ref="B84:C84">LINEST(Data!$D$2:D255,Data!$E$2:E255,TRUE, FALSE)</f>
        <v>8.1710649210832102E-3</v>
      </c>
      <c r="C84">
        <v>5.3340969991680813</v>
      </c>
      <c r="E84">
        <f>EXP(C84+B84*'Overall View'!E255)</f>
        <v>1651.6787751243714</v>
      </c>
      <c r="F84">
        <f>'Overall View'!B255</f>
        <v>1280.6600000000001</v>
      </c>
      <c r="G84" s="7">
        <f t="shared" si="14"/>
        <v>1323.7516343511631</v>
      </c>
      <c r="H84" s="2">
        <f t="shared" si="8"/>
        <v>0</v>
      </c>
      <c r="I84" s="2">
        <f t="shared" si="7"/>
        <v>1</v>
      </c>
      <c r="J84" s="6">
        <f t="shared" si="9"/>
        <v>1280.6600000000001</v>
      </c>
      <c r="K84" s="6">
        <f t="shared" si="10"/>
        <v>0</v>
      </c>
      <c r="M84" s="8">
        <f t="shared" si="11"/>
        <v>1.0336479895922126</v>
      </c>
      <c r="N84" s="8">
        <f t="shared" si="12"/>
        <v>0</v>
      </c>
      <c r="O84" s="8">
        <f t="shared" si="13"/>
        <v>1.0336479895922126</v>
      </c>
    </row>
    <row r="85" spans="1:15" x14ac:dyDescent="0.3">
      <c r="A85" s="1">
        <f>Data!A257</f>
        <v>38808</v>
      </c>
      <c r="B85" cm="1">
        <f t="array" ref="B85:C85">LINEST(Data!$D$2:D256,Data!$E$2:E256,TRUE, FALSE)</f>
        <v>8.1479442435969923E-3</v>
      </c>
      <c r="C85">
        <v>5.3360699636469047</v>
      </c>
      <c r="E85">
        <f>EXP(C85+B85*'Overall View'!E256)</f>
        <v>1658.7104560666323</v>
      </c>
      <c r="F85">
        <f>'Overall View'!B256</f>
        <v>1294.8699999999999</v>
      </c>
      <c r="G85" s="7">
        <f t="shared" si="14"/>
        <v>1338.4397722832682</v>
      </c>
      <c r="H85" s="2">
        <f t="shared" si="8"/>
        <v>0</v>
      </c>
      <c r="I85" s="2">
        <f t="shared" si="7"/>
        <v>1</v>
      </c>
      <c r="J85" s="6">
        <f t="shared" si="9"/>
        <v>1294.8699999999999</v>
      </c>
      <c r="K85" s="6">
        <f t="shared" si="10"/>
        <v>0</v>
      </c>
      <c r="M85" s="8">
        <f t="shared" si="11"/>
        <v>1.0336479895922126</v>
      </c>
      <c r="N85" s="8">
        <f t="shared" si="12"/>
        <v>0</v>
      </c>
      <c r="O85" s="8">
        <f t="shared" si="13"/>
        <v>1.0336479895922126</v>
      </c>
    </row>
    <row r="86" spans="1:15" x14ac:dyDescent="0.3">
      <c r="A86" s="1">
        <f>Data!A258</f>
        <v>38838</v>
      </c>
      <c r="B86" cm="1">
        <f t="array" ref="B86:C86">LINEST(Data!$D$2:D257,Data!$E$2:E257,TRUE, FALSE)</f>
        <v>8.1257200461257138E-3</v>
      </c>
      <c r="C86">
        <v>5.3379738365636111</v>
      </c>
      <c r="E86">
        <f>EXP(C86+B86*'Overall View'!E257)</f>
        <v>1665.9622582720885</v>
      </c>
      <c r="F86">
        <f>'Overall View'!B257</f>
        <v>1310.6099999999999</v>
      </c>
      <c r="G86" s="7">
        <f t="shared" si="14"/>
        <v>1354.7093916394497</v>
      </c>
      <c r="H86" s="2">
        <f t="shared" si="8"/>
        <v>0</v>
      </c>
      <c r="I86" s="2">
        <f t="shared" si="7"/>
        <v>1</v>
      </c>
      <c r="J86" s="6">
        <f t="shared" si="9"/>
        <v>1310.6099999999999</v>
      </c>
      <c r="K86" s="6">
        <f t="shared" si="10"/>
        <v>0</v>
      </c>
      <c r="M86" s="8">
        <f t="shared" si="11"/>
        <v>1.0336479895922126</v>
      </c>
      <c r="N86" s="8">
        <f t="shared" si="12"/>
        <v>0</v>
      </c>
      <c r="O86" s="8">
        <f t="shared" si="13"/>
        <v>1.0336479895922126</v>
      </c>
    </row>
    <row r="87" spans="1:15" x14ac:dyDescent="0.3">
      <c r="A87" s="1">
        <f>Data!A259</f>
        <v>38869</v>
      </c>
      <c r="B87" cm="1">
        <f t="array" ref="B87:C87">LINEST(Data!$D$2:D258,Data!$E$2:E258,TRUE, FALSE)</f>
        <v>8.1004335702109173E-3</v>
      </c>
      <c r="C87">
        <v>5.3401484734922837</v>
      </c>
      <c r="E87">
        <f>EXP(C87+B87*'Overall View'!E258)</f>
        <v>1672.3078558975637</v>
      </c>
      <c r="F87">
        <f>'Overall View'!B258</f>
        <v>1270.0899999999999</v>
      </c>
      <c r="G87" s="7">
        <f t="shared" si="14"/>
        <v>1312.8259751011733</v>
      </c>
      <c r="H87" s="2">
        <f t="shared" si="8"/>
        <v>0</v>
      </c>
      <c r="I87" s="2">
        <f t="shared" si="7"/>
        <v>1</v>
      </c>
      <c r="J87" s="6">
        <f t="shared" si="9"/>
        <v>1270.0899999999999</v>
      </c>
      <c r="K87" s="6">
        <f t="shared" si="10"/>
        <v>0</v>
      </c>
      <c r="M87" s="8">
        <f t="shared" si="11"/>
        <v>1.0336479895922126</v>
      </c>
      <c r="N87" s="8">
        <f t="shared" si="12"/>
        <v>0</v>
      </c>
      <c r="O87" s="8">
        <f t="shared" si="13"/>
        <v>1.0336479895922126</v>
      </c>
    </row>
    <row r="88" spans="1:15" x14ac:dyDescent="0.3">
      <c r="A88" s="1">
        <f>Data!A260</f>
        <v>38899</v>
      </c>
      <c r="B88" cm="1">
        <f t="array" ref="B88:C88">LINEST(Data!$D$2:D259,Data!$E$2:E259,TRUE, FALSE)</f>
        <v>8.0750110428482735E-3</v>
      </c>
      <c r="C88">
        <v>5.3423432850212578</v>
      </c>
      <c r="E88">
        <f>EXP(C88+B88*'Overall View'!E259)</f>
        <v>1678.5676745498645</v>
      </c>
      <c r="F88">
        <f>'Overall View'!B259</f>
        <v>1270.2</v>
      </c>
      <c r="G88" s="7">
        <f t="shared" si="14"/>
        <v>1312.9396763800285</v>
      </c>
      <c r="H88" s="2">
        <f t="shared" si="8"/>
        <v>0</v>
      </c>
      <c r="I88" s="2">
        <f t="shared" si="7"/>
        <v>1</v>
      </c>
      <c r="J88" s="6">
        <f t="shared" si="9"/>
        <v>1270.2</v>
      </c>
      <c r="K88" s="6">
        <f t="shared" si="10"/>
        <v>0</v>
      </c>
      <c r="M88" s="8">
        <f t="shared" si="11"/>
        <v>1.0336479895922126</v>
      </c>
      <c r="N88" s="8">
        <f t="shared" si="12"/>
        <v>0</v>
      </c>
      <c r="O88" s="8">
        <f t="shared" si="13"/>
        <v>1.0336479895922126</v>
      </c>
    </row>
    <row r="89" spans="1:15" x14ac:dyDescent="0.3">
      <c r="A89" s="1">
        <f>Data!A261</f>
        <v>38930</v>
      </c>
      <c r="B89" cm="1">
        <f t="array" ref="B89:C89">LINEST(Data!$D$2:D260,Data!$E$2:E260,TRUE, FALSE)</f>
        <v>8.0499054378386347E-3</v>
      </c>
      <c r="C89">
        <v>5.3445191041220932</v>
      </c>
      <c r="E89">
        <f>EXP(C89+B89*'Overall View'!E260)</f>
        <v>1684.8715569005742</v>
      </c>
      <c r="F89">
        <f>'Overall View'!B260</f>
        <v>1276.6600000000001</v>
      </c>
      <c r="G89" s="7">
        <f t="shared" si="14"/>
        <v>1319.6170423927942</v>
      </c>
      <c r="H89" s="2">
        <f t="shared" si="8"/>
        <v>0</v>
      </c>
      <c r="I89" s="2">
        <f t="shared" si="7"/>
        <v>1</v>
      </c>
      <c r="J89" s="6">
        <f t="shared" si="9"/>
        <v>1276.6600000000001</v>
      </c>
      <c r="K89" s="6">
        <f t="shared" si="10"/>
        <v>0</v>
      </c>
      <c r="M89" s="8">
        <f t="shared" si="11"/>
        <v>1.0336479895922126</v>
      </c>
      <c r="N89" s="8">
        <f t="shared" si="12"/>
        <v>0</v>
      </c>
      <c r="O89" s="8">
        <f t="shared" si="13"/>
        <v>1.0336479895922126</v>
      </c>
    </row>
    <row r="90" spans="1:15" x14ac:dyDescent="0.3">
      <c r="A90" s="1">
        <f>Data!A262</f>
        <v>38961</v>
      </c>
      <c r="B90" cm="1">
        <f t="array" ref="B90:C90">LINEST(Data!$D$2:D261,Data!$E$2:E261,TRUE, FALSE)</f>
        <v>8.0265242864848534E-3</v>
      </c>
      <c r="C90">
        <v>5.3465532642898728</v>
      </c>
      <c r="E90">
        <f>EXP(C90+B90*'Overall View'!E261)</f>
        <v>1691.6329411479644</v>
      </c>
      <c r="F90">
        <f>'Overall View'!B261</f>
        <v>1303.82</v>
      </c>
      <c r="G90" s="7">
        <f t="shared" si="14"/>
        <v>1347.6909217901186</v>
      </c>
      <c r="H90" s="2">
        <f t="shared" si="8"/>
        <v>0</v>
      </c>
      <c r="I90" s="2">
        <f t="shared" si="7"/>
        <v>1</v>
      </c>
      <c r="J90" s="6">
        <f t="shared" si="9"/>
        <v>1303.82</v>
      </c>
      <c r="K90" s="6">
        <f t="shared" si="10"/>
        <v>0</v>
      </c>
      <c r="M90" s="8">
        <f t="shared" si="11"/>
        <v>1.0336479895922126</v>
      </c>
      <c r="N90" s="8">
        <f t="shared" si="12"/>
        <v>0</v>
      </c>
      <c r="O90" s="8">
        <f t="shared" si="13"/>
        <v>1.0336479895922126</v>
      </c>
    </row>
    <row r="91" spans="1:15" x14ac:dyDescent="0.3">
      <c r="A91" s="1">
        <f>Data!A263</f>
        <v>38991</v>
      </c>
      <c r="B91" cm="1">
        <f t="array" ref="B91:C91">LINEST(Data!$D$2:D262,Data!$E$2:E262,TRUE, FALSE)</f>
        <v>8.0051017164472753E-3</v>
      </c>
      <c r="C91">
        <v>5.3484241687398208</v>
      </c>
      <c r="E91">
        <f>EXP(C91+B91*'Overall View'!E262)</f>
        <v>1698.9330523270494</v>
      </c>
      <c r="F91">
        <f>'Overall View'!B262</f>
        <v>1335.85</v>
      </c>
      <c r="G91" s="7">
        <f t="shared" si="14"/>
        <v>1380.7986668967571</v>
      </c>
      <c r="H91" s="2">
        <f t="shared" si="8"/>
        <v>0</v>
      </c>
      <c r="I91" s="2">
        <f t="shared" si="7"/>
        <v>1</v>
      </c>
      <c r="J91" s="6">
        <f t="shared" si="9"/>
        <v>1335.85</v>
      </c>
      <c r="K91" s="6">
        <f t="shared" si="10"/>
        <v>0</v>
      </c>
      <c r="M91" s="8">
        <f t="shared" si="11"/>
        <v>1.0336479895922126</v>
      </c>
      <c r="N91" s="8">
        <f t="shared" si="12"/>
        <v>0</v>
      </c>
      <c r="O91" s="8">
        <f t="shared" si="13"/>
        <v>1.0336479895922126</v>
      </c>
    </row>
    <row r="92" spans="1:15" x14ac:dyDescent="0.3">
      <c r="A92" s="1">
        <f>Data!A264</f>
        <v>39022</v>
      </c>
      <c r="B92" cm="1">
        <f t="array" ref="B92:C92">LINEST(Data!$D$2:D263,Data!$E$2:E263,TRUE, FALSE)</f>
        <v>7.9861701944444561E-3</v>
      </c>
      <c r="C92">
        <v>5.3500838321687336</v>
      </c>
      <c r="E92">
        <f>EXP(C92+B92*'Overall View'!E263)</f>
        <v>1706.94486533451</v>
      </c>
      <c r="F92">
        <f>'Overall View'!B263</f>
        <v>1377.94</v>
      </c>
      <c r="G92" s="7">
        <f t="shared" si="14"/>
        <v>1424.3049107786935</v>
      </c>
      <c r="H92" s="2">
        <f t="shared" si="8"/>
        <v>0</v>
      </c>
      <c r="I92" s="2">
        <f t="shared" si="7"/>
        <v>1</v>
      </c>
      <c r="J92" s="6">
        <f t="shared" si="9"/>
        <v>1377.94</v>
      </c>
      <c r="K92" s="6">
        <f t="shared" si="10"/>
        <v>0</v>
      </c>
      <c r="M92" s="8">
        <f t="shared" si="11"/>
        <v>1.0336479895922126</v>
      </c>
      <c r="N92" s="8">
        <f t="shared" si="12"/>
        <v>0</v>
      </c>
      <c r="O92" s="8">
        <f t="shared" si="13"/>
        <v>1.0336479895922126</v>
      </c>
    </row>
    <row r="93" spans="1:15" x14ac:dyDescent="0.3">
      <c r="A93" s="1">
        <f>Data!A265</f>
        <v>39052</v>
      </c>
      <c r="B93" cm="1">
        <f t="array" ref="B93:C93">LINEST(Data!$D$2:D264,Data!$E$2:E264,TRUE, FALSE)</f>
        <v>7.9683885509148986E-3</v>
      </c>
      <c r="C93">
        <v>5.351648616799336</v>
      </c>
      <c r="E93">
        <f>EXP(C93+B93*'Overall View'!E264)</f>
        <v>1715.2854788019588</v>
      </c>
      <c r="F93">
        <f>'Overall View'!B264</f>
        <v>1400.63</v>
      </c>
      <c r="G93" s="7">
        <f t="shared" si="14"/>
        <v>1447.7583836625408</v>
      </c>
      <c r="H93" s="2">
        <f t="shared" si="8"/>
        <v>0</v>
      </c>
      <c r="I93" s="2">
        <f t="shared" si="7"/>
        <v>1</v>
      </c>
      <c r="J93" s="6">
        <f t="shared" si="9"/>
        <v>1400.63</v>
      </c>
      <c r="K93" s="6">
        <f t="shared" si="10"/>
        <v>0</v>
      </c>
      <c r="M93" s="8">
        <f t="shared" si="11"/>
        <v>1.0336479895922126</v>
      </c>
      <c r="N93" s="8">
        <f t="shared" si="12"/>
        <v>0</v>
      </c>
      <c r="O93" s="8">
        <f t="shared" si="13"/>
        <v>1.0336479895922126</v>
      </c>
    </row>
    <row r="94" spans="1:15" x14ac:dyDescent="0.3">
      <c r="A94" s="1">
        <f>Data!A266</f>
        <v>39083</v>
      </c>
      <c r="B94" cm="1">
        <f t="array" ref="B94:C94">LINEST(Data!$D$2:D265,Data!$E$2:E265,TRUE, FALSE)</f>
        <v>7.9513997907141969E-3</v>
      </c>
      <c r="C94">
        <v>5.3531492906170648</v>
      </c>
      <c r="E94">
        <f>EXP(C94+B94*'Overall View'!E265)</f>
        <v>1723.8558522873657</v>
      </c>
      <c r="F94">
        <f>'Overall View'!B265</f>
        <v>1418.3</v>
      </c>
      <c r="G94" s="7">
        <f t="shared" si="14"/>
        <v>1466.0229436386351</v>
      </c>
      <c r="H94" s="2">
        <f t="shared" si="8"/>
        <v>0</v>
      </c>
      <c r="I94" s="2">
        <f t="shared" si="7"/>
        <v>1</v>
      </c>
      <c r="J94" s="6">
        <f t="shared" si="9"/>
        <v>1418.3</v>
      </c>
      <c r="K94" s="6">
        <f t="shared" si="10"/>
        <v>0</v>
      </c>
      <c r="M94" s="8">
        <f t="shared" si="11"/>
        <v>1.0336479895922126</v>
      </c>
      <c r="N94" s="8">
        <f t="shared" si="12"/>
        <v>0</v>
      </c>
      <c r="O94" s="8">
        <f t="shared" si="13"/>
        <v>1.0336479895922126</v>
      </c>
    </row>
    <row r="95" spans="1:15" x14ac:dyDescent="0.3">
      <c r="A95" s="1">
        <f>Data!A267</f>
        <v>39114</v>
      </c>
      <c r="B95" cm="1">
        <f t="array" ref="B95:C95">LINEST(Data!$D$2:D266,Data!$E$2:E266,TRUE, FALSE)</f>
        <v>7.9353043321528788E-3</v>
      </c>
      <c r="C95">
        <v>5.3545764212761675</v>
      </c>
      <c r="E95">
        <f>EXP(C95+B95*'Overall View'!E266)</f>
        <v>1732.6929042266261</v>
      </c>
      <c r="F95">
        <f>'Overall View'!B266</f>
        <v>1438.24</v>
      </c>
      <c r="G95" s="7">
        <f t="shared" si="14"/>
        <v>1486.6338845511038</v>
      </c>
      <c r="H95" s="2">
        <f t="shared" si="8"/>
        <v>0</v>
      </c>
      <c r="I95" s="2">
        <f t="shared" si="7"/>
        <v>1</v>
      </c>
      <c r="J95" s="6">
        <f t="shared" si="9"/>
        <v>1438.24</v>
      </c>
      <c r="K95" s="6">
        <f t="shared" si="10"/>
        <v>0</v>
      </c>
      <c r="M95" s="8">
        <f t="shared" si="11"/>
        <v>1.0336479895922126</v>
      </c>
      <c r="N95" s="8">
        <f t="shared" si="12"/>
        <v>0</v>
      </c>
      <c r="O95" s="8">
        <f t="shared" si="13"/>
        <v>1.0336479895922126</v>
      </c>
    </row>
    <row r="96" spans="1:15" x14ac:dyDescent="0.3">
      <c r="A96" s="1">
        <f>Data!A268</f>
        <v>39142</v>
      </c>
      <c r="B96" cm="1">
        <f t="array" ref="B96:C96">LINEST(Data!$D$2:D267,Data!$E$2:E267,TRUE, FALSE)</f>
        <v>7.9170327889858446E-3</v>
      </c>
      <c r="C96">
        <v>5.356202588618034</v>
      </c>
      <c r="E96">
        <f>EXP(C96+B96*'Overall View'!E267)</f>
        <v>1740.8578892239375</v>
      </c>
      <c r="F96">
        <f>'Overall View'!B267</f>
        <v>1406.82</v>
      </c>
      <c r="G96" s="7">
        <f t="shared" si="14"/>
        <v>1454.1566647181164</v>
      </c>
      <c r="H96" s="2">
        <f t="shared" si="8"/>
        <v>0</v>
      </c>
      <c r="I96" s="2">
        <f t="shared" si="7"/>
        <v>1</v>
      </c>
      <c r="J96" s="6">
        <f t="shared" si="9"/>
        <v>1406.82</v>
      </c>
      <c r="K96" s="6">
        <f t="shared" si="10"/>
        <v>0</v>
      </c>
      <c r="M96" s="8">
        <f t="shared" si="11"/>
        <v>1.0336479895922126</v>
      </c>
      <c r="N96" s="8">
        <f t="shared" si="12"/>
        <v>0</v>
      </c>
      <c r="O96" s="8">
        <f t="shared" si="13"/>
        <v>1.0336479895922126</v>
      </c>
    </row>
    <row r="97" spans="1:15" x14ac:dyDescent="0.3">
      <c r="A97" s="1">
        <f>Data!A269</f>
        <v>39173</v>
      </c>
      <c r="B97" cm="1">
        <f t="array" ref="B97:C97">LINEST(Data!$D$2:D268,Data!$E$2:E268,TRUE, FALSE)</f>
        <v>7.8993376068458784E-3</v>
      </c>
      <c r="C97">
        <v>5.3577833582225383</v>
      </c>
      <c r="E97">
        <f>EXP(C97+B97*'Overall View'!E268)</f>
        <v>1749.1871953984376</v>
      </c>
      <c r="F97">
        <f>'Overall View'!B268</f>
        <v>1420.86</v>
      </c>
      <c r="G97" s="7">
        <f t="shared" si="14"/>
        <v>1468.669082491991</v>
      </c>
      <c r="H97" s="2">
        <f t="shared" si="8"/>
        <v>0</v>
      </c>
      <c r="I97" s="2">
        <f t="shared" si="7"/>
        <v>1</v>
      </c>
      <c r="J97" s="6">
        <f t="shared" si="9"/>
        <v>1420.86</v>
      </c>
      <c r="K97" s="6">
        <f t="shared" si="10"/>
        <v>0</v>
      </c>
      <c r="M97" s="8">
        <f t="shared" si="11"/>
        <v>1.0336479895922126</v>
      </c>
      <c r="N97" s="8">
        <f t="shared" si="12"/>
        <v>0</v>
      </c>
      <c r="O97" s="8">
        <f t="shared" si="13"/>
        <v>1.0336479895922126</v>
      </c>
    </row>
    <row r="98" spans="1:15" x14ac:dyDescent="0.3">
      <c r="A98" s="1">
        <f>Data!A270</f>
        <v>39203</v>
      </c>
      <c r="B98" cm="1">
        <f t="array" ref="B98:C98">LINEST(Data!$D$2:D269,Data!$E$2:E269,TRUE, FALSE)</f>
        <v>7.8849053481034135E-3</v>
      </c>
      <c r="C98">
        <v>5.3590774507564456</v>
      </c>
      <c r="E98">
        <f>EXP(C98+B98*'Overall View'!E269)</f>
        <v>1758.5274893227136</v>
      </c>
      <c r="F98">
        <f>'Overall View'!B269</f>
        <v>1482.37</v>
      </c>
      <c r="G98" s="7">
        <f t="shared" si="14"/>
        <v>1532.2487703318081</v>
      </c>
      <c r="H98" s="2">
        <f t="shared" si="8"/>
        <v>0</v>
      </c>
      <c r="I98" s="2">
        <f t="shared" si="7"/>
        <v>1</v>
      </c>
      <c r="J98" s="6">
        <f t="shared" si="9"/>
        <v>1482.37</v>
      </c>
      <c r="K98" s="6">
        <f t="shared" si="10"/>
        <v>0</v>
      </c>
      <c r="M98" s="8">
        <f t="shared" si="11"/>
        <v>1.0336479895922126</v>
      </c>
      <c r="N98" s="8">
        <f t="shared" si="12"/>
        <v>0</v>
      </c>
      <c r="O98" s="8">
        <f t="shared" si="13"/>
        <v>1.0336479895922126</v>
      </c>
    </row>
    <row r="99" spans="1:15" x14ac:dyDescent="0.3">
      <c r="A99" s="1">
        <f>Data!A271</f>
        <v>39234</v>
      </c>
      <c r="B99" cm="1">
        <f t="array" ref="B99:C99">LINEST(Data!$D$2:D270,Data!$E$2:E270,TRUE, FALSE)</f>
        <v>7.8727873118923705E-3</v>
      </c>
      <c r="C99">
        <v>5.3601680740154398</v>
      </c>
      <c r="E99">
        <f>EXP(C99+B99*'Overall View'!E270)</f>
        <v>1768.6076205120851</v>
      </c>
      <c r="F99">
        <f>'Overall View'!B270</f>
        <v>1530.62</v>
      </c>
      <c r="G99" s="7">
        <f t="shared" si="14"/>
        <v>1582.1222858296323</v>
      </c>
      <c r="H99" s="2">
        <f t="shared" si="8"/>
        <v>0</v>
      </c>
      <c r="I99" s="2">
        <f t="shared" si="7"/>
        <v>1</v>
      </c>
      <c r="J99" s="6">
        <f t="shared" si="9"/>
        <v>1530.62</v>
      </c>
      <c r="K99" s="6">
        <f t="shared" si="10"/>
        <v>0</v>
      </c>
      <c r="M99" s="8">
        <f t="shared" si="11"/>
        <v>1.0336479895922126</v>
      </c>
      <c r="N99" s="8">
        <f t="shared" si="12"/>
        <v>0</v>
      </c>
      <c r="O99" s="8">
        <f t="shared" si="13"/>
        <v>1.0336479895922126</v>
      </c>
    </row>
    <row r="100" spans="1:15" x14ac:dyDescent="0.3">
      <c r="A100" s="1">
        <f>Data!A272</f>
        <v>39264</v>
      </c>
      <c r="B100" cm="1">
        <f t="array" ref="B100:C100">LINEST(Data!$D$2:D271,Data!$E$2:E271,TRUE, FALSE)</f>
        <v>7.8588168799133221E-3</v>
      </c>
      <c r="C100">
        <v>5.3614300697042125</v>
      </c>
      <c r="E100">
        <f>EXP(C100+B100*'Overall View'!E271)</f>
        <v>1778.1177274233692</v>
      </c>
      <c r="F100">
        <f>'Overall View'!B271</f>
        <v>1503.35</v>
      </c>
      <c r="G100" s="7">
        <f t="shared" si="14"/>
        <v>1553.9347051534528</v>
      </c>
      <c r="H100" s="2">
        <f t="shared" si="8"/>
        <v>0</v>
      </c>
      <c r="I100" s="2">
        <f t="shared" si="7"/>
        <v>1</v>
      </c>
      <c r="J100" s="6">
        <f t="shared" si="9"/>
        <v>1503.35</v>
      </c>
      <c r="K100" s="6">
        <f t="shared" si="10"/>
        <v>0</v>
      </c>
      <c r="M100" s="8">
        <f t="shared" si="11"/>
        <v>1.0336479895922126</v>
      </c>
      <c r="N100" s="8">
        <f t="shared" si="12"/>
        <v>0</v>
      </c>
      <c r="O100" s="8">
        <f t="shared" si="13"/>
        <v>1.0336479895922126</v>
      </c>
    </row>
    <row r="101" spans="1:15" x14ac:dyDescent="0.3">
      <c r="A101" s="1">
        <f>Data!A273</f>
        <v>39295</v>
      </c>
      <c r="B101" cm="1">
        <f t="array" ref="B101:C101">LINEST(Data!$D$2:D272,Data!$E$2:E272,TRUE, FALSE)</f>
        <v>7.8418679938627115E-3</v>
      </c>
      <c r="C101">
        <v>5.3629667687061353</v>
      </c>
      <c r="E101">
        <f>EXP(C101+B101*'Overall View'!E272)</f>
        <v>1786.6774396670082</v>
      </c>
      <c r="F101">
        <f>'Overall View'!B272</f>
        <v>1455.27</v>
      </c>
      <c r="G101" s="7">
        <f t="shared" si="14"/>
        <v>1504.2369098138593</v>
      </c>
      <c r="H101" s="2">
        <f t="shared" si="8"/>
        <v>0</v>
      </c>
      <c r="I101" s="2">
        <f t="shared" si="7"/>
        <v>1</v>
      </c>
      <c r="J101" s="6">
        <f t="shared" si="9"/>
        <v>1455.27</v>
      </c>
      <c r="K101" s="6">
        <f t="shared" si="10"/>
        <v>0</v>
      </c>
      <c r="M101" s="8">
        <f t="shared" si="11"/>
        <v>1.0336479895922126</v>
      </c>
      <c r="N101" s="8">
        <f t="shared" si="12"/>
        <v>0</v>
      </c>
      <c r="O101" s="8">
        <f t="shared" si="13"/>
        <v>1.0336479895922126</v>
      </c>
    </row>
    <row r="102" spans="1:15" x14ac:dyDescent="0.3">
      <c r="A102" s="1">
        <f>Data!A274</f>
        <v>39326</v>
      </c>
      <c r="B102" cm="1">
        <f t="array" ref="B102:C102">LINEST(Data!$D$2:D273,Data!$E$2:E273,TRUE, FALSE)</f>
        <v>7.8256893760079091E-3</v>
      </c>
      <c r="C102">
        <v>5.3644390229309238</v>
      </c>
      <c r="E102">
        <f>EXP(C102+B102*'Overall View'!E273)</f>
        <v>1795.4779505675515</v>
      </c>
      <c r="F102">
        <f>'Overall View'!B273</f>
        <v>1473.99</v>
      </c>
      <c r="G102" s="7">
        <f t="shared" si="14"/>
        <v>1523.5868001790254</v>
      </c>
      <c r="H102" s="2">
        <f t="shared" si="8"/>
        <v>0</v>
      </c>
      <c r="I102" s="2">
        <f t="shared" si="7"/>
        <v>1</v>
      </c>
      <c r="J102" s="6">
        <f t="shared" si="9"/>
        <v>1473.99</v>
      </c>
      <c r="K102" s="6">
        <f t="shared" si="10"/>
        <v>0</v>
      </c>
      <c r="M102" s="8">
        <f t="shared" si="11"/>
        <v>1.0336479895922126</v>
      </c>
      <c r="N102" s="8">
        <f t="shared" si="12"/>
        <v>0</v>
      </c>
      <c r="O102" s="8">
        <f t="shared" si="13"/>
        <v>1.0336479895922126</v>
      </c>
    </row>
    <row r="103" spans="1:15" x14ac:dyDescent="0.3">
      <c r="A103" s="1">
        <f>Data!A275</f>
        <v>39356</v>
      </c>
      <c r="B103" cm="1">
        <f t="array" ref="B103:C103">LINEST(Data!$D$2:D274,Data!$E$2:E274,TRUE, FALSE)</f>
        <v>7.8120569343236405E-3</v>
      </c>
      <c r="C103">
        <v>5.3656841192714193</v>
      </c>
      <c r="E103">
        <f>EXP(C103+B103*'Overall View'!E274)</f>
        <v>1805.1079270190312</v>
      </c>
      <c r="F103">
        <f>'Overall View'!B274</f>
        <v>1526.75</v>
      </c>
      <c r="G103" s="7">
        <f t="shared" si="14"/>
        <v>1578.1220681099105</v>
      </c>
      <c r="H103" s="2">
        <f t="shared" si="8"/>
        <v>0</v>
      </c>
      <c r="I103" s="2">
        <f t="shared" si="7"/>
        <v>1</v>
      </c>
      <c r="J103" s="6">
        <f t="shared" si="9"/>
        <v>1526.75</v>
      </c>
      <c r="K103" s="6">
        <f t="shared" si="10"/>
        <v>0</v>
      </c>
      <c r="M103" s="8">
        <f t="shared" si="11"/>
        <v>1.0336479895922126</v>
      </c>
      <c r="N103" s="8">
        <f t="shared" si="12"/>
        <v>0</v>
      </c>
      <c r="O103" s="8">
        <f t="shared" si="13"/>
        <v>1.0336479895922126</v>
      </c>
    </row>
    <row r="104" spans="1:15" x14ac:dyDescent="0.3">
      <c r="A104" s="1">
        <f>Data!A276</f>
        <v>39387</v>
      </c>
      <c r="B104" cm="1">
        <f t="array" ref="B104:C104">LINEST(Data!$D$2:D275,Data!$E$2:E275,TRUE, FALSE)</f>
        <v>7.7992703976772467E-3</v>
      </c>
      <c r="C104">
        <v>5.3668562184640063</v>
      </c>
      <c r="E104">
        <f>EXP(C104+B104*'Overall View'!E275)</f>
        <v>1815.0282429421868</v>
      </c>
      <c r="F104">
        <f>'Overall View'!B275</f>
        <v>1549.38</v>
      </c>
      <c r="G104" s="7">
        <f t="shared" si="14"/>
        <v>1601.5135221143826</v>
      </c>
      <c r="H104" s="2">
        <f t="shared" si="8"/>
        <v>0</v>
      </c>
      <c r="I104" s="2">
        <f t="shared" si="7"/>
        <v>1</v>
      </c>
      <c r="J104" s="6">
        <f t="shared" si="9"/>
        <v>1549.38</v>
      </c>
      <c r="K104" s="6">
        <f t="shared" si="10"/>
        <v>0</v>
      </c>
      <c r="M104" s="8">
        <f t="shared" si="11"/>
        <v>1.0336479895922126</v>
      </c>
      <c r="N104" s="8">
        <f t="shared" si="12"/>
        <v>0</v>
      </c>
      <c r="O104" s="8">
        <f t="shared" si="13"/>
        <v>1.0336479895922126</v>
      </c>
    </row>
    <row r="105" spans="1:15" x14ac:dyDescent="0.3">
      <c r="A105" s="1">
        <f>Data!A277</f>
        <v>39417</v>
      </c>
      <c r="B105" cm="1">
        <f t="array" ref="B105:C105">LINEST(Data!$D$2:D276,Data!$E$2:E276,TRUE, FALSE)</f>
        <v>7.7825835804991757E-3</v>
      </c>
      <c r="C105">
        <v>5.3683914056443891</v>
      </c>
      <c r="E105">
        <f>EXP(C105+B105*'Overall View'!E276)</f>
        <v>1823.6620799427717</v>
      </c>
      <c r="F105">
        <f>'Overall View'!B276</f>
        <v>1481.14</v>
      </c>
      <c r="G105" s="7">
        <f t="shared" si="14"/>
        <v>1530.9773833046099</v>
      </c>
      <c r="H105" s="2">
        <f t="shared" si="8"/>
        <v>0</v>
      </c>
      <c r="I105" s="2">
        <f t="shared" si="7"/>
        <v>1</v>
      </c>
      <c r="J105" s="6">
        <f t="shared" si="9"/>
        <v>1481.14</v>
      </c>
      <c r="K105" s="6">
        <f t="shared" si="10"/>
        <v>0</v>
      </c>
      <c r="M105" s="8">
        <f t="shared" si="11"/>
        <v>1.0336479895922126</v>
      </c>
      <c r="N105" s="8">
        <f t="shared" si="12"/>
        <v>0</v>
      </c>
      <c r="O105" s="8">
        <f t="shared" si="13"/>
        <v>1.0336479895922126</v>
      </c>
    </row>
    <row r="106" spans="1:15" x14ac:dyDescent="0.3">
      <c r="A106" s="1">
        <f>Data!A278</f>
        <v>39448</v>
      </c>
      <c r="B106" cm="1">
        <f t="array" ref="B106:C106">LINEST(Data!$D$2:D277,Data!$E$2:E277,TRUE, FALSE)</f>
        <v>7.7649660115818647E-3</v>
      </c>
      <c r="C106">
        <v>5.3700180945077527</v>
      </c>
      <c r="E106">
        <f>EXP(C106+B106*'Overall View'!E277)</f>
        <v>1831.9728288390334</v>
      </c>
      <c r="F106">
        <f>'Overall View'!B277</f>
        <v>1468.36</v>
      </c>
      <c r="G106" s="7">
        <f t="shared" si="14"/>
        <v>1517.7673619976213</v>
      </c>
      <c r="H106" s="2">
        <f t="shared" si="8"/>
        <v>0</v>
      </c>
      <c r="I106" s="2">
        <f t="shared" si="7"/>
        <v>1</v>
      </c>
      <c r="J106" s="6">
        <f t="shared" si="9"/>
        <v>1468.36</v>
      </c>
      <c r="K106" s="6">
        <f t="shared" si="10"/>
        <v>0</v>
      </c>
      <c r="M106" s="8">
        <f t="shared" si="11"/>
        <v>1.0336479895922126</v>
      </c>
      <c r="N106" s="8">
        <f t="shared" si="12"/>
        <v>0</v>
      </c>
      <c r="O106" s="8">
        <f t="shared" si="13"/>
        <v>1.0336479895922126</v>
      </c>
    </row>
    <row r="107" spans="1:15" x14ac:dyDescent="0.3">
      <c r="A107" s="1">
        <f>Data!A279</f>
        <v>39479</v>
      </c>
      <c r="B107" cm="1">
        <f t="array" ref="B107:C107">LINEST(Data!$D$2:D278,Data!$E$2:E278,TRUE, FALSE)</f>
        <v>7.7422047063380791E-3</v>
      </c>
      <c r="C107">
        <v>5.3721273087936776</v>
      </c>
      <c r="E107">
        <f>EXP(C107+B107*'Overall View'!E278)</f>
        <v>1838.5233706236968</v>
      </c>
      <c r="F107">
        <f>'Overall View'!B278</f>
        <v>1378.55</v>
      </c>
      <c r="G107" s="7">
        <f t="shared" si="14"/>
        <v>1424.9354360523446</v>
      </c>
      <c r="H107" s="2">
        <f t="shared" si="8"/>
        <v>0</v>
      </c>
      <c r="I107" s="2">
        <f t="shared" si="7"/>
        <v>1</v>
      </c>
      <c r="J107" s="6">
        <f t="shared" si="9"/>
        <v>1378.55</v>
      </c>
      <c r="K107" s="6">
        <f t="shared" si="10"/>
        <v>0</v>
      </c>
      <c r="M107" s="8">
        <f t="shared" si="11"/>
        <v>1.0336479895922126</v>
      </c>
      <c r="N107" s="8">
        <f t="shared" si="12"/>
        <v>0</v>
      </c>
      <c r="O107" s="8">
        <f t="shared" si="13"/>
        <v>1.0336479895922126</v>
      </c>
    </row>
    <row r="108" spans="1:15" x14ac:dyDescent="0.3">
      <c r="A108" s="1">
        <f>Data!A280</f>
        <v>39508</v>
      </c>
      <c r="B108" cm="1">
        <f t="array" ref="B108:C108">LINEST(Data!$D$2:D279,Data!$E$2:E279,TRUE, FALSE)</f>
        <v>7.7165953287653783E-3</v>
      </c>
      <c r="C108">
        <v>5.3745089809079385</v>
      </c>
      <c r="E108">
        <f>EXP(C108+B108*'Overall View'!E279)</f>
        <v>1844.0554650131326</v>
      </c>
      <c r="F108">
        <f>'Overall View'!B279</f>
        <v>1330.63</v>
      </c>
      <c r="G108" s="7">
        <f t="shared" si="14"/>
        <v>1375.4030243910859</v>
      </c>
      <c r="H108" s="2">
        <f t="shared" si="8"/>
        <v>0</v>
      </c>
      <c r="I108" s="2">
        <f t="shared" si="7"/>
        <v>1</v>
      </c>
      <c r="J108" s="6">
        <f t="shared" si="9"/>
        <v>1330.63</v>
      </c>
      <c r="K108" s="6">
        <f t="shared" si="10"/>
        <v>0</v>
      </c>
      <c r="M108" s="8">
        <f t="shared" si="11"/>
        <v>1.0336479895922126</v>
      </c>
      <c r="N108" s="8">
        <f t="shared" si="12"/>
        <v>0</v>
      </c>
      <c r="O108" s="8">
        <f t="shared" si="13"/>
        <v>1.0336479895922126</v>
      </c>
    </row>
    <row r="109" spans="1:15" x14ac:dyDescent="0.3">
      <c r="A109" s="1">
        <f>Data!A281</f>
        <v>39539</v>
      </c>
      <c r="B109" cm="1">
        <f t="array" ref="B109:C109">LINEST(Data!$D$2:D280,Data!$E$2:E280,TRUE, FALSE)</f>
        <v>7.6904809895486674E-3</v>
      </c>
      <c r="C109">
        <v>5.3769463192348326</v>
      </c>
      <c r="E109">
        <f>EXP(C109+B109*'Overall View'!E280)</f>
        <v>1849.3518684662672</v>
      </c>
      <c r="F109">
        <f>'Overall View'!B280</f>
        <v>1322.7</v>
      </c>
      <c r="G109" s="7">
        <f t="shared" si="14"/>
        <v>1367.2061958336196</v>
      </c>
      <c r="H109" s="2">
        <f t="shared" si="8"/>
        <v>0</v>
      </c>
      <c r="I109" s="2">
        <f t="shared" si="7"/>
        <v>1</v>
      </c>
      <c r="J109" s="6">
        <f t="shared" si="9"/>
        <v>1322.7</v>
      </c>
      <c r="K109" s="6">
        <f t="shared" si="10"/>
        <v>0</v>
      </c>
      <c r="M109" s="8">
        <f t="shared" si="11"/>
        <v>1.0336479895922126</v>
      </c>
      <c r="N109" s="8">
        <f t="shared" si="12"/>
        <v>0</v>
      </c>
      <c r="O109" s="8">
        <f t="shared" si="13"/>
        <v>1.0336479895922126</v>
      </c>
    </row>
    <row r="110" spans="1:15" x14ac:dyDescent="0.3">
      <c r="A110" s="1">
        <f>Data!A282</f>
        <v>39569</v>
      </c>
      <c r="B110" cm="1">
        <f t="array" ref="B110:C110">LINEST(Data!$D$2:D281,Data!$E$2:E281,TRUE, FALSE)</f>
        <v>7.6678780656328242E-3</v>
      </c>
      <c r="C110">
        <v>5.3790634597749492</v>
      </c>
      <c r="E110">
        <f>EXP(C110+B110*'Overall View'!E281)</f>
        <v>1855.7966024658244</v>
      </c>
      <c r="F110">
        <f>'Overall View'!B281</f>
        <v>1385.59</v>
      </c>
      <c r="G110" s="7">
        <f t="shared" si="14"/>
        <v>1432.2123178990737</v>
      </c>
      <c r="H110" s="2">
        <f t="shared" si="8"/>
        <v>0</v>
      </c>
      <c r="I110" s="2">
        <f t="shared" si="7"/>
        <v>1</v>
      </c>
      <c r="J110" s="6">
        <f t="shared" si="9"/>
        <v>1385.59</v>
      </c>
      <c r="K110" s="6">
        <f t="shared" si="10"/>
        <v>0</v>
      </c>
      <c r="M110" s="8">
        <f t="shared" si="11"/>
        <v>1.0336479895922126</v>
      </c>
      <c r="N110" s="8">
        <f t="shared" si="12"/>
        <v>0</v>
      </c>
      <c r="O110" s="8">
        <f t="shared" si="13"/>
        <v>1.0336479895922126</v>
      </c>
    </row>
    <row r="111" spans="1:15" x14ac:dyDescent="0.3">
      <c r="A111" s="1">
        <f>Data!A283</f>
        <v>39600</v>
      </c>
      <c r="B111" cm="1">
        <f t="array" ref="B111:C111">LINEST(Data!$D$2:D282,Data!$E$2:E282,TRUE, FALSE)</f>
        <v>7.6459776878882221E-3</v>
      </c>
      <c r="C111">
        <v>5.3811220952829419</v>
      </c>
      <c r="E111">
        <f>EXP(C111+B111*'Overall View'!E282)</f>
        <v>1862.4383063161331</v>
      </c>
      <c r="F111">
        <f>'Overall View'!B282</f>
        <v>1400.38</v>
      </c>
      <c r="G111" s="7">
        <f t="shared" si="14"/>
        <v>1447.4999716651428</v>
      </c>
      <c r="H111" s="2">
        <f t="shared" si="8"/>
        <v>0</v>
      </c>
      <c r="I111" s="2">
        <f t="shared" si="7"/>
        <v>1</v>
      </c>
      <c r="J111" s="6">
        <f t="shared" si="9"/>
        <v>1400.38</v>
      </c>
      <c r="K111" s="6">
        <f t="shared" si="10"/>
        <v>0</v>
      </c>
      <c r="M111" s="8">
        <f t="shared" si="11"/>
        <v>1.0336479895922126</v>
      </c>
      <c r="N111" s="8">
        <f t="shared" si="12"/>
        <v>0</v>
      </c>
      <c r="O111" s="8">
        <f t="shared" si="13"/>
        <v>1.0336479895922126</v>
      </c>
    </row>
    <row r="112" spans="1:15" x14ac:dyDescent="0.3">
      <c r="A112" s="1">
        <f>Data!A284</f>
        <v>39630</v>
      </c>
      <c r="B112" cm="1">
        <f t="array" ref="B112:C112">LINEST(Data!$D$2:D283,Data!$E$2:E283,TRUE, FALSE)</f>
        <v>7.6172074866737464E-3</v>
      </c>
      <c r="C112">
        <v>5.383836084264173</v>
      </c>
      <c r="E112">
        <f>EXP(C112+B112*'Overall View'!E283)</f>
        <v>1866.6274809865765</v>
      </c>
      <c r="F112">
        <f>'Overall View'!B283</f>
        <v>1280</v>
      </c>
      <c r="G112" s="7">
        <f t="shared" si="14"/>
        <v>1323.0694266780322</v>
      </c>
      <c r="H112" s="2">
        <f t="shared" si="8"/>
        <v>0</v>
      </c>
      <c r="I112" s="2">
        <f t="shared" si="7"/>
        <v>1</v>
      </c>
      <c r="J112" s="6">
        <f t="shared" si="9"/>
        <v>1280</v>
      </c>
      <c r="K112" s="6">
        <f t="shared" si="10"/>
        <v>0</v>
      </c>
      <c r="M112" s="8">
        <f t="shared" si="11"/>
        <v>1.0336479895922126</v>
      </c>
      <c r="N112" s="8">
        <f t="shared" si="12"/>
        <v>0</v>
      </c>
      <c r="O112" s="8">
        <f t="shared" si="13"/>
        <v>1.0336479895922126</v>
      </c>
    </row>
    <row r="113" spans="1:15" x14ac:dyDescent="0.3">
      <c r="A113" s="1">
        <f>Data!A285</f>
        <v>39661</v>
      </c>
      <c r="B113" cm="1">
        <f t="array" ref="B113:C113">LINEST(Data!$D$2:D284,Data!$E$2:E284,TRUE, FALSE)</f>
        <v>7.5877346294673294E-3</v>
      </c>
      <c r="C113">
        <v>5.3866261814130478</v>
      </c>
      <c r="E113">
        <f>EXP(C113+B113*'Overall View'!E284)</f>
        <v>1870.4888289661085</v>
      </c>
      <c r="F113">
        <f>'Overall View'!B284</f>
        <v>1267.3800000000001</v>
      </c>
      <c r="G113" s="7">
        <f t="shared" si="14"/>
        <v>1310.0247890493786</v>
      </c>
      <c r="H113" s="2">
        <f t="shared" si="8"/>
        <v>0</v>
      </c>
      <c r="I113" s="2">
        <f t="shared" si="7"/>
        <v>1</v>
      </c>
      <c r="J113" s="6">
        <f t="shared" si="9"/>
        <v>1267.3800000000001</v>
      </c>
      <c r="K113" s="6">
        <f t="shared" si="10"/>
        <v>0</v>
      </c>
      <c r="M113" s="8">
        <f t="shared" si="11"/>
        <v>1.0336479895922126</v>
      </c>
      <c r="N113" s="8">
        <f t="shared" si="12"/>
        <v>0</v>
      </c>
      <c r="O113" s="8">
        <f t="shared" si="13"/>
        <v>1.0336479895922126</v>
      </c>
    </row>
    <row r="114" spans="1:15" x14ac:dyDescent="0.3">
      <c r="A114" s="1">
        <f>Data!A286</f>
        <v>39692</v>
      </c>
      <c r="B114" cm="1">
        <f t="array" ref="B114:C114">LINEST(Data!$D$2:D285,Data!$E$2:E285,TRUE, FALSE)</f>
        <v>7.5592158035004088E-3</v>
      </c>
      <c r="C114">
        <v>5.3893354698799056</v>
      </c>
      <c r="E114">
        <f>EXP(C114+B114*'Overall View'!E285)</f>
        <v>1874.6040786872006</v>
      </c>
      <c r="F114">
        <f>'Overall View'!B285</f>
        <v>1282.83</v>
      </c>
      <c r="G114" s="7">
        <f t="shared" si="14"/>
        <v>1325.9946504885779</v>
      </c>
      <c r="H114" s="2">
        <f t="shared" si="8"/>
        <v>0</v>
      </c>
      <c r="I114" s="2">
        <f t="shared" si="7"/>
        <v>1</v>
      </c>
      <c r="J114" s="6">
        <f t="shared" si="9"/>
        <v>1282.83</v>
      </c>
      <c r="K114" s="6">
        <f t="shared" si="10"/>
        <v>0</v>
      </c>
      <c r="M114" s="8">
        <f t="shared" si="11"/>
        <v>1.0336479895922126</v>
      </c>
      <c r="N114" s="8">
        <f t="shared" si="12"/>
        <v>0</v>
      </c>
      <c r="O114" s="8">
        <f t="shared" si="13"/>
        <v>1.0336479895922126</v>
      </c>
    </row>
    <row r="115" spans="1:15" x14ac:dyDescent="0.3">
      <c r="A115" s="1">
        <f>Data!A287</f>
        <v>39722</v>
      </c>
      <c r="B115" cm="1">
        <f t="array" ref="B115:C115">LINEST(Data!$D$2:D286,Data!$E$2:E286,TRUE, FALSE)</f>
        <v>7.5237304220676544E-3</v>
      </c>
      <c r="C115">
        <v>5.3927184095764948</v>
      </c>
      <c r="E115">
        <f>EXP(C115+B115*'Overall View'!E286)</f>
        <v>1876.1584354519271</v>
      </c>
      <c r="F115">
        <f>'Overall View'!B286</f>
        <v>1166.3599999999999</v>
      </c>
      <c r="G115" s="7">
        <f t="shared" si="14"/>
        <v>1205.605669140773</v>
      </c>
      <c r="H115" s="2">
        <f t="shared" si="8"/>
        <v>0</v>
      </c>
      <c r="I115" s="2">
        <f t="shared" si="7"/>
        <v>1</v>
      </c>
      <c r="J115" s="6">
        <f t="shared" si="9"/>
        <v>1166.3599999999999</v>
      </c>
      <c r="K115" s="6">
        <f t="shared" si="10"/>
        <v>0</v>
      </c>
      <c r="M115" s="8">
        <f t="shared" si="11"/>
        <v>1.0336479895922126</v>
      </c>
      <c r="N115" s="8">
        <f t="shared" si="12"/>
        <v>0</v>
      </c>
      <c r="O115" s="8">
        <f t="shared" si="13"/>
        <v>1.0336479895922126</v>
      </c>
    </row>
    <row r="116" spans="1:15" x14ac:dyDescent="0.3">
      <c r="A116" s="1">
        <f>Data!A288</f>
        <v>39753</v>
      </c>
      <c r="B116" cm="1">
        <f t="array" ref="B116:C116">LINEST(Data!$D$2:D287,Data!$E$2:E287,TRUE, FALSE)</f>
        <v>7.4748647465514443E-3</v>
      </c>
      <c r="C116">
        <v>5.3973932258675452</v>
      </c>
      <c r="E116">
        <f>EXP(C116+B116*'Overall View'!E287)</f>
        <v>1872.8273940290437</v>
      </c>
      <c r="F116">
        <f>'Overall View'!B287</f>
        <v>968.75</v>
      </c>
      <c r="G116" s="7">
        <f t="shared" si="14"/>
        <v>1001.346489917456</v>
      </c>
      <c r="H116" s="2">
        <f t="shared" si="8"/>
        <v>0</v>
      </c>
      <c r="I116" s="2">
        <f t="shared" si="7"/>
        <v>1</v>
      </c>
      <c r="J116" s="6">
        <f t="shared" si="9"/>
        <v>968.75</v>
      </c>
      <c r="K116" s="6">
        <f t="shared" si="10"/>
        <v>0</v>
      </c>
      <c r="M116" s="8">
        <f t="shared" si="11"/>
        <v>1.0336479895922126</v>
      </c>
      <c r="N116" s="8">
        <f t="shared" si="12"/>
        <v>0</v>
      </c>
      <c r="O116" s="8">
        <f t="shared" si="13"/>
        <v>1.0336479895922126</v>
      </c>
    </row>
    <row r="117" spans="1:15" x14ac:dyDescent="0.3">
      <c r="A117" s="1">
        <f>Data!A289</f>
        <v>39783</v>
      </c>
      <c r="B117" cm="1">
        <f t="array" ref="B117:C117">LINEST(Data!$D$2:D288,Data!$E$2:E288,TRUE, FALSE)</f>
        <v>7.4208235753930917E-3</v>
      </c>
      <c r="C117">
        <v>5.402581178298747</v>
      </c>
      <c r="E117">
        <f>EXP(C117+B117*'Overall View'!E288)</f>
        <v>1867.5030392272363</v>
      </c>
      <c r="F117">
        <f>'Overall View'!B288</f>
        <v>896.24</v>
      </c>
      <c r="G117" s="7">
        <f t="shared" si="14"/>
        <v>926.39667419212458</v>
      </c>
      <c r="H117" s="2">
        <f t="shared" si="8"/>
        <v>0</v>
      </c>
      <c r="I117" s="2">
        <f t="shared" si="7"/>
        <v>1</v>
      </c>
      <c r="J117" s="6">
        <f t="shared" si="9"/>
        <v>896.24</v>
      </c>
      <c r="K117" s="6">
        <f t="shared" si="10"/>
        <v>0</v>
      </c>
      <c r="M117" s="8">
        <f t="shared" si="11"/>
        <v>1.0336479895922126</v>
      </c>
      <c r="N117" s="8">
        <f t="shared" si="12"/>
        <v>0</v>
      </c>
      <c r="O117" s="8">
        <f t="shared" si="13"/>
        <v>1.0336479895922126</v>
      </c>
    </row>
    <row r="118" spans="1:15" x14ac:dyDescent="0.3">
      <c r="A118" s="1">
        <f>Data!A290</f>
        <v>39814</v>
      </c>
      <c r="B118" cm="1">
        <f t="array" ref="B118:C118">LINEST(Data!$D$2:D289,Data!$E$2:E289,TRUE, FALSE)</f>
        <v>7.3679271655038032E-3</v>
      </c>
      <c r="C118">
        <v>5.4076768657847492</v>
      </c>
      <c r="E118">
        <f>EXP(C118+B118*'Overall View'!E289)</f>
        <v>1862.4347003975276</v>
      </c>
      <c r="F118">
        <f>'Overall View'!B289</f>
        <v>903.25</v>
      </c>
      <c r="G118" s="7">
        <f t="shared" si="14"/>
        <v>933.64254659916605</v>
      </c>
      <c r="H118" s="2">
        <f t="shared" si="8"/>
        <v>0</v>
      </c>
      <c r="I118" s="2">
        <f t="shared" si="7"/>
        <v>1</v>
      </c>
      <c r="J118" s="6">
        <f t="shared" si="9"/>
        <v>903.25</v>
      </c>
      <c r="K118" s="6">
        <f t="shared" si="10"/>
        <v>0</v>
      </c>
      <c r="M118" s="8">
        <f t="shared" si="11"/>
        <v>1.0336479895922126</v>
      </c>
      <c r="N118" s="8">
        <f t="shared" si="12"/>
        <v>0</v>
      </c>
      <c r="O118" s="8">
        <f t="shared" si="13"/>
        <v>1.0336479895922126</v>
      </c>
    </row>
    <row r="119" spans="1:15" x14ac:dyDescent="0.3">
      <c r="A119" s="1">
        <f>Data!A291</f>
        <v>39845</v>
      </c>
      <c r="B119" cm="1">
        <f t="array" ref="B119:C119">LINEST(Data!$D$2:D290,Data!$E$2:E290,TRUE, FALSE)</f>
        <v>7.3091829823205097E-3</v>
      </c>
      <c r="C119">
        <v>5.413355470159134</v>
      </c>
      <c r="E119">
        <f>EXP(C119+B119*'Overall View'!E290)</f>
        <v>1855.1286988145757</v>
      </c>
      <c r="F119">
        <f>'Overall View'!B290</f>
        <v>825.88</v>
      </c>
      <c r="G119" s="7">
        <f t="shared" si="14"/>
        <v>853.66920164441649</v>
      </c>
      <c r="H119" s="2">
        <f t="shared" si="8"/>
        <v>0</v>
      </c>
      <c r="I119" s="2">
        <f t="shared" si="7"/>
        <v>1</v>
      </c>
      <c r="J119" s="6">
        <f t="shared" si="9"/>
        <v>825.88</v>
      </c>
      <c r="K119" s="6">
        <f t="shared" si="10"/>
        <v>0</v>
      </c>
      <c r="M119" s="8">
        <f t="shared" si="11"/>
        <v>1.0336479895922126</v>
      </c>
      <c r="N119" s="8">
        <f t="shared" si="12"/>
        <v>0</v>
      </c>
      <c r="O119" s="8">
        <f t="shared" si="13"/>
        <v>1.0336479895922126</v>
      </c>
    </row>
    <row r="120" spans="1:15" x14ac:dyDescent="0.3">
      <c r="A120" s="1">
        <f>Data!A292</f>
        <v>39873</v>
      </c>
      <c r="B120" cm="1">
        <f t="array" ref="B120:C120">LINEST(Data!$D$2:D291,Data!$E$2:E291,TRUE, FALSE)</f>
        <v>7.2428462888021409E-3</v>
      </c>
      <c r="C120">
        <v>5.4197901294304165</v>
      </c>
      <c r="E120">
        <f>EXP(C120+B120*'Overall View'!E291)</f>
        <v>1844.9649392601521</v>
      </c>
      <c r="F120">
        <f>'Overall View'!B291</f>
        <v>735.09</v>
      </c>
      <c r="G120" s="7">
        <f t="shared" si="14"/>
        <v>759.82430066933955</v>
      </c>
      <c r="H120" s="2">
        <f t="shared" si="8"/>
        <v>0</v>
      </c>
      <c r="I120" s="2">
        <f t="shared" si="7"/>
        <v>1</v>
      </c>
      <c r="J120" s="6">
        <f t="shared" si="9"/>
        <v>735.09</v>
      </c>
      <c r="K120" s="6">
        <f t="shared" si="10"/>
        <v>0</v>
      </c>
      <c r="M120" s="8">
        <f t="shared" si="11"/>
        <v>1.0336479895922126</v>
      </c>
      <c r="N120" s="8">
        <f t="shared" si="12"/>
        <v>0</v>
      </c>
      <c r="O120" s="8">
        <f t="shared" si="13"/>
        <v>1.0336479895922126</v>
      </c>
    </row>
    <row r="121" spans="1:15" x14ac:dyDescent="0.3">
      <c r="A121" s="1">
        <f>Data!A293</f>
        <v>39904</v>
      </c>
      <c r="B121" cm="1">
        <f t="array" ref="B121:C121">LINEST(Data!$D$2:D292,Data!$E$2:E292,TRUE, FALSE)</f>
        <v>7.1831433709543015E-3</v>
      </c>
      <c r="C121">
        <v>5.4256012134342733</v>
      </c>
      <c r="E121">
        <f>EXP(C121+B121*'Overall View'!E292)</f>
        <v>1837.01258196259</v>
      </c>
      <c r="F121">
        <f>'Overall View'!B292</f>
        <v>797.87</v>
      </c>
      <c r="G121" s="7">
        <f t="shared" si="14"/>
        <v>824.71672145593868</v>
      </c>
      <c r="H121" s="2">
        <f t="shared" si="8"/>
        <v>0</v>
      </c>
      <c r="I121" s="2">
        <f t="shared" si="7"/>
        <v>1</v>
      </c>
      <c r="J121" s="6">
        <f t="shared" si="9"/>
        <v>797.87</v>
      </c>
      <c r="K121" s="6">
        <f t="shared" si="10"/>
        <v>0</v>
      </c>
      <c r="M121" s="8">
        <f t="shared" si="11"/>
        <v>1.0336479895922126</v>
      </c>
      <c r="N121" s="8">
        <f t="shared" si="12"/>
        <v>0</v>
      </c>
      <c r="O121" s="8">
        <f t="shared" si="13"/>
        <v>1.0336479895922126</v>
      </c>
    </row>
    <row r="122" spans="1:15" x14ac:dyDescent="0.3">
      <c r="A122" s="1">
        <f>Data!A294</f>
        <v>39934</v>
      </c>
      <c r="B122" cm="1">
        <f t="array" ref="B122:C122">LINEST(Data!$D$2:D293,Data!$E$2:E293,TRUE, FALSE)</f>
        <v>7.1304507822927653E-3</v>
      </c>
      <c r="C122">
        <v>5.4307475229268825</v>
      </c>
      <c r="E122">
        <f>EXP(C122+B122*'Overall View'!E293)</f>
        <v>1831.405806797572</v>
      </c>
      <c r="F122">
        <f>'Overall View'!B293</f>
        <v>872.81</v>
      </c>
      <c r="G122" s="7">
        <f t="shared" si="14"/>
        <v>902.178301795979</v>
      </c>
      <c r="H122" s="2">
        <f t="shared" si="8"/>
        <v>0</v>
      </c>
      <c r="I122" s="2">
        <f t="shared" si="7"/>
        <v>1</v>
      </c>
      <c r="J122" s="6">
        <f t="shared" si="9"/>
        <v>872.81</v>
      </c>
      <c r="K122" s="6">
        <f t="shared" si="10"/>
        <v>0</v>
      </c>
      <c r="M122" s="8">
        <f t="shared" si="11"/>
        <v>1.0336479895922126</v>
      </c>
      <c r="N122" s="8">
        <f t="shared" si="12"/>
        <v>0</v>
      </c>
      <c r="O122" s="8">
        <f t="shared" si="13"/>
        <v>1.0336479895922126</v>
      </c>
    </row>
    <row r="123" spans="1:15" x14ac:dyDescent="0.3">
      <c r="A123" s="1">
        <f>Data!A295</f>
        <v>39965</v>
      </c>
      <c r="B123" cm="1">
        <f t="array" ref="B123:C123">LINEST(Data!$D$2:D294,Data!$E$2:E294,TRUE, FALSE)</f>
        <v>7.0819356919614909E-3</v>
      </c>
      <c r="C123">
        <v>5.4355020017793478</v>
      </c>
      <c r="E123">
        <f>EXP(C123+B123*'Overall View'!E294)</f>
        <v>1827.1436135920128</v>
      </c>
      <c r="F123">
        <f>'Overall View'!B294</f>
        <v>919.14</v>
      </c>
      <c r="G123" s="7">
        <f t="shared" si="14"/>
        <v>950.06721315378627</v>
      </c>
      <c r="H123" s="2">
        <f t="shared" si="8"/>
        <v>0</v>
      </c>
      <c r="I123" s="2">
        <f t="shared" si="7"/>
        <v>1</v>
      </c>
      <c r="J123" s="6">
        <f t="shared" si="9"/>
        <v>919.14</v>
      </c>
      <c r="K123" s="6">
        <f t="shared" si="10"/>
        <v>0</v>
      </c>
      <c r="M123" s="8">
        <f t="shared" si="11"/>
        <v>1.0336479895922126</v>
      </c>
      <c r="N123" s="8">
        <f t="shared" si="12"/>
        <v>0</v>
      </c>
      <c r="O123" s="8">
        <f t="shared" si="13"/>
        <v>1.0336479895922126</v>
      </c>
    </row>
    <row r="124" spans="1:15" x14ac:dyDescent="0.3">
      <c r="A124" s="1">
        <f>Data!A296</f>
        <v>39995</v>
      </c>
      <c r="B124" cm="1">
        <f t="array" ref="B124:C124">LINEST(Data!$D$2:D295,Data!$E$2:E295,TRUE, FALSE)</f>
        <v>7.0339276097131807E-3</v>
      </c>
      <c r="C124">
        <v>5.4402227965337646</v>
      </c>
      <c r="E124">
        <f>EXP(C124+B124*'Overall View'!E295)</f>
        <v>1822.924782950719</v>
      </c>
      <c r="F124">
        <f>'Overall View'!B295</f>
        <v>919.32</v>
      </c>
      <c r="G124" s="7">
        <f t="shared" si="14"/>
        <v>950.25326979191289</v>
      </c>
      <c r="H124" s="2">
        <f t="shared" si="8"/>
        <v>0</v>
      </c>
      <c r="I124" s="2">
        <f t="shared" si="7"/>
        <v>1</v>
      </c>
      <c r="J124" s="6">
        <f t="shared" si="9"/>
        <v>919.32</v>
      </c>
      <c r="K124" s="6">
        <f t="shared" si="10"/>
        <v>0</v>
      </c>
      <c r="M124" s="8">
        <f t="shared" si="11"/>
        <v>1.0336479895922126</v>
      </c>
      <c r="N124" s="8">
        <f t="shared" si="12"/>
        <v>0</v>
      </c>
      <c r="O124" s="8">
        <f t="shared" si="13"/>
        <v>1.0336479895922126</v>
      </c>
    </row>
    <row r="125" spans="1:15" x14ac:dyDescent="0.3">
      <c r="A125" s="1">
        <f>Data!A297</f>
        <v>40026</v>
      </c>
      <c r="B125" cm="1">
        <f t="array" ref="B125:C125">LINEST(Data!$D$2:D296,Data!$E$2:E296,TRUE, FALSE)</f>
        <v>6.9913205186920985E-3</v>
      </c>
      <c r="C125">
        <v>5.4444266961811785</v>
      </c>
      <c r="E125">
        <f>EXP(C125+B125*'Overall View'!E296)</f>
        <v>1820.4996023661774</v>
      </c>
      <c r="F125">
        <f>'Overall View'!B296</f>
        <v>987.48</v>
      </c>
      <c r="G125" s="7">
        <f t="shared" si="14"/>
        <v>1020.7067167625181</v>
      </c>
      <c r="H125" s="2">
        <f t="shared" si="8"/>
        <v>0</v>
      </c>
      <c r="I125" s="2">
        <f t="shared" si="7"/>
        <v>1</v>
      </c>
      <c r="J125" s="6">
        <f t="shared" si="9"/>
        <v>987.48</v>
      </c>
      <c r="K125" s="6">
        <f t="shared" si="10"/>
        <v>0</v>
      </c>
      <c r="M125" s="8">
        <f t="shared" si="11"/>
        <v>1.0336479895922126</v>
      </c>
      <c r="N125" s="8">
        <f t="shared" si="12"/>
        <v>0</v>
      </c>
      <c r="O125" s="8">
        <f t="shared" si="13"/>
        <v>1.0336479895922126</v>
      </c>
    </row>
    <row r="126" spans="1:15" x14ac:dyDescent="0.3">
      <c r="A126" s="1">
        <f>Data!A298</f>
        <v>40057</v>
      </c>
      <c r="B126" cm="1">
        <f t="array" ref="B126:C126">LINEST(Data!$D$2:D297,Data!$E$2:E297,TRUE, FALSE)</f>
        <v>6.9513469993800359E-3</v>
      </c>
      <c r="C126">
        <v>5.4483840745930729</v>
      </c>
      <c r="E126">
        <f>EXP(C126+B126*'Overall View'!E297)</f>
        <v>1818.8919689626591</v>
      </c>
      <c r="F126">
        <f>'Overall View'!B297</f>
        <v>1020.62</v>
      </c>
      <c r="G126" s="7">
        <f t="shared" si="14"/>
        <v>1054.9618111376039</v>
      </c>
      <c r="H126" s="2">
        <f t="shared" si="8"/>
        <v>0</v>
      </c>
      <c r="I126" s="2">
        <f t="shared" si="7"/>
        <v>1</v>
      </c>
      <c r="J126" s="6">
        <f t="shared" si="9"/>
        <v>1020.62</v>
      </c>
      <c r="K126" s="6">
        <f t="shared" si="10"/>
        <v>0</v>
      </c>
      <c r="M126" s="8">
        <f t="shared" si="11"/>
        <v>1.0336479895922126</v>
      </c>
      <c r="N126" s="8">
        <f t="shared" si="12"/>
        <v>0</v>
      </c>
      <c r="O126" s="8">
        <f t="shared" si="13"/>
        <v>1.0336479895922126</v>
      </c>
    </row>
    <row r="127" spans="1:15" x14ac:dyDescent="0.3">
      <c r="A127" s="1">
        <f>Data!A299</f>
        <v>40087</v>
      </c>
      <c r="B127" cm="1">
        <f t="array" ref="B127:C127">LINEST(Data!$D$2:D298,Data!$E$2:E298,TRUE, FALSE)</f>
        <v>6.9140838670839772E-3</v>
      </c>
      <c r="C127">
        <v>5.452085545734481</v>
      </c>
      <c r="E127">
        <f>EXP(C127+B127*'Overall View'!E298)</f>
        <v>1818.1384996445258</v>
      </c>
      <c r="F127">
        <f>'Overall View'!B298</f>
        <v>1057.08</v>
      </c>
      <c r="G127" s="7">
        <f t="shared" si="14"/>
        <v>1092.6486168381359</v>
      </c>
      <c r="H127" s="2">
        <f t="shared" si="8"/>
        <v>0</v>
      </c>
      <c r="I127" s="2">
        <f t="shared" si="7"/>
        <v>1</v>
      </c>
      <c r="J127" s="6">
        <f t="shared" si="9"/>
        <v>1057.08</v>
      </c>
      <c r="K127" s="6">
        <f t="shared" si="10"/>
        <v>0</v>
      </c>
      <c r="M127" s="8">
        <f t="shared" si="11"/>
        <v>1.0336479895922126</v>
      </c>
      <c r="N127" s="8">
        <f t="shared" si="12"/>
        <v>0</v>
      </c>
      <c r="O127" s="8">
        <f t="shared" si="13"/>
        <v>1.0336479895922126</v>
      </c>
    </row>
    <row r="128" spans="1:15" x14ac:dyDescent="0.3">
      <c r="A128" s="1">
        <f>Data!A300</f>
        <v>40118</v>
      </c>
      <c r="B128" cm="1">
        <f t="array" ref="B128:C128">LINEST(Data!$D$2:D299,Data!$E$2:E299,TRUE, FALSE)</f>
        <v>6.8757563277848906E-3</v>
      </c>
      <c r="C128">
        <v>5.4559055238179557</v>
      </c>
      <c r="E128">
        <f>EXP(C128+B128*'Overall View'!E299)</f>
        <v>1816.8888776798499</v>
      </c>
      <c r="F128">
        <f>'Overall View'!B299</f>
        <v>1036.19</v>
      </c>
      <c r="G128" s="7">
        <f t="shared" si="14"/>
        <v>1071.0557103355547</v>
      </c>
      <c r="H128" s="2">
        <f t="shared" si="8"/>
        <v>0</v>
      </c>
      <c r="I128" s="2">
        <f t="shared" si="7"/>
        <v>1</v>
      </c>
      <c r="J128" s="6">
        <f t="shared" si="9"/>
        <v>1036.19</v>
      </c>
      <c r="K128" s="6">
        <f t="shared" si="10"/>
        <v>0</v>
      </c>
      <c r="M128" s="8">
        <f t="shared" si="11"/>
        <v>1.0336479895922126</v>
      </c>
      <c r="N128" s="8">
        <f t="shared" si="12"/>
        <v>0</v>
      </c>
      <c r="O128" s="8">
        <f t="shared" si="13"/>
        <v>1.0336479895922126</v>
      </c>
    </row>
    <row r="129" spans="1:15" x14ac:dyDescent="0.3">
      <c r="A129" s="1">
        <f>Data!A301</f>
        <v>40148</v>
      </c>
      <c r="B129" cm="1">
        <f t="array" ref="B129:C129">LINEST(Data!$D$2:D300,Data!$E$2:E300,TRUE, FALSE)</f>
        <v>6.8414638965771709E-3</v>
      </c>
      <c r="C129">
        <v>5.4593347669387287</v>
      </c>
      <c r="E129">
        <f>EXP(C129+B129*'Overall View'!E300)</f>
        <v>1816.9825634596257</v>
      </c>
      <c r="F129">
        <f>'Overall View'!B300</f>
        <v>1095.6300000000001</v>
      </c>
      <c r="G129" s="7">
        <f t="shared" si="14"/>
        <v>1132.4957468369159</v>
      </c>
      <c r="H129" s="2">
        <f t="shared" si="8"/>
        <v>0</v>
      </c>
      <c r="I129" s="2">
        <f t="shared" si="7"/>
        <v>1</v>
      </c>
      <c r="J129" s="6">
        <f t="shared" si="9"/>
        <v>1095.6300000000001</v>
      </c>
      <c r="K129" s="6">
        <f t="shared" si="10"/>
        <v>0</v>
      </c>
      <c r="M129" s="8">
        <f t="shared" si="11"/>
        <v>1.0336479895922126</v>
      </c>
      <c r="N129" s="8">
        <f t="shared" si="12"/>
        <v>0</v>
      </c>
      <c r="O129" s="8">
        <f t="shared" si="13"/>
        <v>1.0336479895922126</v>
      </c>
    </row>
    <row r="130" spans="1:15" x14ac:dyDescent="0.3">
      <c r="A130" s="1">
        <f>Data!A302</f>
        <v>40179</v>
      </c>
      <c r="B130" cm="1">
        <f t="array" ref="B130:C130">LINEST(Data!$D$2:D301,Data!$E$2:E301,TRUE, FALSE)</f>
        <v>6.8085685763153384E-3</v>
      </c>
      <c r="C130">
        <v>5.4626352640716664</v>
      </c>
      <c r="E130">
        <f>EXP(C130+B130*'Overall View'!E301)</f>
        <v>1817.4793307052742</v>
      </c>
      <c r="F130">
        <f>'Overall View'!B301</f>
        <v>1115.0999999999999</v>
      </c>
      <c r="G130" s="7">
        <f t="shared" si="14"/>
        <v>1152.6208731942761</v>
      </c>
      <c r="H130" s="2">
        <f t="shared" si="8"/>
        <v>0</v>
      </c>
      <c r="I130" s="2">
        <f t="shared" si="7"/>
        <v>1</v>
      </c>
      <c r="J130" s="6">
        <f t="shared" si="9"/>
        <v>1115.0999999999999</v>
      </c>
      <c r="K130" s="6">
        <f t="shared" si="10"/>
        <v>0</v>
      </c>
      <c r="M130" s="8">
        <f t="shared" si="11"/>
        <v>1.0336479895922126</v>
      </c>
      <c r="N130" s="8">
        <f t="shared" si="12"/>
        <v>0</v>
      </c>
      <c r="O130" s="8">
        <f t="shared" si="13"/>
        <v>1.0336479895922126</v>
      </c>
    </row>
    <row r="131" spans="1:15" x14ac:dyDescent="0.3">
      <c r="A131" s="1">
        <f>Data!A303</f>
        <v>40210</v>
      </c>
      <c r="B131" cm="1">
        <f t="array" ref="B131:C131">LINEST(Data!$D$2:D302,Data!$E$2:E302,TRUE, FALSE)</f>
        <v>6.7733884803462385E-3</v>
      </c>
      <c r="C131">
        <v>5.4661767270658874</v>
      </c>
      <c r="E131">
        <f>EXP(C131+B131*'Overall View'!E302)</f>
        <v>1817.0446828577988</v>
      </c>
      <c r="F131">
        <f>'Overall View'!B302</f>
        <v>1073.8699999999999</v>
      </c>
      <c r="G131" s="7">
        <f t="shared" si="14"/>
        <v>1110.0035665833893</v>
      </c>
      <c r="H131" s="2">
        <f t="shared" si="8"/>
        <v>0</v>
      </c>
      <c r="I131" s="2">
        <f t="shared" si="7"/>
        <v>1</v>
      </c>
      <c r="J131" s="6">
        <f t="shared" si="9"/>
        <v>1073.8699999999999</v>
      </c>
      <c r="K131" s="6">
        <f t="shared" si="10"/>
        <v>0</v>
      </c>
      <c r="M131" s="8">
        <f t="shared" si="11"/>
        <v>1.0336479895922126</v>
      </c>
      <c r="N131" s="8">
        <f t="shared" si="12"/>
        <v>0</v>
      </c>
      <c r="O131" s="8">
        <f t="shared" si="13"/>
        <v>1.0336479895922126</v>
      </c>
    </row>
    <row r="132" spans="1:15" x14ac:dyDescent="0.3">
      <c r="A132" s="1">
        <f>Data!A304</f>
        <v>40238</v>
      </c>
      <c r="B132" cm="1">
        <f t="array" ref="B132:C132">LINEST(Data!$D$2:D303,Data!$E$2:E303,TRUE, FALSE)</f>
        <v>6.7403020545917418E-3</v>
      </c>
      <c r="C132">
        <v>5.4695184560670933</v>
      </c>
      <c r="E132">
        <f>EXP(C132+B132*'Overall View'!E303)</f>
        <v>1817.2682238179354</v>
      </c>
      <c r="F132">
        <f>'Overall View'!B303</f>
        <v>1104.49</v>
      </c>
      <c r="G132" s="7">
        <f t="shared" si="14"/>
        <v>1141.6538680247029</v>
      </c>
      <c r="H132" s="2">
        <f t="shared" si="8"/>
        <v>0</v>
      </c>
      <c r="I132" s="2">
        <f t="shared" si="7"/>
        <v>1</v>
      </c>
      <c r="J132" s="6">
        <f t="shared" si="9"/>
        <v>1104.49</v>
      </c>
      <c r="K132" s="6">
        <f t="shared" si="10"/>
        <v>0</v>
      </c>
      <c r="M132" s="8">
        <f t="shared" si="11"/>
        <v>1.0336479895922126</v>
      </c>
      <c r="N132" s="8">
        <f t="shared" si="12"/>
        <v>0</v>
      </c>
      <c r="O132" s="8">
        <f t="shared" si="13"/>
        <v>1.0336479895922126</v>
      </c>
    </row>
    <row r="133" spans="1:15" x14ac:dyDescent="0.3">
      <c r="A133" s="1">
        <f>Data!A305</f>
        <v>40269</v>
      </c>
      <c r="B133" cm="1">
        <f t="array" ref="B133:C133">LINEST(Data!$D$2:D304,Data!$E$2:E304,TRUE, FALSE)</f>
        <v>6.7111489638534555E-3</v>
      </c>
      <c r="C133">
        <v>5.4724726359285718</v>
      </c>
      <c r="E133">
        <f>EXP(C133+B133*'Overall View'!E304)</f>
        <v>1818.8337390989691</v>
      </c>
      <c r="F133">
        <f>'Overall View'!B304</f>
        <v>1169.43</v>
      </c>
      <c r="G133" s="7">
        <f t="shared" si="14"/>
        <v>1208.7789684688212</v>
      </c>
      <c r="H133" s="2">
        <f t="shared" si="8"/>
        <v>0</v>
      </c>
      <c r="I133" s="2">
        <f t="shared" si="7"/>
        <v>1</v>
      </c>
      <c r="J133" s="6">
        <f t="shared" si="9"/>
        <v>1169.43</v>
      </c>
      <c r="K133" s="6">
        <f t="shared" si="10"/>
        <v>0</v>
      </c>
      <c r="M133" s="8">
        <f t="shared" si="11"/>
        <v>1.0336479895922126</v>
      </c>
      <c r="N133" s="8">
        <f t="shared" si="12"/>
        <v>0</v>
      </c>
      <c r="O133" s="8">
        <f t="shared" si="13"/>
        <v>1.0336479895922126</v>
      </c>
    </row>
    <row r="134" spans="1:15" x14ac:dyDescent="0.3">
      <c r="A134" s="1">
        <f>Data!A306</f>
        <v>40299</v>
      </c>
      <c r="B134" cm="1">
        <f t="array" ref="B134:C134">LINEST(Data!$D$2:D305,Data!$E$2:E305,TRUE, FALSE)</f>
        <v>6.6830813156847279E-3</v>
      </c>
      <c r="C134">
        <v>5.47532618015906</v>
      </c>
      <c r="E134">
        <f>EXP(C134+B134*'Overall View'!E305)</f>
        <v>1820.7119777279142</v>
      </c>
      <c r="F134">
        <f>'Overall View'!B305</f>
        <v>1186.69</v>
      </c>
      <c r="G134" s="7">
        <f t="shared" si="14"/>
        <v>1226.6197327691827</v>
      </c>
      <c r="H134" s="2">
        <f t="shared" si="8"/>
        <v>0</v>
      </c>
      <c r="I134" s="2">
        <f t="shared" si="7"/>
        <v>1</v>
      </c>
      <c r="J134" s="6">
        <f t="shared" si="9"/>
        <v>1186.69</v>
      </c>
      <c r="K134" s="6">
        <f t="shared" si="10"/>
        <v>0</v>
      </c>
      <c r="M134" s="8">
        <f t="shared" si="11"/>
        <v>1.0336479895922126</v>
      </c>
      <c r="N134" s="8">
        <f t="shared" si="12"/>
        <v>0</v>
      </c>
      <c r="O134" s="8">
        <f t="shared" si="13"/>
        <v>1.0336479895922126</v>
      </c>
    </row>
    <row r="135" spans="1:15" x14ac:dyDescent="0.3">
      <c r="A135" s="1">
        <f>Data!A307</f>
        <v>40330</v>
      </c>
      <c r="B135" cm="1">
        <f t="array" ref="B135:C135">LINEST(Data!$D$2:D306,Data!$E$2:E306,TRUE, FALSE)</f>
        <v>6.6496339073163092E-3</v>
      </c>
      <c r="C135">
        <v>5.4787378158126385</v>
      </c>
      <c r="E135">
        <f>EXP(C135+B135*'Overall View'!E306)</f>
        <v>1820.5176406005294</v>
      </c>
      <c r="F135">
        <f>'Overall View'!B306</f>
        <v>1089.4100000000001</v>
      </c>
      <c r="G135" s="7">
        <f t="shared" si="14"/>
        <v>1126.0664563416524</v>
      </c>
      <c r="H135" s="2">
        <f t="shared" si="8"/>
        <v>0</v>
      </c>
      <c r="I135" s="2">
        <f t="shared" si="7"/>
        <v>1</v>
      </c>
      <c r="J135" s="6">
        <f t="shared" si="9"/>
        <v>1089.4100000000001</v>
      </c>
      <c r="K135" s="6">
        <f t="shared" si="10"/>
        <v>0</v>
      </c>
      <c r="M135" s="8">
        <f t="shared" si="11"/>
        <v>1.0336479895922126</v>
      </c>
      <c r="N135" s="8">
        <f t="shared" si="12"/>
        <v>0</v>
      </c>
      <c r="O135" s="8">
        <f t="shared" si="13"/>
        <v>1.0336479895922126</v>
      </c>
    </row>
    <row r="136" spans="1:15" x14ac:dyDescent="0.3">
      <c r="A136" s="1">
        <f>Data!A308</f>
        <v>40360</v>
      </c>
      <c r="B136" cm="1">
        <f t="array" ref="B136:C136">LINEST(Data!$D$2:D307,Data!$E$2:E307,TRUE, FALSE)</f>
        <v>6.6128757398952473E-3</v>
      </c>
      <c r="C136">
        <v>5.4824994016120607</v>
      </c>
      <c r="E136">
        <f>EXP(C136+B136*'Overall View'!E307)</f>
        <v>1818.9949059010594</v>
      </c>
      <c r="F136">
        <f>'Overall View'!B307</f>
        <v>1030.71</v>
      </c>
      <c r="G136" s="7">
        <f t="shared" si="14"/>
        <v>1065.3913193525896</v>
      </c>
      <c r="H136" s="2">
        <f t="shared" si="8"/>
        <v>0</v>
      </c>
      <c r="I136" s="2">
        <f t="shared" si="7"/>
        <v>1</v>
      </c>
      <c r="J136" s="6">
        <f t="shared" si="9"/>
        <v>1030.71</v>
      </c>
      <c r="K136" s="6">
        <f t="shared" si="10"/>
        <v>0</v>
      </c>
      <c r="M136" s="8">
        <f t="shared" si="11"/>
        <v>1.0336479895922126</v>
      </c>
      <c r="N136" s="8">
        <f t="shared" si="12"/>
        <v>0</v>
      </c>
      <c r="O136" s="8">
        <f t="shared" si="13"/>
        <v>1.0336479895922126</v>
      </c>
    </row>
    <row r="137" spans="1:15" x14ac:dyDescent="0.3">
      <c r="A137" s="1">
        <f>Data!A309</f>
        <v>40391</v>
      </c>
      <c r="B137" cm="1">
        <f t="array" ref="B137:C137">LINEST(Data!$D$2:D308,Data!$E$2:E308,TRUE, FALSE)</f>
        <v>6.5806324149018788E-3</v>
      </c>
      <c r="C137">
        <v>5.4858097163113806</v>
      </c>
      <c r="E137">
        <f>EXP(C137+B137*'Overall View'!E308)</f>
        <v>1819.0394530246876</v>
      </c>
      <c r="F137">
        <f>'Overall View'!B308</f>
        <v>1101.5999999999999</v>
      </c>
      <c r="G137" s="7">
        <f t="shared" si="14"/>
        <v>1138.6666253347812</v>
      </c>
      <c r="H137" s="2">
        <f t="shared" si="8"/>
        <v>0</v>
      </c>
      <c r="I137" s="2">
        <f t="shared" si="7"/>
        <v>1</v>
      </c>
      <c r="J137" s="6">
        <f t="shared" si="9"/>
        <v>1101.5999999999999</v>
      </c>
      <c r="K137" s="6">
        <f t="shared" si="10"/>
        <v>0</v>
      </c>
      <c r="M137" s="8">
        <f t="shared" si="11"/>
        <v>1.0336479895922126</v>
      </c>
      <c r="N137" s="8">
        <f t="shared" si="12"/>
        <v>0</v>
      </c>
      <c r="O137" s="8">
        <f t="shared" si="13"/>
        <v>1.0336479895922126</v>
      </c>
    </row>
    <row r="138" spans="1:15" x14ac:dyDescent="0.3">
      <c r="A138" s="1">
        <f>Data!A310</f>
        <v>40422</v>
      </c>
      <c r="B138" cm="1">
        <f t="array" ref="B138:C138">LINEST(Data!$D$2:D309,Data!$E$2:E309,TRUE, FALSE)</f>
        <v>6.5455336029073682E-3</v>
      </c>
      <c r="C138">
        <v>5.489424893946814</v>
      </c>
      <c r="E138">
        <f>EXP(C138+B138*'Overall View'!E309)</f>
        <v>1817.9217711521833</v>
      </c>
      <c r="F138">
        <f>'Overall View'!B309</f>
        <v>1049.33</v>
      </c>
      <c r="G138" s="7">
        <f t="shared" si="14"/>
        <v>1084.6378449187964</v>
      </c>
      <c r="H138" s="2">
        <f t="shared" ref="H138:H201" si="15">MAX(F138/E138-1,0)</f>
        <v>0</v>
      </c>
      <c r="I138" s="2">
        <f t="shared" si="7"/>
        <v>1</v>
      </c>
      <c r="J138" s="6">
        <f t="shared" ref="J138:J201" si="16">I138*F138</f>
        <v>1049.33</v>
      </c>
      <c r="K138" s="6">
        <f t="shared" si="10"/>
        <v>0</v>
      </c>
      <c r="M138" s="8">
        <f t="shared" si="11"/>
        <v>1.0336479895922126</v>
      </c>
      <c r="N138" s="8">
        <f t="shared" si="12"/>
        <v>0</v>
      </c>
      <c r="O138" s="8">
        <f t="shared" si="13"/>
        <v>1.0336479895922126</v>
      </c>
    </row>
    <row r="139" spans="1:15" x14ac:dyDescent="0.3">
      <c r="A139" s="1">
        <f>Data!A311</f>
        <v>40452</v>
      </c>
      <c r="B139" cm="1">
        <f t="array" ref="B139:C139">LINEST(Data!$D$2:D310,Data!$E$2:E310,TRUE, FALSE)</f>
        <v>6.5159589610091009E-3</v>
      </c>
      <c r="C139">
        <v>5.4924809402763017</v>
      </c>
      <c r="E139">
        <f>EXP(C139+B139*'Overall View'!E310)</f>
        <v>1818.7636921622807</v>
      </c>
      <c r="F139">
        <f>'Overall View'!B310</f>
        <v>1141.2</v>
      </c>
      <c r="G139" s="7">
        <f t="shared" si="14"/>
        <v>1179.5990857226332</v>
      </c>
      <c r="H139" s="2">
        <f t="shared" si="15"/>
        <v>0</v>
      </c>
      <c r="I139" s="2">
        <f t="shared" si="7"/>
        <v>1</v>
      </c>
      <c r="J139" s="6">
        <f t="shared" si="16"/>
        <v>1141.2</v>
      </c>
      <c r="K139" s="6">
        <f t="shared" si="10"/>
        <v>0</v>
      </c>
      <c r="M139" s="8">
        <f t="shared" si="11"/>
        <v>1.0336479895922126</v>
      </c>
      <c r="N139" s="8">
        <f t="shared" si="12"/>
        <v>0</v>
      </c>
      <c r="O139" s="8">
        <f t="shared" si="13"/>
        <v>1.0336479895922126</v>
      </c>
    </row>
    <row r="140" spans="1:15" x14ac:dyDescent="0.3">
      <c r="A140" s="1">
        <f>Data!A312</f>
        <v>40483</v>
      </c>
      <c r="B140" cm="1">
        <f t="array" ref="B140:C140">LINEST(Data!$D$2:D311,Data!$E$2:E311,TRUE, FALSE)</f>
        <v>6.4887999776169717E-3</v>
      </c>
      <c r="C140">
        <v>5.4952964215546194</v>
      </c>
      <c r="E140">
        <f>EXP(C140+B140*'Overall View'!E311)</f>
        <v>1820.4234441239289</v>
      </c>
      <c r="F140">
        <f>'Overall View'!B311</f>
        <v>1183.26</v>
      </c>
      <c r="G140" s="7">
        <f t="shared" si="14"/>
        <v>1223.0743201648816</v>
      </c>
      <c r="H140" s="2">
        <f t="shared" si="15"/>
        <v>0</v>
      </c>
      <c r="I140" s="2">
        <f t="shared" si="7"/>
        <v>1</v>
      </c>
      <c r="J140" s="6">
        <f t="shared" si="16"/>
        <v>1183.26</v>
      </c>
      <c r="K140" s="6">
        <f t="shared" ref="K140:K203" si="17">MAX(H140*G140,0)</f>
        <v>0</v>
      </c>
      <c r="M140" s="8">
        <f t="shared" ref="M140:M203" si="18">O139</f>
        <v>1.0336479895922126</v>
      </c>
      <c r="N140" s="8">
        <f t="shared" ref="N140:N203" si="19">-(K140-K139)/F140</f>
        <v>0</v>
      </c>
      <c r="O140" s="8">
        <f t="shared" ref="O140:O203" si="20">M140+N140</f>
        <v>1.0336479895922126</v>
      </c>
    </row>
    <row r="141" spans="1:15" x14ac:dyDescent="0.3">
      <c r="A141" s="1">
        <f>Data!A313</f>
        <v>40513</v>
      </c>
      <c r="B141" cm="1">
        <f t="array" ref="B141:C141">LINEST(Data!$D$2:D312,Data!$E$2:E312,TRUE, FALSE)</f>
        <v>6.4616185836007412E-3</v>
      </c>
      <c r="C141">
        <v>5.4981232865323078</v>
      </c>
      <c r="E141">
        <f>EXP(C141+B141*'Overall View'!E312)</f>
        <v>1821.9937837332961</v>
      </c>
      <c r="F141">
        <f>'Overall View'!B312</f>
        <v>1180.55</v>
      </c>
      <c r="G141" s="7">
        <f t="shared" ref="G141:G204" si="21">O140*F141+K140</f>
        <v>1220.2731341130866</v>
      </c>
      <c r="H141" s="2">
        <f t="shared" si="15"/>
        <v>0</v>
      </c>
      <c r="I141" s="2">
        <f t="shared" si="7"/>
        <v>1</v>
      </c>
      <c r="J141" s="6">
        <f t="shared" si="16"/>
        <v>1180.55</v>
      </c>
      <c r="K141" s="6">
        <f t="shared" si="17"/>
        <v>0</v>
      </c>
      <c r="M141" s="8">
        <f t="shared" si="18"/>
        <v>1.0336479895922126</v>
      </c>
      <c r="N141" s="8">
        <f t="shared" si="19"/>
        <v>0</v>
      </c>
      <c r="O141" s="8">
        <f t="shared" si="20"/>
        <v>1.0336479895922126</v>
      </c>
    </row>
    <row r="142" spans="1:15" x14ac:dyDescent="0.3">
      <c r="A142" s="1">
        <f>Data!A314</f>
        <v>40544</v>
      </c>
      <c r="B142" cm="1">
        <f t="array" ref="B142:C142">LINEST(Data!$D$2:D313,Data!$E$2:E313,TRUE, FALSE)</f>
        <v>6.4384460561473771E-3</v>
      </c>
      <c r="C142">
        <v>5.5005409535632754</v>
      </c>
      <c r="E142">
        <f>EXP(C142+B142*'Overall View'!E313)</f>
        <v>1825.0015641436833</v>
      </c>
      <c r="F142">
        <f>'Overall View'!B313</f>
        <v>1257.6400000000001</v>
      </c>
      <c r="G142" s="7">
        <f t="shared" si="21"/>
        <v>1299.9570576307503</v>
      </c>
      <c r="H142" s="2">
        <f t="shared" si="15"/>
        <v>0</v>
      </c>
      <c r="I142" s="2">
        <f t="shared" si="7"/>
        <v>1</v>
      </c>
      <c r="J142" s="6">
        <f t="shared" si="16"/>
        <v>1257.6400000000001</v>
      </c>
      <c r="K142" s="6">
        <f t="shared" si="17"/>
        <v>0</v>
      </c>
      <c r="M142" s="8">
        <f t="shared" si="18"/>
        <v>1.0336479895922126</v>
      </c>
      <c r="N142" s="8">
        <f t="shared" si="19"/>
        <v>0</v>
      </c>
      <c r="O142" s="8">
        <f t="shared" si="20"/>
        <v>1.0336479895922126</v>
      </c>
    </row>
    <row r="143" spans="1:15" x14ac:dyDescent="0.3">
      <c r="A143" s="1">
        <f>Data!A315</f>
        <v>40575</v>
      </c>
      <c r="B143" cm="1">
        <f t="array" ref="B143:C143">LINEST(Data!$D$2:D314,Data!$E$2:E314,TRUE, FALSE)</f>
        <v>6.416688906958558E-3</v>
      </c>
      <c r="C143">
        <v>5.502818201845038</v>
      </c>
      <c r="E143">
        <f>EXP(C143+B143*'Overall View'!E314)</f>
        <v>1828.4827977972629</v>
      </c>
      <c r="F143">
        <f>'Overall View'!B314</f>
        <v>1286.1199999999999</v>
      </c>
      <c r="G143" s="7">
        <f t="shared" si="21"/>
        <v>1329.3953523743364</v>
      </c>
      <c r="H143" s="2">
        <f t="shared" si="15"/>
        <v>0</v>
      </c>
      <c r="I143" s="2">
        <f t="shared" si="7"/>
        <v>1</v>
      </c>
      <c r="J143" s="6">
        <f t="shared" si="16"/>
        <v>1286.1199999999999</v>
      </c>
      <c r="K143" s="6">
        <f t="shared" si="17"/>
        <v>0</v>
      </c>
      <c r="M143" s="8">
        <f t="shared" si="18"/>
        <v>1.0336479895922126</v>
      </c>
      <c r="N143" s="8">
        <f t="shared" si="19"/>
        <v>0</v>
      </c>
      <c r="O143" s="8">
        <f t="shared" si="20"/>
        <v>1.0336479895922126</v>
      </c>
    </row>
    <row r="144" spans="1:15" x14ac:dyDescent="0.3">
      <c r="A144" s="1">
        <f>Data!A316</f>
        <v>40603</v>
      </c>
      <c r="B144" cm="1">
        <f t="array" ref="B144:C144">LINEST(Data!$D$2:D315,Data!$E$2:E315,TRUE, FALSE)</f>
        <v>6.3968638107772787E-3</v>
      </c>
      <c r="C144">
        <v>5.5048998369440723</v>
      </c>
      <c r="E144">
        <f>EXP(C144+B144*'Overall View'!E315)</f>
        <v>1832.644113040069</v>
      </c>
      <c r="F144">
        <f>'Overall View'!B315</f>
        <v>1327.22</v>
      </c>
      <c r="G144" s="7">
        <f t="shared" si="21"/>
        <v>1371.8782847465764</v>
      </c>
      <c r="H144" s="2">
        <f t="shared" si="15"/>
        <v>0</v>
      </c>
      <c r="I144" s="2">
        <f t="shared" si="7"/>
        <v>1</v>
      </c>
      <c r="J144" s="6">
        <f t="shared" si="16"/>
        <v>1327.22</v>
      </c>
      <c r="K144" s="6">
        <f t="shared" si="17"/>
        <v>0</v>
      </c>
      <c r="M144" s="8">
        <f t="shared" si="18"/>
        <v>1.0336479895922126</v>
      </c>
      <c r="N144" s="8">
        <f t="shared" si="19"/>
        <v>0</v>
      </c>
      <c r="O144" s="8">
        <f t="shared" si="20"/>
        <v>1.0336479895922126</v>
      </c>
    </row>
    <row r="145" spans="1:15" x14ac:dyDescent="0.3">
      <c r="A145" s="1">
        <f>Data!A317</f>
        <v>40634</v>
      </c>
      <c r="B145" cm="1">
        <f t="array" ref="B145:C145">LINEST(Data!$D$2:D316,Data!$E$2:E316,TRUE, FALSE)</f>
        <v>6.3769651983637569E-3</v>
      </c>
      <c r="C145">
        <v>5.506995824118297</v>
      </c>
      <c r="E145">
        <f>EXP(C145+B145*'Overall View'!E316)</f>
        <v>1836.7258966761585</v>
      </c>
      <c r="F145">
        <f>'Overall View'!B316</f>
        <v>1325.83</v>
      </c>
      <c r="G145" s="7">
        <f t="shared" si="21"/>
        <v>1370.4415140410431</v>
      </c>
      <c r="H145" s="2">
        <f t="shared" si="15"/>
        <v>0</v>
      </c>
      <c r="I145" s="2">
        <f t="shared" si="7"/>
        <v>1</v>
      </c>
      <c r="J145" s="6">
        <f t="shared" si="16"/>
        <v>1325.83</v>
      </c>
      <c r="K145" s="6">
        <f t="shared" si="17"/>
        <v>0</v>
      </c>
      <c r="M145" s="8">
        <f t="shared" si="18"/>
        <v>1.0336479895922126</v>
      </c>
      <c r="N145" s="8">
        <f t="shared" si="19"/>
        <v>0</v>
      </c>
      <c r="O145" s="8">
        <f t="shared" si="20"/>
        <v>1.0336479895922126</v>
      </c>
    </row>
    <row r="146" spans="1:15" x14ac:dyDescent="0.3">
      <c r="A146" s="1">
        <f>Data!A318</f>
        <v>40664</v>
      </c>
      <c r="B146" cm="1">
        <f t="array" ref="B146:C146">LINEST(Data!$D$2:D317,Data!$E$2:E317,TRUE, FALSE)</f>
        <v>6.3587429833913845E-3</v>
      </c>
      <c r="C146">
        <v>5.5089213048337102</v>
      </c>
      <c r="E146">
        <f>EXP(C146+B146*'Overall View'!E317)</f>
        <v>1841.4048921121439</v>
      </c>
      <c r="F146">
        <f>'Overall View'!B317</f>
        <v>1363.61</v>
      </c>
      <c r="G146" s="7">
        <f t="shared" si="21"/>
        <v>1409.492735087837</v>
      </c>
      <c r="H146" s="2">
        <f t="shared" si="15"/>
        <v>0</v>
      </c>
      <c r="I146" s="2">
        <f t="shared" si="7"/>
        <v>1</v>
      </c>
      <c r="J146" s="6">
        <f t="shared" si="16"/>
        <v>1363.61</v>
      </c>
      <c r="K146" s="6">
        <f t="shared" si="17"/>
        <v>0</v>
      </c>
      <c r="M146" s="8">
        <f t="shared" si="18"/>
        <v>1.0336479895922126</v>
      </c>
      <c r="N146" s="8">
        <f t="shared" si="19"/>
        <v>0</v>
      </c>
      <c r="O146" s="8">
        <f t="shared" si="20"/>
        <v>1.0336479895922126</v>
      </c>
    </row>
    <row r="147" spans="1:15" x14ac:dyDescent="0.3">
      <c r="A147" s="1">
        <f>Data!A319</f>
        <v>40695</v>
      </c>
      <c r="B147" cm="1">
        <f t="array" ref="B147:C147">LINEST(Data!$D$2:D318,Data!$E$2:E318,TRUE, FALSE)</f>
        <v>6.339675972457339E-3</v>
      </c>
      <c r="C147">
        <v>5.5109424079927196</v>
      </c>
      <c r="E147">
        <f>EXP(C147+B147*'Overall View'!E318)</f>
        <v>1845.7107105330326</v>
      </c>
      <c r="F147">
        <f>'Overall View'!B318</f>
        <v>1345.2</v>
      </c>
      <c r="G147" s="7">
        <f t="shared" si="21"/>
        <v>1390.4632755994444</v>
      </c>
      <c r="H147" s="2">
        <f t="shared" si="15"/>
        <v>0</v>
      </c>
      <c r="I147" s="2">
        <f t="shared" si="7"/>
        <v>1</v>
      </c>
      <c r="J147" s="6">
        <f t="shared" si="16"/>
        <v>1345.2</v>
      </c>
      <c r="K147" s="6">
        <f t="shared" si="17"/>
        <v>0</v>
      </c>
      <c r="M147" s="8">
        <f t="shared" si="18"/>
        <v>1.0336479895922126</v>
      </c>
      <c r="N147" s="8">
        <f t="shared" si="19"/>
        <v>0</v>
      </c>
      <c r="O147" s="8">
        <f t="shared" si="20"/>
        <v>1.0336479895922126</v>
      </c>
    </row>
    <row r="148" spans="1:15" x14ac:dyDescent="0.3">
      <c r="A148" s="1">
        <f>Data!A320</f>
        <v>40725</v>
      </c>
      <c r="B148" cm="1">
        <f t="array" ref="B148:C148">LINEST(Data!$D$2:D319,Data!$E$2:E319,TRUE, FALSE)</f>
        <v>6.3195016292462497E-3</v>
      </c>
      <c r="C148">
        <v>5.5130876131541662</v>
      </c>
      <c r="E148">
        <f>EXP(C148+B148*'Overall View'!E319)</f>
        <v>1849.5342530238261</v>
      </c>
      <c r="F148">
        <f>'Overall View'!B319</f>
        <v>1320.64</v>
      </c>
      <c r="G148" s="7">
        <f t="shared" si="21"/>
        <v>1365.0768809750598</v>
      </c>
      <c r="H148" s="2">
        <f t="shared" si="15"/>
        <v>0</v>
      </c>
      <c r="I148" s="2">
        <f t="shared" si="7"/>
        <v>1</v>
      </c>
      <c r="J148" s="6">
        <f t="shared" si="16"/>
        <v>1320.64</v>
      </c>
      <c r="K148" s="6">
        <f t="shared" si="17"/>
        <v>0</v>
      </c>
      <c r="M148" s="8">
        <f t="shared" si="18"/>
        <v>1.0336479895922126</v>
      </c>
      <c r="N148" s="8">
        <f t="shared" si="19"/>
        <v>0</v>
      </c>
      <c r="O148" s="8">
        <f t="shared" si="20"/>
        <v>1.0336479895922126</v>
      </c>
    </row>
    <row r="149" spans="1:15" x14ac:dyDescent="0.3">
      <c r="A149" s="1">
        <f>Data!A321</f>
        <v>40756</v>
      </c>
      <c r="B149" cm="1">
        <f t="array" ref="B149:C149">LINEST(Data!$D$2:D320,Data!$E$2:E320,TRUE, FALSE)</f>
        <v>6.2980569630772809E-3</v>
      </c>
      <c r="C149">
        <v>5.5153750442121883</v>
      </c>
      <c r="E149">
        <f>EXP(C149+B149*'Overall View'!E320)</f>
        <v>1852.8035723040534</v>
      </c>
      <c r="F149">
        <f>'Overall View'!B320</f>
        <v>1292.28</v>
      </c>
      <c r="G149" s="7">
        <f t="shared" si="21"/>
        <v>1335.7626239902245</v>
      </c>
      <c r="H149" s="2">
        <f t="shared" si="15"/>
        <v>0</v>
      </c>
      <c r="I149" s="2">
        <f t="shared" si="7"/>
        <v>1</v>
      </c>
      <c r="J149" s="6">
        <f t="shared" si="16"/>
        <v>1292.28</v>
      </c>
      <c r="K149" s="6">
        <f t="shared" si="17"/>
        <v>0</v>
      </c>
      <c r="M149" s="8">
        <f t="shared" si="18"/>
        <v>1.0336479895922126</v>
      </c>
      <c r="N149" s="8">
        <f t="shared" si="19"/>
        <v>0</v>
      </c>
      <c r="O149" s="8">
        <f t="shared" si="20"/>
        <v>1.0336479895922126</v>
      </c>
    </row>
    <row r="150" spans="1:15" x14ac:dyDescent="0.3">
      <c r="A150" s="1">
        <f>Data!A322</f>
        <v>40787</v>
      </c>
      <c r="B150" cm="1">
        <f t="array" ref="B150:C150">LINEST(Data!$D$2:D321,Data!$E$2:E321,TRUE, FALSE)</f>
        <v>6.2732288448011497E-3</v>
      </c>
      <c r="C150">
        <v>5.5180316528677347</v>
      </c>
      <c r="E150">
        <f>EXP(C150+B150*'Overall View'!E321)</f>
        <v>1854.6752330744114</v>
      </c>
      <c r="F150">
        <f>'Overall View'!B321</f>
        <v>1218.8900000000001</v>
      </c>
      <c r="G150" s="7">
        <f t="shared" si="21"/>
        <v>1259.9031980340521</v>
      </c>
      <c r="H150" s="2">
        <f t="shared" si="15"/>
        <v>0</v>
      </c>
      <c r="I150" s="2">
        <f t="shared" si="7"/>
        <v>1</v>
      </c>
      <c r="J150" s="6">
        <f t="shared" si="16"/>
        <v>1218.8900000000001</v>
      </c>
      <c r="K150" s="6">
        <f t="shared" si="17"/>
        <v>0</v>
      </c>
      <c r="M150" s="8">
        <f t="shared" si="18"/>
        <v>1.0336479895922126</v>
      </c>
      <c r="N150" s="8">
        <f t="shared" si="19"/>
        <v>0</v>
      </c>
      <c r="O150" s="8">
        <f t="shared" si="20"/>
        <v>1.0336479895922126</v>
      </c>
    </row>
    <row r="151" spans="1:15" x14ac:dyDescent="0.3">
      <c r="A151" s="1">
        <f>Data!A323</f>
        <v>40817</v>
      </c>
      <c r="B151" cm="1">
        <f t="array" ref="B151:C151">LINEST(Data!$D$2:D322,Data!$E$2:E322,TRUE, FALSE)</f>
        <v>6.2441750715334886E-3</v>
      </c>
      <c r="C151">
        <v>5.5211500911984634</v>
      </c>
      <c r="E151">
        <f>EXP(C151+B151*'Overall View'!E322)</f>
        <v>1854.7965438494118</v>
      </c>
      <c r="F151">
        <f>'Overall View'!B322</f>
        <v>1131.42</v>
      </c>
      <c r="G151" s="7">
        <f t="shared" si="21"/>
        <v>1169.4900083844213</v>
      </c>
      <c r="H151" s="2">
        <f t="shared" si="15"/>
        <v>0</v>
      </c>
      <c r="I151" s="2">
        <f t="shared" si="7"/>
        <v>1</v>
      </c>
      <c r="J151" s="6">
        <f t="shared" si="16"/>
        <v>1131.42</v>
      </c>
      <c r="K151" s="6">
        <f t="shared" si="17"/>
        <v>0</v>
      </c>
      <c r="M151" s="8">
        <f t="shared" si="18"/>
        <v>1.0336479895922126</v>
      </c>
      <c r="N151" s="8">
        <f t="shared" si="19"/>
        <v>0</v>
      </c>
      <c r="O151" s="8">
        <f t="shared" si="20"/>
        <v>1.0336479895922126</v>
      </c>
    </row>
    <row r="152" spans="1:15" x14ac:dyDescent="0.3">
      <c r="A152" s="1">
        <f>Data!A324</f>
        <v>40848</v>
      </c>
      <c r="B152" cm="1">
        <f t="array" ref="B152:C152">LINEST(Data!$D$2:D323,Data!$E$2:E323,TRUE, FALSE)</f>
        <v>6.2212010635369361E-3</v>
      </c>
      <c r="C152">
        <v>5.5236236260594263</v>
      </c>
      <c r="E152">
        <f>EXP(C152+B152*'Overall View'!E323)</f>
        <v>1857.2466392839142</v>
      </c>
      <c r="F152">
        <f>'Overall View'!B323</f>
        <v>1253.3</v>
      </c>
      <c r="G152" s="7">
        <f t="shared" si="21"/>
        <v>1295.4710253559201</v>
      </c>
      <c r="H152" s="2">
        <f t="shared" si="15"/>
        <v>0</v>
      </c>
      <c r="I152" s="2">
        <f t="shared" si="7"/>
        <v>1</v>
      </c>
      <c r="J152" s="6">
        <f t="shared" si="16"/>
        <v>1253.3</v>
      </c>
      <c r="K152" s="6">
        <f t="shared" si="17"/>
        <v>0</v>
      </c>
      <c r="M152" s="8">
        <f t="shared" si="18"/>
        <v>1.0336479895922126</v>
      </c>
      <c r="N152" s="8">
        <f t="shared" si="19"/>
        <v>0</v>
      </c>
      <c r="O152" s="8">
        <f t="shared" si="20"/>
        <v>1.0336479895922126</v>
      </c>
    </row>
    <row r="153" spans="1:15" x14ac:dyDescent="0.3">
      <c r="A153" s="1">
        <f>Data!A325</f>
        <v>40878</v>
      </c>
      <c r="B153" cm="1">
        <f t="array" ref="B153:C153">LINEST(Data!$D$2:D324,Data!$E$2:E324,TRUE, FALSE)</f>
        <v>6.1980037409018725E-3</v>
      </c>
      <c r="C153">
        <v>5.5261289369040121</v>
      </c>
      <c r="E153">
        <f>EXP(C153+B153*'Overall View'!E324)</f>
        <v>1859.5394810445587</v>
      </c>
      <c r="F153">
        <f>'Overall View'!B324</f>
        <v>1246.96</v>
      </c>
      <c r="G153" s="7">
        <f t="shared" si="21"/>
        <v>1288.9176971019056</v>
      </c>
      <c r="H153" s="2">
        <f t="shared" si="15"/>
        <v>0</v>
      </c>
      <c r="I153" s="2">
        <f t="shared" si="7"/>
        <v>1</v>
      </c>
      <c r="J153" s="6">
        <f t="shared" si="16"/>
        <v>1246.96</v>
      </c>
      <c r="K153" s="6">
        <f t="shared" si="17"/>
        <v>0</v>
      </c>
      <c r="M153" s="8">
        <f t="shared" si="18"/>
        <v>1.0336479895922126</v>
      </c>
      <c r="N153" s="8">
        <f t="shared" si="19"/>
        <v>0</v>
      </c>
      <c r="O153" s="8">
        <f t="shared" si="20"/>
        <v>1.0336479895922126</v>
      </c>
    </row>
    <row r="154" spans="1:15" x14ac:dyDescent="0.3">
      <c r="A154" s="1">
        <f>Data!A326</f>
        <v>40909</v>
      </c>
      <c r="B154" cm="1">
        <f t="array" ref="B154:C154">LINEST(Data!$D$2:D325,Data!$E$2:E325,TRUE, FALSE)</f>
        <v>6.1753643262419666E-3</v>
      </c>
      <c r="C154">
        <v>5.5285815401588341</v>
      </c>
      <c r="E154">
        <f>EXP(C154+B154*'Overall View'!E325)</f>
        <v>1861.9871969771116</v>
      </c>
      <c r="F154">
        <f>'Overall View'!B325</f>
        <v>1257.5999999999999</v>
      </c>
      <c r="G154" s="7">
        <f t="shared" si="21"/>
        <v>1299.9157117111665</v>
      </c>
      <c r="H154" s="2">
        <f t="shared" si="15"/>
        <v>0</v>
      </c>
      <c r="I154" s="2">
        <f t="shared" si="7"/>
        <v>1</v>
      </c>
      <c r="J154" s="6">
        <f t="shared" si="16"/>
        <v>1257.5999999999999</v>
      </c>
      <c r="K154" s="6">
        <f t="shared" si="17"/>
        <v>0</v>
      </c>
      <c r="M154" s="8">
        <f t="shared" si="18"/>
        <v>1.0336479895922126</v>
      </c>
      <c r="N154" s="8">
        <f t="shared" si="19"/>
        <v>0</v>
      </c>
      <c r="O154" s="8">
        <f t="shared" si="20"/>
        <v>1.0336479895922126</v>
      </c>
    </row>
    <row r="155" spans="1:15" x14ac:dyDescent="0.3">
      <c r="A155" s="1">
        <f>Data!A327</f>
        <v>40940</v>
      </c>
      <c r="B155" cm="1">
        <f t="array" ref="B155:C155">LINEST(Data!$D$2:D326,Data!$E$2:E326,TRUE, FALSE)</f>
        <v>6.1552064484410316E-3</v>
      </c>
      <c r="C155">
        <v>5.5307720295465366</v>
      </c>
      <c r="E155">
        <f>EXP(C155+B155*'Overall View'!E326)</f>
        <v>1865.3689208241112</v>
      </c>
      <c r="F155">
        <f>'Overall View'!B326</f>
        <v>1312.41</v>
      </c>
      <c r="G155" s="7">
        <f t="shared" si="21"/>
        <v>1356.5699580207158</v>
      </c>
      <c r="H155" s="2">
        <f t="shared" si="15"/>
        <v>0</v>
      </c>
      <c r="I155" s="2">
        <f t="shared" si="7"/>
        <v>1</v>
      </c>
      <c r="J155" s="6">
        <f t="shared" si="16"/>
        <v>1312.41</v>
      </c>
      <c r="K155" s="6">
        <f t="shared" si="17"/>
        <v>0</v>
      </c>
      <c r="M155" s="8">
        <f t="shared" si="18"/>
        <v>1.0336479895922126</v>
      </c>
      <c r="N155" s="8">
        <f t="shared" si="19"/>
        <v>0</v>
      </c>
      <c r="O155" s="8">
        <f t="shared" si="20"/>
        <v>1.0336479895922126</v>
      </c>
    </row>
    <row r="156" spans="1:15" x14ac:dyDescent="0.3">
      <c r="A156" s="1">
        <f>Data!A328</f>
        <v>40969</v>
      </c>
      <c r="B156" cm="1">
        <f t="array" ref="B156:C156">LINEST(Data!$D$2:D327,Data!$E$2:E327,TRUE, FALSE)</f>
        <v>6.1373102600206031E-3</v>
      </c>
      <c r="C156">
        <v>5.5327227140843647</v>
      </c>
      <c r="E156">
        <f>EXP(C156+B156*'Overall View'!E327)</f>
        <v>1869.6113590256864</v>
      </c>
      <c r="F156">
        <f>'Overall View'!B327</f>
        <v>1365.68</v>
      </c>
      <c r="G156" s="7">
        <f t="shared" si="21"/>
        <v>1411.6323864262929</v>
      </c>
      <c r="H156" s="2">
        <f t="shared" si="15"/>
        <v>0</v>
      </c>
      <c r="I156" s="2">
        <f t="shared" si="7"/>
        <v>1</v>
      </c>
      <c r="J156" s="6">
        <f t="shared" si="16"/>
        <v>1365.68</v>
      </c>
      <c r="K156" s="6">
        <f t="shared" si="17"/>
        <v>0</v>
      </c>
      <c r="M156" s="8">
        <f t="shared" si="18"/>
        <v>1.0336479895922126</v>
      </c>
      <c r="N156" s="8">
        <f t="shared" si="19"/>
        <v>0</v>
      </c>
      <c r="O156" s="8">
        <f t="shared" si="20"/>
        <v>1.0336479895922126</v>
      </c>
    </row>
    <row r="157" spans="1:15" x14ac:dyDescent="0.3">
      <c r="A157" s="1">
        <f>Data!A329</f>
        <v>41000</v>
      </c>
      <c r="B157" cm="1">
        <f t="array" ref="B157:C157">LINEST(Data!$D$2:D328,Data!$E$2:E328,TRUE, FALSE)</f>
        <v>6.1211229764406086E-3</v>
      </c>
      <c r="C157">
        <v>5.5344925237557767</v>
      </c>
      <c r="E157">
        <f>EXP(C157+B157*'Overall View'!E328)</f>
        <v>1874.5046878977166</v>
      </c>
      <c r="F157">
        <f>'Overall View'!B328</f>
        <v>1408.47</v>
      </c>
      <c r="G157" s="7">
        <f t="shared" si="21"/>
        <v>1455.8621839009438</v>
      </c>
      <c r="H157" s="2">
        <f t="shared" si="15"/>
        <v>0</v>
      </c>
      <c r="I157" s="2">
        <f t="shared" si="7"/>
        <v>1</v>
      </c>
      <c r="J157" s="6">
        <f t="shared" si="16"/>
        <v>1408.47</v>
      </c>
      <c r="K157" s="6">
        <f t="shared" si="17"/>
        <v>0</v>
      </c>
      <c r="M157" s="8">
        <f t="shared" si="18"/>
        <v>1.0336479895922126</v>
      </c>
      <c r="N157" s="8">
        <f t="shared" si="19"/>
        <v>0</v>
      </c>
      <c r="O157" s="8">
        <f t="shared" si="20"/>
        <v>1.0336479895922126</v>
      </c>
    </row>
    <row r="158" spans="1:15" x14ac:dyDescent="0.3">
      <c r="A158" s="1">
        <f>Data!A330</f>
        <v>41030</v>
      </c>
      <c r="B158" cm="1">
        <f t="array" ref="B158:C158">LINEST(Data!$D$2:D329,Data!$E$2:E329,TRUE, FALSE)</f>
        <v>6.1044712240688895E-3</v>
      </c>
      <c r="C158">
        <v>5.5363186659325407</v>
      </c>
      <c r="E158">
        <f>EXP(C158+B158*'Overall View'!E329)</f>
        <v>1879.1695460864757</v>
      </c>
      <c r="F158">
        <f>'Overall View'!B329</f>
        <v>1397.91</v>
      </c>
      <c r="G158" s="7">
        <f t="shared" si="21"/>
        <v>1444.94686113085</v>
      </c>
      <c r="H158" s="2">
        <f t="shared" si="15"/>
        <v>0</v>
      </c>
      <c r="I158" s="2">
        <f t="shared" si="7"/>
        <v>1</v>
      </c>
      <c r="J158" s="6">
        <f t="shared" si="16"/>
        <v>1397.91</v>
      </c>
      <c r="K158" s="6">
        <f t="shared" si="17"/>
        <v>0</v>
      </c>
      <c r="M158" s="8">
        <f t="shared" si="18"/>
        <v>1.0336479895922126</v>
      </c>
      <c r="N158" s="8">
        <f t="shared" si="19"/>
        <v>0</v>
      </c>
      <c r="O158" s="8">
        <f t="shared" si="20"/>
        <v>1.0336479895922126</v>
      </c>
    </row>
    <row r="159" spans="1:15" x14ac:dyDescent="0.3">
      <c r="A159" s="1">
        <f>Data!A331</f>
        <v>41061</v>
      </c>
      <c r="B159" cm="1">
        <f t="array" ref="B159:C159">LINEST(Data!$D$2:D330,Data!$E$2:E330,TRUE, FALSE)</f>
        <v>6.084208421870351E-3</v>
      </c>
      <c r="C159">
        <v>5.5385475741743804</v>
      </c>
      <c r="E159">
        <f>EXP(C159+B159*'Overall View'!E330)</f>
        <v>1882.3045789630762</v>
      </c>
      <c r="F159">
        <f>'Overall View'!B330</f>
        <v>1310.33</v>
      </c>
      <c r="G159" s="7">
        <f t="shared" si="21"/>
        <v>1354.4199702023639</v>
      </c>
      <c r="H159" s="2">
        <f t="shared" si="15"/>
        <v>0</v>
      </c>
      <c r="I159" s="2">
        <f t="shared" si="7"/>
        <v>1</v>
      </c>
      <c r="J159" s="6">
        <f t="shared" si="16"/>
        <v>1310.33</v>
      </c>
      <c r="K159" s="6">
        <f t="shared" si="17"/>
        <v>0</v>
      </c>
      <c r="M159" s="8">
        <f t="shared" si="18"/>
        <v>1.0336479895922126</v>
      </c>
      <c r="N159" s="8">
        <f t="shared" si="19"/>
        <v>0</v>
      </c>
      <c r="O159" s="8">
        <f t="shared" si="20"/>
        <v>1.0336479895922126</v>
      </c>
    </row>
    <row r="160" spans="1:15" x14ac:dyDescent="0.3">
      <c r="A160" s="1">
        <f>Data!A332</f>
        <v>41091</v>
      </c>
      <c r="B160" cm="1">
        <f t="array" ref="B160:C160">LINEST(Data!$D$2:D331,Data!$E$2:E331,TRUE, FALSE)</f>
        <v>6.0661084823329077E-3</v>
      </c>
      <c r="C160">
        <v>5.5405446008366788</v>
      </c>
      <c r="E160">
        <f>EXP(C160+B160*'Overall View'!E331)</f>
        <v>1886.2771431903438</v>
      </c>
      <c r="F160">
        <f>'Overall View'!B331</f>
        <v>1362.16</v>
      </c>
      <c r="G160" s="7">
        <f t="shared" si="21"/>
        <v>1407.9939455029285</v>
      </c>
      <c r="H160" s="2">
        <f t="shared" si="15"/>
        <v>0</v>
      </c>
      <c r="I160" s="2">
        <f t="shared" si="7"/>
        <v>1</v>
      </c>
      <c r="J160" s="6">
        <f t="shared" si="16"/>
        <v>1362.16</v>
      </c>
      <c r="K160" s="6">
        <f t="shared" si="17"/>
        <v>0</v>
      </c>
      <c r="M160" s="8">
        <f t="shared" si="18"/>
        <v>1.0336479895922126</v>
      </c>
      <c r="N160" s="8">
        <f t="shared" si="19"/>
        <v>0</v>
      </c>
      <c r="O160" s="8">
        <f t="shared" si="20"/>
        <v>1.0336479895922126</v>
      </c>
    </row>
    <row r="161" spans="1:15" x14ac:dyDescent="0.3">
      <c r="A161" s="1">
        <f>Data!A333</f>
        <v>41122</v>
      </c>
      <c r="B161" cm="1">
        <f t="array" ref="B161:C161">LINEST(Data!$D$2:D332,Data!$E$2:E332,TRUE, FALSE)</f>
        <v>6.0486869809276856E-3</v>
      </c>
      <c r="C161">
        <v>5.5424725803255237</v>
      </c>
      <c r="E161">
        <f>EXP(C161+B161*'Overall View'!E332)</f>
        <v>1890.4836428628287</v>
      </c>
      <c r="F161">
        <f>'Overall View'!B332</f>
        <v>1379.32</v>
      </c>
      <c r="G161" s="7">
        <f t="shared" si="21"/>
        <v>1425.7313450043307</v>
      </c>
      <c r="H161" s="2">
        <f t="shared" si="15"/>
        <v>0</v>
      </c>
      <c r="I161" s="2">
        <f t="shared" si="7"/>
        <v>1</v>
      </c>
      <c r="J161" s="6">
        <f t="shared" si="16"/>
        <v>1379.32</v>
      </c>
      <c r="K161" s="6">
        <f t="shared" si="17"/>
        <v>0</v>
      </c>
      <c r="M161" s="8">
        <f t="shared" si="18"/>
        <v>1.0336479895922126</v>
      </c>
      <c r="N161" s="8">
        <f t="shared" si="19"/>
        <v>0</v>
      </c>
      <c r="O161" s="8">
        <f t="shared" si="20"/>
        <v>1.0336479895922126</v>
      </c>
    </row>
    <row r="162" spans="1:15" x14ac:dyDescent="0.3">
      <c r="A162" s="1">
        <f>Data!A334</f>
        <v>41153</v>
      </c>
      <c r="B162" cm="1">
        <f t="array" ref="B162:C162">LINEST(Data!$D$2:D333,Data!$E$2:E333,TRUE, FALSE)</f>
        <v>6.0323122846884522E-3</v>
      </c>
      <c r="C162">
        <v>5.544290171608079</v>
      </c>
      <c r="E162">
        <f>EXP(C162+B162*'Overall View'!E333)</f>
        <v>1895.0828751045426</v>
      </c>
      <c r="F162">
        <f>'Overall View'!B333</f>
        <v>1406.58</v>
      </c>
      <c r="G162" s="7">
        <f t="shared" si="21"/>
        <v>1453.9085892006144</v>
      </c>
      <c r="H162" s="2">
        <f t="shared" si="15"/>
        <v>0</v>
      </c>
      <c r="I162" s="2">
        <f t="shared" si="7"/>
        <v>1</v>
      </c>
      <c r="J162" s="6">
        <f t="shared" si="16"/>
        <v>1406.58</v>
      </c>
      <c r="K162" s="6">
        <f t="shared" si="17"/>
        <v>0</v>
      </c>
      <c r="M162" s="8">
        <f t="shared" si="18"/>
        <v>1.0336479895922126</v>
      </c>
      <c r="N162" s="8">
        <f t="shared" si="19"/>
        <v>0</v>
      </c>
      <c r="O162" s="8">
        <f t="shared" si="20"/>
        <v>1.0336479895922126</v>
      </c>
    </row>
    <row r="163" spans="1:15" x14ac:dyDescent="0.3">
      <c r="A163" s="1">
        <f>Data!A335</f>
        <v>41183</v>
      </c>
      <c r="B163" cm="1">
        <f t="array" ref="B163:C163">LINEST(Data!$D$2:D334,Data!$E$2:E334,TRUE, FALSE)</f>
        <v>6.0171972930355647E-3</v>
      </c>
      <c r="C163">
        <v>5.5459729740121002</v>
      </c>
      <c r="E163">
        <f>EXP(C163+B163*'Overall View'!E334)</f>
        <v>1900.1719719152336</v>
      </c>
      <c r="F163">
        <f>'Overall View'!B334</f>
        <v>1440.67</v>
      </c>
      <c r="G163" s="7">
        <f t="shared" si="21"/>
        <v>1489.145649165813</v>
      </c>
      <c r="H163" s="2">
        <f t="shared" si="15"/>
        <v>0</v>
      </c>
      <c r="I163" s="2">
        <f t="shared" si="7"/>
        <v>1</v>
      </c>
      <c r="J163" s="6">
        <f t="shared" si="16"/>
        <v>1440.67</v>
      </c>
      <c r="K163" s="6">
        <f t="shared" si="17"/>
        <v>0</v>
      </c>
      <c r="M163" s="8">
        <f t="shared" si="18"/>
        <v>1.0336479895922126</v>
      </c>
      <c r="N163" s="8">
        <f t="shared" si="19"/>
        <v>0</v>
      </c>
      <c r="O163" s="8">
        <f t="shared" si="20"/>
        <v>1.0336479895922126</v>
      </c>
    </row>
    <row r="164" spans="1:15" x14ac:dyDescent="0.3">
      <c r="A164" s="1">
        <f>Data!A336</f>
        <v>41214</v>
      </c>
      <c r="B164" cm="1">
        <f t="array" ref="B164:C164">LINEST(Data!$D$2:D335,Data!$E$2:E335,TRUE, FALSE)</f>
        <v>6.0009577107419873E-3</v>
      </c>
      <c r="C164">
        <v>5.5477863940348824</v>
      </c>
      <c r="E164">
        <f>EXP(C164+B164*'Overall View'!E335)</f>
        <v>1904.7504267965946</v>
      </c>
      <c r="F164">
        <f>'Overall View'!B335</f>
        <v>1412.16</v>
      </c>
      <c r="G164" s="7">
        <f t="shared" si="21"/>
        <v>1459.6763449825389</v>
      </c>
      <c r="H164" s="2">
        <f t="shared" si="15"/>
        <v>0</v>
      </c>
      <c r="I164" s="2">
        <f t="shared" si="7"/>
        <v>1</v>
      </c>
      <c r="J164" s="6">
        <f t="shared" si="16"/>
        <v>1412.16</v>
      </c>
      <c r="K164" s="6">
        <f t="shared" si="17"/>
        <v>0</v>
      </c>
      <c r="M164" s="8">
        <f t="shared" si="18"/>
        <v>1.0336479895922126</v>
      </c>
      <c r="N164" s="8">
        <f t="shared" si="19"/>
        <v>0</v>
      </c>
      <c r="O164" s="8">
        <f t="shared" si="20"/>
        <v>1.0336479895922126</v>
      </c>
    </row>
    <row r="165" spans="1:15" x14ac:dyDescent="0.3">
      <c r="A165" s="1">
        <f>Data!A337</f>
        <v>41244</v>
      </c>
      <c r="B165" cm="1">
        <f t="array" ref="B165:C165">LINEST(Data!$D$2:D336,Data!$E$2:E336,TRUE, FALSE)</f>
        <v>5.9848389025162502E-3</v>
      </c>
      <c r="C165">
        <v>5.5495917005561655</v>
      </c>
      <c r="E165">
        <f>EXP(C165+B165*'Overall View'!E336)</f>
        <v>1909.3396588252619</v>
      </c>
      <c r="F165">
        <f>'Overall View'!B336</f>
        <v>1416.18</v>
      </c>
      <c r="G165" s="7">
        <f t="shared" si="21"/>
        <v>1463.8316099006997</v>
      </c>
      <c r="H165" s="2">
        <f t="shared" si="15"/>
        <v>0</v>
      </c>
      <c r="I165" s="2">
        <f t="shared" si="7"/>
        <v>1</v>
      </c>
      <c r="J165" s="6">
        <f t="shared" si="16"/>
        <v>1416.18</v>
      </c>
      <c r="K165" s="6">
        <f t="shared" si="17"/>
        <v>0</v>
      </c>
      <c r="M165" s="8">
        <f t="shared" si="18"/>
        <v>1.0336479895922126</v>
      </c>
      <c r="N165" s="8">
        <f t="shared" si="19"/>
        <v>0</v>
      </c>
      <c r="O165" s="8">
        <f t="shared" si="20"/>
        <v>1.0336479895922126</v>
      </c>
    </row>
    <row r="166" spans="1:15" x14ac:dyDescent="0.3">
      <c r="A166" s="1">
        <f>Data!A338</f>
        <v>41275</v>
      </c>
      <c r="B166" cm="1">
        <f t="array" ref="B166:C166">LINEST(Data!$D$2:D337,Data!$E$2:E337,TRUE, FALSE)</f>
        <v>5.9690623160457527E-3</v>
      </c>
      <c r="C166">
        <v>5.5513639371030177</v>
      </c>
      <c r="E166">
        <f>EXP(C166+B166*'Overall View'!E337)</f>
        <v>1914.0350328013815</v>
      </c>
      <c r="F166">
        <f>'Overall View'!B337</f>
        <v>1426.19</v>
      </c>
      <c r="G166" s="7">
        <f t="shared" si="21"/>
        <v>1474.1784262765177</v>
      </c>
      <c r="H166" s="2">
        <f t="shared" si="15"/>
        <v>0</v>
      </c>
      <c r="I166" s="2">
        <f t="shared" si="7"/>
        <v>1</v>
      </c>
      <c r="J166" s="6">
        <f t="shared" si="16"/>
        <v>1426.19</v>
      </c>
      <c r="K166" s="6">
        <f t="shared" si="17"/>
        <v>0</v>
      </c>
      <c r="M166" s="8">
        <f t="shared" si="18"/>
        <v>1.0336479895922126</v>
      </c>
      <c r="N166" s="8">
        <f t="shared" si="19"/>
        <v>0</v>
      </c>
      <c r="O166" s="8">
        <f t="shared" si="20"/>
        <v>1.0336479895922126</v>
      </c>
    </row>
    <row r="167" spans="1:15" x14ac:dyDescent="0.3">
      <c r="A167" s="1">
        <f>Data!A339</f>
        <v>41306</v>
      </c>
      <c r="B167" cm="1">
        <f t="array" ref="B167:C167">LINEST(Data!$D$2:D338,Data!$E$2:E338,TRUE, FALSE)</f>
        <v>5.9558420285286363E-3</v>
      </c>
      <c r="C167">
        <v>5.552853422829946</v>
      </c>
      <c r="E167">
        <f>EXP(C167+B167*'Overall View'!E338)</f>
        <v>1919.7921163856299</v>
      </c>
      <c r="F167">
        <f>'Overall View'!B338</f>
        <v>1498.11</v>
      </c>
      <c r="G167" s="7">
        <f t="shared" si="21"/>
        <v>1548.5183896879896</v>
      </c>
      <c r="H167" s="2">
        <f t="shared" si="15"/>
        <v>0</v>
      </c>
      <c r="I167" s="2">
        <f t="shared" si="7"/>
        <v>1</v>
      </c>
      <c r="J167" s="6">
        <f t="shared" si="16"/>
        <v>1498.11</v>
      </c>
      <c r="K167" s="6">
        <f t="shared" si="17"/>
        <v>0</v>
      </c>
      <c r="M167" s="8">
        <f t="shared" si="18"/>
        <v>1.0336479895922126</v>
      </c>
      <c r="N167" s="8">
        <f t="shared" si="19"/>
        <v>0</v>
      </c>
      <c r="O167" s="8">
        <f t="shared" si="20"/>
        <v>1.0336479895922126</v>
      </c>
    </row>
    <row r="168" spans="1:15" x14ac:dyDescent="0.3">
      <c r="A168" s="1">
        <f>Data!A340</f>
        <v>41334</v>
      </c>
      <c r="B168" cm="1">
        <f t="array" ref="B168:C168">LINEST(Data!$D$2:D339,Data!$E$2:E339,TRUE, FALSE)</f>
        <v>5.9431191634733036E-3</v>
      </c>
      <c r="C168">
        <v>5.5542911065811982</v>
      </c>
      <c r="E168">
        <f>EXP(C168+B168*'Overall View'!E339)</f>
        <v>1925.7396059890443</v>
      </c>
      <c r="F168">
        <f>'Overall View'!B339</f>
        <v>1514.68</v>
      </c>
      <c r="G168" s="7">
        <f t="shared" si="21"/>
        <v>1565.6459368755327</v>
      </c>
      <c r="H168" s="2">
        <f t="shared" si="15"/>
        <v>0</v>
      </c>
      <c r="I168" s="2">
        <f t="shared" si="7"/>
        <v>1</v>
      </c>
      <c r="J168" s="6">
        <f t="shared" si="16"/>
        <v>1514.68</v>
      </c>
      <c r="K168" s="6">
        <f t="shared" si="17"/>
        <v>0</v>
      </c>
      <c r="M168" s="8">
        <f t="shared" si="18"/>
        <v>1.0336479895922126</v>
      </c>
      <c r="N168" s="8">
        <f t="shared" si="19"/>
        <v>0</v>
      </c>
      <c r="O168" s="8">
        <f t="shared" si="20"/>
        <v>1.0336479895922126</v>
      </c>
    </row>
    <row r="169" spans="1:15" x14ac:dyDescent="0.3">
      <c r="A169" s="1">
        <f>Data!A341</f>
        <v>41365</v>
      </c>
      <c r="B169" cm="1">
        <f t="array" ref="B169:C169">LINEST(Data!$D$2:D340,Data!$E$2:E340,TRUE, FALSE)</f>
        <v>5.932151247733713E-3</v>
      </c>
      <c r="C169">
        <v>5.5555341370316862</v>
      </c>
      <c r="E169">
        <f>EXP(C169+B169*'Overall View'!E340)</f>
        <v>1932.4297153870759</v>
      </c>
      <c r="F169">
        <f>'Overall View'!B340</f>
        <v>1569.19</v>
      </c>
      <c r="G169" s="7">
        <f t="shared" si="21"/>
        <v>1621.990088788204</v>
      </c>
      <c r="H169" s="2">
        <f t="shared" si="15"/>
        <v>0</v>
      </c>
      <c r="I169" s="2">
        <f t="shared" si="7"/>
        <v>1</v>
      </c>
      <c r="J169" s="6">
        <f t="shared" si="16"/>
        <v>1569.19</v>
      </c>
      <c r="K169" s="6">
        <f t="shared" si="17"/>
        <v>0</v>
      </c>
      <c r="M169" s="8">
        <f t="shared" si="18"/>
        <v>1.0336479895922126</v>
      </c>
      <c r="N169" s="8">
        <f t="shared" si="19"/>
        <v>0</v>
      </c>
      <c r="O169" s="8">
        <f t="shared" si="20"/>
        <v>1.0336479895922126</v>
      </c>
    </row>
    <row r="170" spans="1:15" x14ac:dyDescent="0.3">
      <c r="A170" s="1">
        <f>Data!A342</f>
        <v>41395</v>
      </c>
      <c r="B170" cm="1">
        <f t="array" ref="B170:C170">LINEST(Data!$D$2:D341,Data!$E$2:E341,TRUE, FALSE)</f>
        <v>5.9219963456721477E-3</v>
      </c>
      <c r="C170">
        <v>5.5566884108993513</v>
      </c>
      <c r="E170">
        <f>EXP(C170+B170*'Overall View'!E341)</f>
        <v>1939.4644716874857</v>
      </c>
      <c r="F170">
        <f>'Overall View'!B341</f>
        <v>1597.57</v>
      </c>
      <c r="G170" s="7">
        <f t="shared" si="21"/>
        <v>1651.325018732831</v>
      </c>
      <c r="H170" s="2">
        <f t="shared" si="15"/>
        <v>0</v>
      </c>
      <c r="I170" s="2">
        <f t="shared" si="7"/>
        <v>1</v>
      </c>
      <c r="J170" s="6">
        <f t="shared" si="16"/>
        <v>1597.57</v>
      </c>
      <c r="K170" s="6">
        <f t="shared" si="17"/>
        <v>0</v>
      </c>
      <c r="M170" s="8">
        <f t="shared" si="18"/>
        <v>1.0336479895922126</v>
      </c>
      <c r="N170" s="8">
        <f t="shared" si="19"/>
        <v>0</v>
      </c>
      <c r="O170" s="8">
        <f t="shared" si="20"/>
        <v>1.0336479895922126</v>
      </c>
    </row>
    <row r="171" spans="1:15" x14ac:dyDescent="0.3">
      <c r="A171" s="1">
        <f>Data!A343</f>
        <v>41426</v>
      </c>
      <c r="B171" cm="1">
        <f t="array" ref="B171:C171">LINEST(Data!$D$2:D342,Data!$E$2:E342,TRUE, FALSE)</f>
        <v>5.9127716717891372E-3</v>
      </c>
      <c r="C171">
        <v>5.5577400237220145</v>
      </c>
      <c r="E171">
        <f>EXP(C171+B171*'Overall View'!E342)</f>
        <v>1946.902960881346</v>
      </c>
      <c r="F171">
        <f>'Overall View'!B342</f>
        <v>1630.74</v>
      </c>
      <c r="G171" s="7">
        <f t="shared" si="21"/>
        <v>1685.6111225476047</v>
      </c>
      <c r="H171" s="2">
        <f t="shared" si="15"/>
        <v>0</v>
      </c>
      <c r="I171" s="2">
        <f t="shared" si="7"/>
        <v>1</v>
      </c>
      <c r="J171" s="6">
        <f t="shared" si="16"/>
        <v>1630.74</v>
      </c>
      <c r="K171" s="6">
        <f t="shared" si="17"/>
        <v>0</v>
      </c>
      <c r="M171" s="8">
        <f t="shared" si="18"/>
        <v>1.0336479895922126</v>
      </c>
      <c r="N171" s="8">
        <f t="shared" si="19"/>
        <v>0</v>
      </c>
      <c r="O171" s="8">
        <f t="shared" si="20"/>
        <v>1.0336479895922126</v>
      </c>
    </row>
    <row r="172" spans="1:15" x14ac:dyDescent="0.3">
      <c r="A172" s="1">
        <f>Data!A344</f>
        <v>41456</v>
      </c>
      <c r="B172" cm="1">
        <f t="array" ref="B172:C172">LINEST(Data!$D$2:D343,Data!$E$2:E343,TRUE, FALSE)</f>
        <v>5.9026324610090258E-3</v>
      </c>
      <c r="C172">
        <v>5.5588992734878735</v>
      </c>
      <c r="E172">
        <f>EXP(C172+B172*'Overall View'!E343)</f>
        <v>1953.933062089721</v>
      </c>
      <c r="F172">
        <f>'Overall View'!B343</f>
        <v>1606.28</v>
      </c>
      <c r="G172" s="7">
        <f t="shared" si="21"/>
        <v>1660.3280927221792</v>
      </c>
      <c r="H172" s="2">
        <f t="shared" si="15"/>
        <v>0</v>
      </c>
      <c r="I172" s="2">
        <f t="shared" si="7"/>
        <v>1</v>
      </c>
      <c r="J172" s="6">
        <f t="shared" si="16"/>
        <v>1606.28</v>
      </c>
      <c r="K172" s="6">
        <f t="shared" si="17"/>
        <v>0</v>
      </c>
      <c r="M172" s="8">
        <f t="shared" si="18"/>
        <v>1.0336479895922126</v>
      </c>
      <c r="N172" s="8">
        <f t="shared" si="19"/>
        <v>0</v>
      </c>
      <c r="O172" s="8">
        <f t="shared" si="20"/>
        <v>1.0336479895922126</v>
      </c>
    </row>
    <row r="173" spans="1:15" x14ac:dyDescent="0.3">
      <c r="A173" s="1">
        <f>Data!A345</f>
        <v>41487</v>
      </c>
      <c r="B173" cm="1">
        <f t="array" ref="B173:C173">LINEST(Data!$D$2:D344,Data!$E$2:E344,TRUE, FALSE)</f>
        <v>5.8948243948236008E-3</v>
      </c>
      <c r="C173">
        <v>5.5597945984104689</v>
      </c>
      <c r="E173">
        <f>EXP(C173+B173*'Overall View'!E344)</f>
        <v>1961.9994618424175</v>
      </c>
      <c r="F173">
        <f>'Overall View'!B344</f>
        <v>1685.73</v>
      </c>
      <c r="G173" s="7">
        <f t="shared" si="21"/>
        <v>1742.4514254952805</v>
      </c>
      <c r="H173" s="2">
        <f t="shared" si="15"/>
        <v>0</v>
      </c>
      <c r="I173" s="2">
        <f t="shared" si="7"/>
        <v>1</v>
      </c>
      <c r="J173" s="6">
        <f t="shared" si="16"/>
        <v>1685.73</v>
      </c>
      <c r="K173" s="6">
        <f t="shared" si="17"/>
        <v>0</v>
      </c>
      <c r="M173" s="8">
        <f t="shared" si="18"/>
        <v>1.0336479895922126</v>
      </c>
      <c r="N173" s="8">
        <f t="shared" si="19"/>
        <v>0</v>
      </c>
      <c r="O173" s="8">
        <f t="shared" si="20"/>
        <v>1.0336479895922126</v>
      </c>
    </row>
    <row r="174" spans="1:15" x14ac:dyDescent="0.3">
      <c r="A174" s="1">
        <f>Data!A346</f>
        <v>41518</v>
      </c>
      <c r="B174" cm="1">
        <f t="array" ref="B174:C174">LINEST(Data!$D$2:D345,Data!$E$2:E345,TRUE, FALSE)</f>
        <v>5.8852461102672799E-3</v>
      </c>
      <c r="C174">
        <v>5.5608961011344444</v>
      </c>
      <c r="E174">
        <f>EXP(C174+B174*'Overall View'!E345)</f>
        <v>1969.2750578474831</v>
      </c>
      <c r="F174">
        <f>'Overall View'!B345</f>
        <v>1632.97</v>
      </c>
      <c r="G174" s="7">
        <f t="shared" si="21"/>
        <v>1687.9161575643955</v>
      </c>
      <c r="H174" s="2">
        <f t="shared" si="15"/>
        <v>0</v>
      </c>
      <c r="I174" s="2">
        <f t="shared" si="7"/>
        <v>1</v>
      </c>
      <c r="J174" s="6">
        <f t="shared" si="16"/>
        <v>1632.97</v>
      </c>
      <c r="K174" s="6">
        <f t="shared" si="17"/>
        <v>0</v>
      </c>
      <c r="M174" s="8">
        <f t="shared" si="18"/>
        <v>1.0336479895922126</v>
      </c>
      <c r="N174" s="8">
        <f t="shared" si="19"/>
        <v>0</v>
      </c>
      <c r="O174" s="8">
        <f t="shared" si="20"/>
        <v>1.0336479895922126</v>
      </c>
    </row>
    <row r="175" spans="1:15" x14ac:dyDescent="0.3">
      <c r="A175" s="1">
        <f>Data!A347</f>
        <v>41548</v>
      </c>
      <c r="B175" cm="1">
        <f t="array" ref="B175:C175">LINEST(Data!$D$2:D346,Data!$E$2:E346,TRUE, FALSE)</f>
        <v>5.877011139516687E-3</v>
      </c>
      <c r="C175">
        <v>5.5618458677610132</v>
      </c>
      <c r="E175">
        <f>EXP(C175+B175*'Overall View'!E346)</f>
        <v>1977.1559671815296</v>
      </c>
      <c r="F175">
        <f>'Overall View'!B346</f>
        <v>1681.55</v>
      </c>
      <c r="G175" s="7">
        <f t="shared" si="21"/>
        <v>1738.1307768987851</v>
      </c>
      <c r="H175" s="2">
        <f t="shared" si="15"/>
        <v>0</v>
      </c>
      <c r="I175" s="2">
        <f t="shared" si="7"/>
        <v>1</v>
      </c>
      <c r="J175" s="6">
        <f t="shared" si="16"/>
        <v>1681.55</v>
      </c>
      <c r="K175" s="6">
        <f t="shared" si="17"/>
        <v>0</v>
      </c>
      <c r="M175" s="8">
        <f t="shared" si="18"/>
        <v>1.0336479895922126</v>
      </c>
      <c r="N175" s="8">
        <f t="shared" si="19"/>
        <v>0</v>
      </c>
      <c r="O175" s="8">
        <f t="shared" si="20"/>
        <v>1.0336479895922126</v>
      </c>
    </row>
    <row r="176" spans="1:15" x14ac:dyDescent="0.3">
      <c r="A176" s="1">
        <f>Data!A348</f>
        <v>41579</v>
      </c>
      <c r="B176" cm="1">
        <f t="array" ref="B176:C176">LINEST(Data!$D$2:D347,Data!$E$2:E347,TRUE, FALSE)</f>
        <v>5.8708048222125414E-3</v>
      </c>
      <c r="C176">
        <v>5.5625637317958603</v>
      </c>
      <c r="E176">
        <f>EXP(C176+B176*'Overall View'!E347)</f>
        <v>1985.9689306161267</v>
      </c>
      <c r="F176">
        <f>'Overall View'!B347</f>
        <v>1756.54</v>
      </c>
      <c r="G176" s="7">
        <f t="shared" si="21"/>
        <v>1815.644039638305</v>
      </c>
      <c r="H176" s="2">
        <f t="shared" si="15"/>
        <v>0</v>
      </c>
      <c r="I176" s="2">
        <f t="shared" si="7"/>
        <v>1</v>
      </c>
      <c r="J176" s="6">
        <f t="shared" si="16"/>
        <v>1756.54</v>
      </c>
      <c r="K176" s="6">
        <f t="shared" si="17"/>
        <v>0</v>
      </c>
      <c r="M176" s="8">
        <f t="shared" si="18"/>
        <v>1.0336479895922126</v>
      </c>
      <c r="N176" s="8">
        <f t="shared" si="19"/>
        <v>0</v>
      </c>
      <c r="O176" s="8">
        <f t="shared" si="20"/>
        <v>1.0336479895922126</v>
      </c>
    </row>
    <row r="177" spans="1:15" x14ac:dyDescent="0.3">
      <c r="A177" s="1">
        <f>Data!A349</f>
        <v>41609</v>
      </c>
      <c r="B177" cm="1">
        <f t="array" ref="B177:C177">LINEST(Data!$D$2:D348,Data!$E$2:E348,TRUE, FALSE)</f>
        <v>5.8657880040900324E-3</v>
      </c>
      <c r="C177">
        <v>5.563145682698071</v>
      </c>
      <c r="E177">
        <f>EXP(C177+B177*'Overall View'!E348)</f>
        <v>1995.3487381099485</v>
      </c>
      <c r="F177">
        <f>'Overall View'!B348</f>
        <v>1805.81</v>
      </c>
      <c r="G177" s="7">
        <f t="shared" si="21"/>
        <v>1866.5718760855134</v>
      </c>
      <c r="H177" s="2">
        <f t="shared" si="15"/>
        <v>0</v>
      </c>
      <c r="I177" s="2">
        <f t="shared" si="7"/>
        <v>1</v>
      </c>
      <c r="J177" s="6">
        <f t="shared" si="16"/>
        <v>1805.81</v>
      </c>
      <c r="K177" s="6">
        <f t="shared" si="17"/>
        <v>0</v>
      </c>
      <c r="M177" s="8">
        <f t="shared" si="18"/>
        <v>1.0336479895922126</v>
      </c>
      <c r="N177" s="8">
        <f t="shared" si="19"/>
        <v>0</v>
      </c>
      <c r="O177" s="8">
        <f t="shared" si="20"/>
        <v>1.0336479895922126</v>
      </c>
    </row>
    <row r="178" spans="1:15" x14ac:dyDescent="0.3">
      <c r="A178" s="1">
        <f>Data!A350</f>
        <v>41640</v>
      </c>
      <c r="B178" cm="1">
        <f t="array" ref="B178:C178">LINEST(Data!$D$2:D349,Data!$E$2:E349,TRUE, FALSE)</f>
        <v>5.8617179581609176E-3</v>
      </c>
      <c r="C178">
        <v>5.5636191647078244</v>
      </c>
      <c r="E178">
        <f>EXP(C178+B178*'Overall View'!E349)</f>
        <v>2005.1958467507952</v>
      </c>
      <c r="F178">
        <f>'Overall View'!B349</f>
        <v>1848.36</v>
      </c>
      <c r="G178" s="7">
        <f t="shared" si="21"/>
        <v>1910.5535980426621</v>
      </c>
      <c r="H178" s="2">
        <f t="shared" si="15"/>
        <v>0</v>
      </c>
      <c r="I178" s="2">
        <f t="shared" si="7"/>
        <v>1</v>
      </c>
      <c r="J178" s="6">
        <f t="shared" si="16"/>
        <v>1848.36</v>
      </c>
      <c r="K178" s="6">
        <f t="shared" si="17"/>
        <v>0</v>
      </c>
      <c r="M178" s="8">
        <f t="shared" si="18"/>
        <v>1.0336479895922126</v>
      </c>
      <c r="N178" s="8">
        <f t="shared" si="19"/>
        <v>0</v>
      </c>
      <c r="O178" s="8">
        <f t="shared" si="20"/>
        <v>1.0336479895922126</v>
      </c>
    </row>
    <row r="179" spans="1:15" x14ac:dyDescent="0.3">
      <c r="A179" s="1">
        <f>Data!A351</f>
        <v>41671</v>
      </c>
      <c r="B179" cm="1">
        <f t="array" ref="B179:C179">LINEST(Data!$D$2:D350,Data!$E$2:E350,TRUE, FALSE)</f>
        <v>5.8556498735006556E-3</v>
      </c>
      <c r="C179">
        <v>5.5643271079181877</v>
      </c>
      <c r="E179">
        <f>EXP(C179+B179*'Overall View'!E350)</f>
        <v>2014.1426778033217</v>
      </c>
      <c r="F179">
        <f>'Overall View'!B350</f>
        <v>1782.59</v>
      </c>
      <c r="G179" s="7">
        <f t="shared" si="21"/>
        <v>1842.5705697671822</v>
      </c>
      <c r="H179" s="2">
        <f t="shared" si="15"/>
        <v>0</v>
      </c>
      <c r="I179" s="2">
        <f t="shared" si="7"/>
        <v>1</v>
      </c>
      <c r="J179" s="6">
        <f t="shared" si="16"/>
        <v>1782.59</v>
      </c>
      <c r="K179" s="6">
        <f t="shared" si="17"/>
        <v>0</v>
      </c>
      <c r="M179" s="8">
        <f t="shared" si="18"/>
        <v>1.0336479895922126</v>
      </c>
      <c r="N179" s="8">
        <f t="shared" si="19"/>
        <v>0</v>
      </c>
      <c r="O179" s="8">
        <f t="shared" si="20"/>
        <v>1.0336479895922126</v>
      </c>
    </row>
    <row r="180" spans="1:15" x14ac:dyDescent="0.3">
      <c r="A180" s="1">
        <f>Data!A352</f>
        <v>41699</v>
      </c>
      <c r="B180" cm="1">
        <f t="array" ref="B180:C180">LINEST(Data!$D$2:D351,Data!$E$2:E351,TRUE, FALSE)</f>
        <v>5.851460933838217E-3</v>
      </c>
      <c r="C180">
        <v>5.5648172138586931</v>
      </c>
      <c r="E180">
        <f>EXP(C180+B180*'Overall View'!E351)</f>
        <v>2023.9949608427723</v>
      </c>
      <c r="F180">
        <f>'Overall View'!B351</f>
        <v>1859.45</v>
      </c>
      <c r="G180" s="7">
        <f t="shared" si="21"/>
        <v>1922.0167542472398</v>
      </c>
      <c r="H180" s="2">
        <f t="shared" si="15"/>
        <v>0</v>
      </c>
      <c r="I180" s="2">
        <f t="shared" si="7"/>
        <v>1</v>
      </c>
      <c r="J180" s="6">
        <f t="shared" si="16"/>
        <v>1859.45</v>
      </c>
      <c r="K180" s="6">
        <f t="shared" si="17"/>
        <v>0</v>
      </c>
      <c r="M180" s="8">
        <f t="shared" si="18"/>
        <v>1.0336479895922126</v>
      </c>
      <c r="N180" s="8">
        <f t="shared" si="19"/>
        <v>0</v>
      </c>
      <c r="O180" s="8">
        <f t="shared" si="20"/>
        <v>1.0336479895922126</v>
      </c>
    </row>
    <row r="181" spans="1:15" x14ac:dyDescent="0.3">
      <c r="A181" s="1">
        <f>Data!A353</f>
        <v>41730</v>
      </c>
      <c r="B181" cm="1">
        <f t="array" ref="B181:C181">LINEST(Data!$D$2:D352,Data!$E$2:E352,TRUE, FALSE)</f>
        <v>5.847394513036043E-3</v>
      </c>
      <c r="C181">
        <v>5.5652943405661475</v>
      </c>
      <c r="E181">
        <f>EXP(C181+B181*'Overall View'!E352)</f>
        <v>2033.9394650605418</v>
      </c>
      <c r="F181">
        <f>'Overall View'!B352</f>
        <v>1872.34</v>
      </c>
      <c r="G181" s="7">
        <f t="shared" si="21"/>
        <v>1935.3404768330834</v>
      </c>
      <c r="H181" s="2">
        <f t="shared" si="15"/>
        <v>0</v>
      </c>
      <c r="I181" s="2">
        <f t="shared" si="7"/>
        <v>1</v>
      </c>
      <c r="J181" s="6">
        <f t="shared" si="16"/>
        <v>1872.34</v>
      </c>
      <c r="K181" s="6">
        <f t="shared" si="17"/>
        <v>0</v>
      </c>
      <c r="M181" s="8">
        <f t="shared" si="18"/>
        <v>1.0336479895922126</v>
      </c>
      <c r="N181" s="8">
        <f t="shared" si="19"/>
        <v>0</v>
      </c>
      <c r="O181" s="8">
        <f t="shared" si="20"/>
        <v>1.0336479895922126</v>
      </c>
    </row>
    <row r="182" spans="1:15" x14ac:dyDescent="0.3">
      <c r="A182" s="1">
        <f>Data!A354</f>
        <v>41760</v>
      </c>
      <c r="B182" cm="1">
        <f t="array" ref="B182:C182">LINEST(Data!$D$2:D353,Data!$E$2:E353,TRUE, FALSE)</f>
        <v>5.8434131538912673E-3</v>
      </c>
      <c r="C182">
        <v>5.5657628138255166</v>
      </c>
      <c r="E182">
        <f>EXP(C182+B182*'Overall View'!E353)</f>
        <v>2043.9597186177687</v>
      </c>
      <c r="F182">
        <f>'Overall View'!B353</f>
        <v>1883.95</v>
      </c>
      <c r="G182" s="7">
        <f t="shared" si="21"/>
        <v>1947.3411299922491</v>
      </c>
      <c r="H182" s="2">
        <f t="shared" si="15"/>
        <v>0</v>
      </c>
      <c r="I182" s="2">
        <f t="shared" si="7"/>
        <v>1</v>
      </c>
      <c r="J182" s="6">
        <f t="shared" si="16"/>
        <v>1883.95</v>
      </c>
      <c r="K182" s="6">
        <f t="shared" si="17"/>
        <v>0</v>
      </c>
      <c r="M182" s="8">
        <f t="shared" si="18"/>
        <v>1.0336479895922126</v>
      </c>
      <c r="N182" s="8">
        <f t="shared" si="19"/>
        <v>0</v>
      </c>
      <c r="O182" s="8">
        <f t="shared" si="20"/>
        <v>1.0336479895922126</v>
      </c>
    </row>
    <row r="183" spans="1:15" x14ac:dyDescent="0.3">
      <c r="A183" s="1">
        <f>Data!A355</f>
        <v>41791</v>
      </c>
      <c r="B183" cm="1">
        <f t="array" ref="B183:C183">LINEST(Data!$D$2:D354,Data!$E$2:E354,TRUE, FALSE)</f>
        <v>5.8402178044110169E-3</v>
      </c>
      <c r="C183">
        <v>5.5661398650641862</v>
      </c>
      <c r="E183">
        <f>EXP(C183+B183*'Overall View'!E354)</f>
        <v>2054.395144484</v>
      </c>
      <c r="F183">
        <f>'Overall View'!B354</f>
        <v>1923.57</v>
      </c>
      <c r="G183" s="7">
        <f t="shared" si="21"/>
        <v>1988.2942633398923</v>
      </c>
      <c r="H183" s="2">
        <f t="shared" si="15"/>
        <v>0</v>
      </c>
      <c r="I183" s="2">
        <f t="shared" si="7"/>
        <v>1</v>
      </c>
      <c r="J183" s="6">
        <f t="shared" si="16"/>
        <v>1923.57</v>
      </c>
      <c r="K183" s="6">
        <f t="shared" si="17"/>
        <v>0</v>
      </c>
      <c r="M183" s="8">
        <f t="shared" si="18"/>
        <v>1.0336479895922126</v>
      </c>
      <c r="N183" s="8">
        <f t="shared" si="19"/>
        <v>0</v>
      </c>
      <c r="O183" s="8">
        <f t="shared" si="20"/>
        <v>1.0336479895922126</v>
      </c>
    </row>
    <row r="184" spans="1:15" x14ac:dyDescent="0.3">
      <c r="A184" s="1">
        <f>Data!A356</f>
        <v>41821</v>
      </c>
      <c r="B184" cm="1">
        <f t="array" ref="B184:C184">LINEST(Data!$D$2:D355,Data!$E$2:E355,TRUE, FALSE)</f>
        <v>5.8376988320764777E-3</v>
      </c>
      <c r="C184">
        <v>5.5664379434571067</v>
      </c>
      <c r="E184">
        <f>EXP(C184+B184*'Overall View'!E355)</f>
        <v>2065.2020177151926</v>
      </c>
      <c r="F184">
        <f>'Overall View'!B355</f>
        <v>1960.23</v>
      </c>
      <c r="G184" s="7">
        <f t="shared" si="21"/>
        <v>2026.1877986383429</v>
      </c>
      <c r="H184" s="2">
        <f t="shared" si="15"/>
        <v>0</v>
      </c>
      <c r="I184" s="2">
        <f t="shared" si="7"/>
        <v>1</v>
      </c>
      <c r="J184" s="6">
        <f t="shared" si="16"/>
        <v>1960.23</v>
      </c>
      <c r="K184" s="6">
        <f t="shared" si="17"/>
        <v>0</v>
      </c>
      <c r="M184" s="8">
        <f t="shared" si="18"/>
        <v>1.0336479895922126</v>
      </c>
      <c r="N184" s="8">
        <f t="shared" si="19"/>
        <v>0</v>
      </c>
      <c r="O184" s="8">
        <f t="shared" si="20"/>
        <v>1.0336479895922126</v>
      </c>
    </row>
    <row r="185" spans="1:15" x14ac:dyDescent="0.3">
      <c r="A185" s="1">
        <f>Data!A357</f>
        <v>41852</v>
      </c>
      <c r="B185" cm="1">
        <f t="array" ref="B185:C185">LINEST(Data!$D$2:D356,Data!$E$2:E356,TRUE, FALSE)</f>
        <v>5.8342236624169255E-3</v>
      </c>
      <c r="C185">
        <v>5.5668503302567069</v>
      </c>
      <c r="E185">
        <f>EXP(C185+B185*'Overall View'!E356)</f>
        <v>2075.5879261062178</v>
      </c>
      <c r="F185">
        <f>'Overall View'!B356</f>
        <v>1930.67</v>
      </c>
      <c r="G185" s="7">
        <f t="shared" si="21"/>
        <v>1995.6331640659971</v>
      </c>
      <c r="H185" s="2">
        <f t="shared" si="15"/>
        <v>0</v>
      </c>
      <c r="I185" s="2">
        <f t="shared" si="7"/>
        <v>1</v>
      </c>
      <c r="J185" s="6">
        <f t="shared" si="16"/>
        <v>1930.67</v>
      </c>
      <c r="K185" s="6">
        <f t="shared" si="17"/>
        <v>0</v>
      </c>
      <c r="M185" s="8">
        <f t="shared" si="18"/>
        <v>1.0336479895922126</v>
      </c>
      <c r="N185" s="8">
        <f t="shared" si="19"/>
        <v>0</v>
      </c>
      <c r="O185" s="8">
        <f t="shared" si="20"/>
        <v>1.0336479895922126</v>
      </c>
    </row>
    <row r="186" spans="1:15" x14ac:dyDescent="0.3">
      <c r="A186" s="1">
        <f>Data!A358</f>
        <v>41883</v>
      </c>
      <c r="B186" cm="1">
        <f t="array" ref="B186:C186">LINEST(Data!$D$2:D357,Data!$E$2:E357,TRUE, FALSE)</f>
        <v>5.8322763527882404E-3</v>
      </c>
      <c r="C186">
        <v>5.5670820601025195</v>
      </c>
      <c r="E186">
        <f>EXP(C186+B186*'Overall View'!E357)</f>
        <v>2086.7694714805698</v>
      </c>
      <c r="F186">
        <f>'Overall View'!B357</f>
        <v>2003.37</v>
      </c>
      <c r="G186" s="7">
        <f t="shared" si="21"/>
        <v>2070.779372909351</v>
      </c>
      <c r="H186" s="2">
        <f t="shared" si="15"/>
        <v>0</v>
      </c>
      <c r="I186" s="2">
        <f t="shared" si="7"/>
        <v>1</v>
      </c>
      <c r="J186" s="6">
        <f t="shared" si="16"/>
        <v>2003.37</v>
      </c>
      <c r="K186" s="6">
        <f t="shared" si="17"/>
        <v>0</v>
      </c>
      <c r="M186" s="8">
        <f t="shared" si="18"/>
        <v>1.0336479895922126</v>
      </c>
      <c r="N186" s="8">
        <f t="shared" si="19"/>
        <v>0</v>
      </c>
      <c r="O186" s="8">
        <f t="shared" si="20"/>
        <v>1.0336479895922126</v>
      </c>
    </row>
    <row r="187" spans="1:15" x14ac:dyDescent="0.3">
      <c r="A187" s="1">
        <f>Data!A359</f>
        <v>41913</v>
      </c>
      <c r="B187" cm="1">
        <f t="array" ref="B187:C187">LINEST(Data!$D$2:D358,Data!$E$2:E358,TRUE, FALSE)</f>
        <v>5.8293537606623289E-3</v>
      </c>
      <c r="C187">
        <v>5.5674308227628782</v>
      </c>
      <c r="E187">
        <f>EXP(C187+B187*'Overall View'!E358)</f>
        <v>2097.5182000402483</v>
      </c>
      <c r="F187">
        <f>'Overall View'!B358</f>
        <v>1972.29</v>
      </c>
      <c r="G187" s="7">
        <f t="shared" si="21"/>
        <v>2038.6535933928249</v>
      </c>
      <c r="H187" s="2">
        <f t="shared" si="15"/>
        <v>0</v>
      </c>
      <c r="I187" s="2">
        <f t="shared" si="7"/>
        <v>1</v>
      </c>
      <c r="J187" s="6">
        <f t="shared" si="16"/>
        <v>1972.29</v>
      </c>
      <c r="K187" s="6">
        <f t="shared" si="17"/>
        <v>0</v>
      </c>
      <c r="M187" s="8">
        <f t="shared" si="18"/>
        <v>1.0336479895922126</v>
      </c>
      <c r="N187" s="8">
        <f t="shared" si="19"/>
        <v>0</v>
      </c>
      <c r="O187" s="8">
        <f t="shared" si="20"/>
        <v>1.0336479895922126</v>
      </c>
    </row>
    <row r="188" spans="1:15" x14ac:dyDescent="0.3">
      <c r="A188" s="1">
        <f>Data!A360</f>
        <v>41944</v>
      </c>
      <c r="B188" cm="1">
        <f t="array" ref="B188:C188">LINEST(Data!$D$2:D359,Data!$E$2:E359,TRUE, FALSE)</f>
        <v>5.8272785132432291E-3</v>
      </c>
      <c r="C188">
        <v>5.5676791607040297</v>
      </c>
      <c r="E188">
        <f>EXP(C188+B188*'Overall View'!E359)</f>
        <v>2108.7378422160132</v>
      </c>
      <c r="F188">
        <f>'Overall View'!B359</f>
        <v>2018.05</v>
      </c>
      <c r="G188" s="7">
        <f t="shared" si="21"/>
        <v>2085.9533253965647</v>
      </c>
      <c r="H188" s="2">
        <f t="shared" si="15"/>
        <v>0</v>
      </c>
      <c r="I188" s="2">
        <f t="shared" si="7"/>
        <v>1</v>
      </c>
      <c r="J188" s="6">
        <f t="shared" si="16"/>
        <v>2018.05</v>
      </c>
      <c r="K188" s="6">
        <f t="shared" si="17"/>
        <v>0</v>
      </c>
      <c r="M188" s="8">
        <f t="shared" si="18"/>
        <v>1.0336479895922126</v>
      </c>
      <c r="N188" s="8">
        <f t="shared" si="19"/>
        <v>0</v>
      </c>
      <c r="O188" s="8">
        <f t="shared" si="20"/>
        <v>1.0336479895922126</v>
      </c>
    </row>
    <row r="189" spans="1:15" x14ac:dyDescent="0.3">
      <c r="A189" s="1">
        <f>Data!A361</f>
        <v>41974</v>
      </c>
      <c r="B189" cm="1">
        <f t="array" ref="B189:C189">LINEST(Data!$D$2:D360,Data!$E$2:E360,TRUE, FALSE)</f>
        <v>5.826092454750873E-3</v>
      </c>
      <c r="C189">
        <v>5.5678214877231138</v>
      </c>
      <c r="E189">
        <f>EXP(C189+B189*'Overall View'!E360)</f>
        <v>2120.4607500440384</v>
      </c>
      <c r="F189">
        <f>'Overall View'!B360</f>
        <v>2067.56</v>
      </c>
      <c r="G189" s="7">
        <f t="shared" si="21"/>
        <v>2137.129237361275</v>
      </c>
      <c r="H189" s="2">
        <f t="shared" si="15"/>
        <v>0</v>
      </c>
      <c r="I189" s="2">
        <f t="shared" si="7"/>
        <v>1</v>
      </c>
      <c r="J189" s="6">
        <f t="shared" si="16"/>
        <v>2067.56</v>
      </c>
      <c r="K189" s="6">
        <f t="shared" si="17"/>
        <v>0</v>
      </c>
      <c r="M189" s="8">
        <f t="shared" si="18"/>
        <v>1.0336479895922126</v>
      </c>
      <c r="N189" s="8">
        <f t="shared" si="19"/>
        <v>0</v>
      </c>
      <c r="O189" s="8">
        <f t="shared" si="20"/>
        <v>1.0336479895922126</v>
      </c>
    </row>
    <row r="190" spans="1:15" x14ac:dyDescent="0.3">
      <c r="A190" s="1">
        <f>Data!A362</f>
        <v>42005</v>
      </c>
      <c r="B190" cm="1">
        <f t="array" ref="B190:C190">LINEST(Data!$D$2:D361,Data!$E$2:E361,TRUE, FALSE)</f>
        <v>5.824463293492765E-3</v>
      </c>
      <c r="C190">
        <v>5.5680175301278396</v>
      </c>
      <c r="E190">
        <f>EXP(C190+B190*'Overall View'!E361)</f>
        <v>2132.0181871025075</v>
      </c>
      <c r="F190">
        <f>'Overall View'!B361</f>
        <v>2058.9</v>
      </c>
      <c r="G190" s="7">
        <f t="shared" si="21"/>
        <v>2128.1778457714067</v>
      </c>
      <c r="H190" s="2">
        <f t="shared" si="15"/>
        <v>0</v>
      </c>
      <c r="I190" s="2">
        <f t="shared" si="7"/>
        <v>1</v>
      </c>
      <c r="J190" s="6">
        <f t="shared" si="16"/>
        <v>2058.9</v>
      </c>
      <c r="K190" s="6">
        <f t="shared" si="17"/>
        <v>0</v>
      </c>
      <c r="M190" s="8">
        <f t="shared" si="18"/>
        <v>1.0336479895922126</v>
      </c>
      <c r="N190" s="8">
        <f t="shared" si="19"/>
        <v>0</v>
      </c>
      <c r="O190" s="8">
        <f t="shared" si="20"/>
        <v>1.0336479895922126</v>
      </c>
    </row>
    <row r="191" spans="1:15" x14ac:dyDescent="0.3">
      <c r="A191" s="1">
        <f>Data!A363</f>
        <v>42036</v>
      </c>
      <c r="B191" cm="1">
        <f t="array" ref="B191:C191">LINEST(Data!$D$2:D362,Data!$E$2:E362,TRUE, FALSE)</f>
        <v>5.8211458758392863E-3</v>
      </c>
      <c r="C191">
        <v>5.5684178318580262</v>
      </c>
      <c r="E191">
        <f>EXP(C191+B191*'Overall View'!E362)</f>
        <v>2142.7632063596679</v>
      </c>
      <c r="F191">
        <f>'Overall View'!B362</f>
        <v>1994.99</v>
      </c>
      <c r="G191" s="7">
        <f t="shared" si="21"/>
        <v>2062.117402756568</v>
      </c>
      <c r="H191" s="2">
        <f t="shared" si="15"/>
        <v>0</v>
      </c>
      <c r="I191" s="2">
        <f t="shared" si="7"/>
        <v>1</v>
      </c>
      <c r="J191" s="6">
        <f t="shared" si="16"/>
        <v>1994.99</v>
      </c>
      <c r="K191" s="6">
        <f t="shared" si="17"/>
        <v>0</v>
      </c>
      <c r="M191" s="8">
        <f t="shared" si="18"/>
        <v>1.0336479895922126</v>
      </c>
      <c r="N191" s="8">
        <f t="shared" si="19"/>
        <v>0</v>
      </c>
      <c r="O191" s="8">
        <f t="shared" si="20"/>
        <v>1.0336479895922126</v>
      </c>
    </row>
    <row r="192" spans="1:15" x14ac:dyDescent="0.3">
      <c r="A192" s="1">
        <f>Data!A364</f>
        <v>42064</v>
      </c>
      <c r="B192" cm="1">
        <f t="array" ref="B192:C192">LINEST(Data!$D$2:D363,Data!$E$2:E363,TRUE, FALSE)</f>
        <v>5.820057366150164E-3</v>
      </c>
      <c r="C192">
        <v>5.5685495415304116</v>
      </c>
      <c r="E192">
        <f>EXP(C192+B192*'Overall View'!E363)</f>
        <v>2154.7075982754736</v>
      </c>
      <c r="F192">
        <f>'Overall View'!B363</f>
        <v>2104.5</v>
      </c>
      <c r="G192" s="7">
        <f t="shared" si="21"/>
        <v>2175.3121940968113</v>
      </c>
      <c r="H192" s="2">
        <f t="shared" si="15"/>
        <v>0</v>
      </c>
      <c r="I192" s="2">
        <f t="shared" si="7"/>
        <v>1</v>
      </c>
      <c r="J192" s="6">
        <f t="shared" si="16"/>
        <v>2104.5</v>
      </c>
      <c r="K192" s="6">
        <f t="shared" si="17"/>
        <v>0</v>
      </c>
      <c r="M192" s="8">
        <f t="shared" si="18"/>
        <v>1.0336479895922126</v>
      </c>
      <c r="N192" s="8">
        <f t="shared" si="19"/>
        <v>0</v>
      </c>
      <c r="O192" s="8">
        <f t="shared" si="20"/>
        <v>1.0336479895922126</v>
      </c>
    </row>
    <row r="193" spans="1:15" x14ac:dyDescent="0.3">
      <c r="A193" s="1">
        <f>Data!A365</f>
        <v>42095</v>
      </c>
      <c r="B193" cm="1">
        <f t="array" ref="B193:C193">LINEST(Data!$D$2:D364,Data!$E$2:E364,TRUE, FALSE)</f>
        <v>5.8179255741821929E-3</v>
      </c>
      <c r="C193">
        <v>5.5688081989558587</v>
      </c>
      <c r="E193">
        <f>EXP(C193+B193*'Overall View'!E364)</f>
        <v>2166.168423494531</v>
      </c>
      <c r="F193">
        <f>'Overall View'!B364</f>
        <v>2067.89</v>
      </c>
      <c r="G193" s="7">
        <f t="shared" si="21"/>
        <v>2137.4703411978403</v>
      </c>
      <c r="H193" s="2">
        <f t="shared" si="15"/>
        <v>0</v>
      </c>
      <c r="I193" s="2">
        <f t="shared" si="7"/>
        <v>1</v>
      </c>
      <c r="J193" s="6">
        <f t="shared" si="16"/>
        <v>2067.89</v>
      </c>
      <c r="K193" s="6">
        <f t="shared" si="17"/>
        <v>0</v>
      </c>
      <c r="M193" s="8">
        <f t="shared" si="18"/>
        <v>1.0336479895922126</v>
      </c>
      <c r="N193" s="8">
        <f t="shared" si="19"/>
        <v>0</v>
      </c>
      <c r="O193" s="8">
        <f t="shared" si="20"/>
        <v>1.0336479895922126</v>
      </c>
    </row>
    <row r="194" spans="1:15" x14ac:dyDescent="0.3">
      <c r="A194" s="1">
        <f>Data!A366</f>
        <v>42125</v>
      </c>
      <c r="B194" cm="1">
        <f t="array" ref="B194:C194">LINEST(Data!$D$2:D365,Data!$E$2:E365,TRUE, FALSE)</f>
        <v>5.8159491599422738E-3</v>
      </c>
      <c r="C194">
        <v>5.5690486626883819</v>
      </c>
      <c r="E194">
        <f>EXP(C194+B194*'Overall View'!E365)</f>
        <v>2177.7644694728424</v>
      </c>
      <c r="F194">
        <f>'Overall View'!B365</f>
        <v>2085.5100000000002</v>
      </c>
      <c r="G194" s="7">
        <f t="shared" si="21"/>
        <v>2155.6832187744553</v>
      </c>
      <c r="H194" s="2">
        <f t="shared" si="15"/>
        <v>0</v>
      </c>
      <c r="I194" s="2">
        <f t="shared" si="7"/>
        <v>1</v>
      </c>
      <c r="J194" s="6">
        <f t="shared" si="16"/>
        <v>2085.5100000000002</v>
      </c>
      <c r="K194" s="6">
        <f t="shared" si="17"/>
        <v>0</v>
      </c>
      <c r="M194" s="8">
        <f t="shared" si="18"/>
        <v>1.0336479895922126</v>
      </c>
      <c r="N194" s="8">
        <f t="shared" si="19"/>
        <v>0</v>
      </c>
      <c r="O194" s="8">
        <f t="shared" si="20"/>
        <v>1.0336479895922126</v>
      </c>
    </row>
    <row r="195" spans="1:15" x14ac:dyDescent="0.3">
      <c r="A195" s="1">
        <f>Data!A367</f>
        <v>42156</v>
      </c>
      <c r="B195" cm="1">
        <f t="array" ref="B195:C195">LINEST(Data!$D$2:D366,Data!$E$2:E366,TRUE, FALSE)</f>
        <v>5.8142125952848761E-3</v>
      </c>
      <c r="C195">
        <v>5.5692605235765855</v>
      </c>
      <c r="E195">
        <f>EXP(C195+B195*'Overall View'!E366)</f>
        <v>2189.5429904096468</v>
      </c>
      <c r="F195">
        <f>'Overall View'!B366</f>
        <v>2107.39</v>
      </c>
      <c r="G195" s="7">
        <f t="shared" si="21"/>
        <v>2178.2994367867327</v>
      </c>
      <c r="H195" s="2">
        <f t="shared" si="15"/>
        <v>0</v>
      </c>
      <c r="I195" s="2">
        <f t="shared" si="7"/>
        <v>1</v>
      </c>
      <c r="J195" s="6">
        <f t="shared" si="16"/>
        <v>2107.39</v>
      </c>
      <c r="K195" s="6">
        <f t="shared" si="17"/>
        <v>0</v>
      </c>
      <c r="M195" s="8">
        <f t="shared" si="18"/>
        <v>1.0336479895922126</v>
      </c>
      <c r="N195" s="8">
        <f t="shared" si="19"/>
        <v>0</v>
      </c>
      <c r="O195" s="8">
        <f t="shared" si="20"/>
        <v>1.0336479895922126</v>
      </c>
    </row>
    <row r="196" spans="1:15" x14ac:dyDescent="0.3">
      <c r="A196" s="1">
        <f>Data!A368</f>
        <v>42186</v>
      </c>
      <c r="B196" cm="1">
        <f t="array" ref="B196:C196">LINEST(Data!$D$2:D367,Data!$E$2:E367,TRUE, FALSE)</f>
        <v>5.8112960588398953E-3</v>
      </c>
      <c r="C196">
        <v>5.5696173132016877</v>
      </c>
      <c r="E196">
        <f>EXP(C196+B196*'Overall View'!E367)</f>
        <v>2200.7459955103027</v>
      </c>
      <c r="F196">
        <f>'Overall View'!B367</f>
        <v>2063.11</v>
      </c>
      <c r="G196" s="7">
        <f t="shared" si="21"/>
        <v>2132.5295038075897</v>
      </c>
      <c r="H196" s="2">
        <f t="shared" si="15"/>
        <v>0</v>
      </c>
      <c r="I196" s="2">
        <f t="shared" si="7"/>
        <v>1</v>
      </c>
      <c r="J196" s="6">
        <f t="shared" si="16"/>
        <v>2063.11</v>
      </c>
      <c r="K196" s="6">
        <f t="shared" si="17"/>
        <v>0</v>
      </c>
      <c r="M196" s="8">
        <f t="shared" si="18"/>
        <v>1.0336479895922126</v>
      </c>
      <c r="N196" s="8">
        <f t="shared" si="19"/>
        <v>0</v>
      </c>
      <c r="O196" s="8">
        <f t="shared" si="20"/>
        <v>1.0336479895922126</v>
      </c>
    </row>
    <row r="197" spans="1:15" x14ac:dyDescent="0.3">
      <c r="A197" s="1">
        <f>Data!A369</f>
        <v>42217</v>
      </c>
      <c r="B197" cm="1">
        <f t="array" ref="B197:C197">LINEST(Data!$D$2:D368,Data!$E$2:E368,TRUE, FALSE)</f>
        <v>5.8090372873025736E-3</v>
      </c>
      <c r="C197">
        <v>5.5698943891769339</v>
      </c>
      <c r="E197">
        <f>EXP(C197+B197*'Overall View'!E368)</f>
        <v>2212.3510965368537</v>
      </c>
      <c r="F197">
        <f>'Overall View'!B368</f>
        <v>2103.84</v>
      </c>
      <c r="G197" s="7">
        <f t="shared" si="21"/>
        <v>2174.6299864236807</v>
      </c>
      <c r="H197" s="2">
        <f t="shared" si="15"/>
        <v>0</v>
      </c>
      <c r="I197" s="2">
        <f t="shared" si="7"/>
        <v>1</v>
      </c>
      <c r="J197" s="6">
        <f t="shared" si="16"/>
        <v>2103.84</v>
      </c>
      <c r="K197" s="6">
        <f t="shared" si="17"/>
        <v>0</v>
      </c>
      <c r="M197" s="8">
        <f t="shared" si="18"/>
        <v>1.0336479895922126</v>
      </c>
      <c r="N197" s="8">
        <f t="shared" si="19"/>
        <v>0</v>
      </c>
      <c r="O197" s="8">
        <f t="shared" si="20"/>
        <v>1.0336479895922126</v>
      </c>
    </row>
    <row r="198" spans="1:15" x14ac:dyDescent="0.3">
      <c r="A198" s="1">
        <f>Data!A370</f>
        <v>42248</v>
      </c>
      <c r="B198" cm="1">
        <f t="array" ref="B198:C198">LINEST(Data!$D$2:D369,Data!$E$2:E369,TRUE, FALSE)</f>
        <v>5.8037030127348543E-3</v>
      </c>
      <c r="C198">
        <v>5.5705505049487618</v>
      </c>
      <c r="E198">
        <f>EXP(C198+B198*'Overall View'!E369)</f>
        <v>2222.3338659938913</v>
      </c>
      <c r="F198">
        <f>'Overall View'!B369</f>
        <v>1972.18</v>
      </c>
      <c r="G198" s="7">
        <f t="shared" si="21"/>
        <v>2038.5398921139699</v>
      </c>
      <c r="H198" s="2">
        <f t="shared" si="15"/>
        <v>0</v>
      </c>
      <c r="I198" s="2">
        <f t="shared" si="7"/>
        <v>1</v>
      </c>
      <c r="J198" s="6">
        <f t="shared" si="16"/>
        <v>1972.18</v>
      </c>
      <c r="K198" s="6">
        <f t="shared" si="17"/>
        <v>0</v>
      </c>
      <c r="M198" s="8">
        <f t="shared" si="18"/>
        <v>1.0336479895922126</v>
      </c>
      <c r="N198" s="8">
        <f t="shared" si="19"/>
        <v>0</v>
      </c>
      <c r="O198" s="8">
        <f t="shared" si="20"/>
        <v>1.0336479895922126</v>
      </c>
    </row>
    <row r="199" spans="1:15" x14ac:dyDescent="0.3">
      <c r="A199" s="1">
        <f>Data!A371</f>
        <v>42278</v>
      </c>
      <c r="B199" cm="1">
        <f t="array" ref="B199:C199">LINEST(Data!$D$2:D370,Data!$E$2:E370,TRUE, FALSE)</f>
        <v>5.797022246892246E-3</v>
      </c>
      <c r="C199">
        <v>5.5713744660693507</v>
      </c>
      <c r="E199">
        <f>EXP(C199+B199*'Overall View'!E370)</f>
        <v>2231.6035241482168</v>
      </c>
      <c r="F199">
        <f>'Overall View'!B370</f>
        <v>1920.03</v>
      </c>
      <c r="G199" s="7">
        <f t="shared" si="21"/>
        <v>1984.6351494567359</v>
      </c>
      <c r="H199" s="2">
        <f t="shared" si="15"/>
        <v>0</v>
      </c>
      <c r="I199" s="2">
        <f t="shared" si="7"/>
        <v>1</v>
      </c>
      <c r="J199" s="6">
        <f t="shared" si="16"/>
        <v>1920.03</v>
      </c>
      <c r="K199" s="6">
        <f t="shared" si="17"/>
        <v>0</v>
      </c>
      <c r="M199" s="8">
        <f t="shared" si="18"/>
        <v>1.0336479895922126</v>
      </c>
      <c r="N199" s="8">
        <f t="shared" si="19"/>
        <v>0</v>
      </c>
      <c r="O199" s="8">
        <f t="shared" si="20"/>
        <v>1.0336479895922126</v>
      </c>
    </row>
    <row r="200" spans="1:15" x14ac:dyDescent="0.3">
      <c r="A200" s="1">
        <f>Data!A372</f>
        <v>42309</v>
      </c>
      <c r="B200" cm="1">
        <f t="array" ref="B200:C200">LINEST(Data!$D$2:D371,Data!$E$2:E371,TRUE, FALSE)</f>
        <v>5.7936803398020422E-3</v>
      </c>
      <c r="C200">
        <v>5.5717877485795064</v>
      </c>
      <c r="E200">
        <f>EXP(C200+B200*'Overall View'!E371)</f>
        <v>2242.7307211052835</v>
      </c>
      <c r="F200">
        <f>'Overall View'!B371</f>
        <v>2079.36</v>
      </c>
      <c r="G200" s="7">
        <f t="shared" si="21"/>
        <v>2149.3262836384633</v>
      </c>
      <c r="H200" s="2">
        <f t="shared" si="15"/>
        <v>0</v>
      </c>
      <c r="I200" s="2">
        <f t="shared" si="7"/>
        <v>1</v>
      </c>
      <c r="J200" s="6">
        <f t="shared" si="16"/>
        <v>2079.36</v>
      </c>
      <c r="K200" s="6">
        <f t="shared" si="17"/>
        <v>0</v>
      </c>
      <c r="M200" s="8">
        <f t="shared" si="18"/>
        <v>1.0336479895922126</v>
      </c>
      <c r="N200" s="8">
        <f t="shared" si="19"/>
        <v>0</v>
      </c>
      <c r="O200" s="8">
        <f t="shared" si="20"/>
        <v>1.0336479895922126</v>
      </c>
    </row>
    <row r="201" spans="1:15" x14ac:dyDescent="0.3">
      <c r="A201" s="1">
        <f>Data!A373</f>
        <v>42339</v>
      </c>
      <c r="B201" cm="1">
        <f t="array" ref="B201:C201">LINEST(Data!$D$2:D372,Data!$E$2:E372,TRUE, FALSE)</f>
        <v>5.7901622593746638E-3</v>
      </c>
      <c r="C201">
        <v>5.5722239905525006</v>
      </c>
      <c r="E201">
        <f>EXP(C201+B201*'Overall View'!E372)</f>
        <v>2253.8027705129666</v>
      </c>
      <c r="F201">
        <f>'Overall View'!B372</f>
        <v>2080.41</v>
      </c>
      <c r="G201" s="7">
        <f t="shared" si="21"/>
        <v>2150.4116140275351</v>
      </c>
      <c r="H201" s="2">
        <f t="shared" si="15"/>
        <v>0</v>
      </c>
      <c r="I201" s="2">
        <f t="shared" si="7"/>
        <v>1</v>
      </c>
      <c r="J201" s="6">
        <f t="shared" si="16"/>
        <v>2080.41</v>
      </c>
      <c r="K201" s="6">
        <f t="shared" si="17"/>
        <v>0</v>
      </c>
      <c r="M201" s="8">
        <f t="shared" si="18"/>
        <v>1.0336479895922126</v>
      </c>
      <c r="N201" s="8">
        <f t="shared" si="19"/>
        <v>0</v>
      </c>
      <c r="O201" s="8">
        <f t="shared" si="20"/>
        <v>1.0336479895922126</v>
      </c>
    </row>
    <row r="202" spans="1:15" x14ac:dyDescent="0.3">
      <c r="A202" s="1">
        <f>Data!A374</f>
        <v>42370</v>
      </c>
      <c r="B202" cm="1">
        <f t="array" ref="B202:C202">LINEST(Data!$D$2:D373,Data!$E$2:E373,TRUE, FALSE)</f>
        <v>5.7856854906141938E-3</v>
      </c>
      <c r="C202">
        <v>5.5727806021350519</v>
      </c>
      <c r="E202">
        <f>EXP(C202+B202*'Overall View'!E373)</f>
        <v>2264.3784939201651</v>
      </c>
      <c r="F202">
        <f>'Overall View'!B373</f>
        <v>2043.94</v>
      </c>
      <c r="G202" s="7">
        <f t="shared" si="21"/>
        <v>2112.7144718471072</v>
      </c>
      <c r="H202" s="2">
        <f t="shared" ref="H202:H265" si="22">MAX(F202/E202-1,0)</f>
        <v>0</v>
      </c>
      <c r="I202" s="2">
        <f t="shared" si="7"/>
        <v>1</v>
      </c>
      <c r="J202" s="6">
        <f t="shared" ref="J202:J265" si="23">I202*F202</f>
        <v>2043.94</v>
      </c>
      <c r="K202" s="6">
        <f t="shared" si="17"/>
        <v>0</v>
      </c>
      <c r="M202" s="8">
        <f t="shared" si="18"/>
        <v>1.0336479895922126</v>
      </c>
      <c r="N202" s="8">
        <f t="shared" si="19"/>
        <v>0</v>
      </c>
      <c r="O202" s="8">
        <f t="shared" si="20"/>
        <v>1.0336479895922126</v>
      </c>
    </row>
    <row r="203" spans="1:15" x14ac:dyDescent="0.3">
      <c r="A203" s="1">
        <f>Data!A375</f>
        <v>42401</v>
      </c>
      <c r="B203" cm="1">
        <f t="array" ref="B203:C203">LINEST(Data!$D$2:D374,Data!$E$2:E374,TRUE, FALSE)</f>
        <v>5.7787920696859719E-3</v>
      </c>
      <c r="C203">
        <v>5.5736399819441038</v>
      </c>
      <c r="E203">
        <f>EXP(C203+B203*'Overall View'!E374)</f>
        <v>2273.6219780746519</v>
      </c>
      <c r="F203">
        <f>'Overall View'!B374</f>
        <v>1940.24</v>
      </c>
      <c r="G203" s="7">
        <f t="shared" si="21"/>
        <v>2005.5251753263947</v>
      </c>
      <c r="H203" s="2">
        <f t="shared" si="22"/>
        <v>0</v>
      </c>
      <c r="I203" s="2">
        <f t="shared" si="7"/>
        <v>1</v>
      </c>
      <c r="J203" s="6">
        <f t="shared" si="23"/>
        <v>1940.24</v>
      </c>
      <c r="K203" s="6">
        <f t="shared" si="17"/>
        <v>0</v>
      </c>
      <c r="M203" s="8">
        <f t="shared" si="18"/>
        <v>1.0336479895922126</v>
      </c>
      <c r="N203" s="8">
        <f t="shared" si="19"/>
        <v>0</v>
      </c>
      <c r="O203" s="8">
        <f t="shared" si="20"/>
        <v>1.0336479895922126</v>
      </c>
    </row>
    <row r="204" spans="1:15" x14ac:dyDescent="0.3">
      <c r="A204" s="1">
        <f>Data!A376</f>
        <v>42430</v>
      </c>
      <c r="B204" cm="1">
        <f t="array" ref="B204:C204">LINEST(Data!$D$2:D375,Data!$E$2:E375,TRUE, FALSE)</f>
        <v>5.7715844478378074E-3</v>
      </c>
      <c r="C204">
        <v>5.5745409346751238</v>
      </c>
      <c r="E204">
        <f>EXP(C204+B204*'Overall View'!E375)</f>
        <v>2282.6983708738339</v>
      </c>
      <c r="F204">
        <f>'Overall View'!B375</f>
        <v>1932.23</v>
      </c>
      <c r="G204" s="7">
        <f t="shared" si="21"/>
        <v>1997.245654929761</v>
      </c>
      <c r="H204" s="2">
        <f t="shared" si="22"/>
        <v>0</v>
      </c>
      <c r="I204" s="2">
        <f t="shared" si="7"/>
        <v>1</v>
      </c>
      <c r="J204" s="6">
        <f t="shared" si="23"/>
        <v>1932.23</v>
      </c>
      <c r="K204" s="6">
        <f t="shared" ref="K204:K267" si="24">MAX(H204*G204,0)</f>
        <v>0</v>
      </c>
      <c r="M204" s="8">
        <f t="shared" ref="M204:M267" si="25">O203</f>
        <v>1.0336479895922126</v>
      </c>
      <c r="N204" s="8">
        <f t="shared" ref="N204:N267" si="26">-(K204-K203)/F204</f>
        <v>0</v>
      </c>
      <c r="O204" s="8">
        <f t="shared" ref="O204:O267" si="27">M204+N204</f>
        <v>1.0336479895922126</v>
      </c>
    </row>
    <row r="205" spans="1:15" x14ac:dyDescent="0.3">
      <c r="A205" s="1">
        <f>Data!A377</f>
        <v>42461</v>
      </c>
      <c r="B205" cm="1">
        <f t="array" ref="B205:C205">LINEST(Data!$D$2:D376,Data!$E$2:E376,TRUE, FALSE)</f>
        <v>5.7669652962468098E-3</v>
      </c>
      <c r="C205">
        <v>5.5751198683411953</v>
      </c>
      <c r="E205">
        <f>EXP(C205+B205*'Overall View'!E376)</f>
        <v>2293.2650209375597</v>
      </c>
      <c r="F205">
        <f>'Overall View'!B376</f>
        <v>2059.7399999999998</v>
      </c>
      <c r="G205" s="7">
        <f t="shared" ref="G205:G268" si="28">O204*F205+K204</f>
        <v>2129.0461100826637</v>
      </c>
      <c r="H205" s="2">
        <f t="shared" si="22"/>
        <v>0</v>
      </c>
      <c r="I205" s="2">
        <f t="shared" si="7"/>
        <v>1</v>
      </c>
      <c r="J205" s="6">
        <f t="shared" si="23"/>
        <v>2059.7399999999998</v>
      </c>
      <c r="K205" s="6">
        <f t="shared" si="24"/>
        <v>0</v>
      </c>
      <c r="M205" s="8">
        <f t="shared" si="25"/>
        <v>1.0336479895922126</v>
      </c>
      <c r="N205" s="8">
        <f t="shared" si="26"/>
        <v>0</v>
      </c>
      <c r="O205" s="8">
        <f t="shared" si="27"/>
        <v>1.0336479895922126</v>
      </c>
    </row>
    <row r="206" spans="1:15" x14ac:dyDescent="0.3">
      <c r="A206" s="1">
        <f>Data!A378</f>
        <v>42491</v>
      </c>
      <c r="B206" cm="1">
        <f t="array" ref="B206:C206">LINEST(Data!$D$2:D377,Data!$E$2:E377,TRUE, FALSE)</f>
        <v>5.7622894660742619E-3</v>
      </c>
      <c r="C206">
        <v>5.5757074643328801</v>
      </c>
      <c r="E206">
        <f>EXP(C206+B206*'Overall View'!E377)</f>
        <v>2303.8301594376421</v>
      </c>
      <c r="F206">
        <f>'Overall View'!B377</f>
        <v>2065.3000000000002</v>
      </c>
      <c r="G206" s="7">
        <f t="shared" si="28"/>
        <v>2134.7931929047968</v>
      </c>
      <c r="H206" s="2">
        <f t="shared" si="22"/>
        <v>0</v>
      </c>
      <c r="I206" s="2">
        <f t="shared" si="7"/>
        <v>1</v>
      </c>
      <c r="J206" s="6">
        <f t="shared" si="23"/>
        <v>2065.3000000000002</v>
      </c>
      <c r="K206" s="6">
        <f t="shared" si="24"/>
        <v>0</v>
      </c>
      <c r="M206" s="8">
        <f t="shared" si="25"/>
        <v>1.0336479895922126</v>
      </c>
      <c r="N206" s="8">
        <f t="shared" si="26"/>
        <v>0</v>
      </c>
      <c r="O206" s="8">
        <f t="shared" si="27"/>
        <v>1.0336479895922126</v>
      </c>
    </row>
    <row r="207" spans="1:15" x14ac:dyDescent="0.3">
      <c r="A207" s="1">
        <f>Data!A379</f>
        <v>42522</v>
      </c>
      <c r="B207" cm="1">
        <f t="array" ref="B207:C207">LINEST(Data!$D$2:D378,Data!$E$2:E378,TRUE, FALSE)</f>
        <v>5.7580853733619096E-3</v>
      </c>
      <c r="C207">
        <v>5.5762371800146369</v>
      </c>
      <c r="E207">
        <f>EXP(C207+B207*'Overall View'!E378)</f>
        <v>2314.6999937087239</v>
      </c>
      <c r="F207">
        <f>'Overall View'!B378</f>
        <v>2096.9499999999998</v>
      </c>
      <c r="G207" s="7">
        <f t="shared" si="28"/>
        <v>2167.5081517753902</v>
      </c>
      <c r="H207" s="2">
        <f t="shared" si="22"/>
        <v>0</v>
      </c>
      <c r="I207" s="2">
        <f t="shared" si="7"/>
        <v>1</v>
      </c>
      <c r="J207" s="6">
        <f t="shared" si="23"/>
        <v>2096.9499999999998</v>
      </c>
      <c r="K207" s="6">
        <f t="shared" si="24"/>
        <v>0</v>
      </c>
      <c r="M207" s="8">
        <f t="shared" si="25"/>
        <v>1.0336479895922126</v>
      </c>
      <c r="N207" s="8">
        <f t="shared" si="26"/>
        <v>0</v>
      </c>
      <c r="O207" s="8">
        <f t="shared" si="27"/>
        <v>1.0336479895922126</v>
      </c>
    </row>
    <row r="208" spans="1:15" x14ac:dyDescent="0.3">
      <c r="A208" s="1">
        <f>Data!A380</f>
        <v>42552</v>
      </c>
      <c r="B208" cm="1">
        <f t="array" ref="B208:C208">LINEST(Data!$D$2:D379,Data!$E$2:E379,TRUE, FALSE)</f>
        <v>5.7537446340740067E-3</v>
      </c>
      <c r="C208">
        <v>5.5767855600780081</v>
      </c>
      <c r="E208">
        <f>EXP(C208+B208*'Overall View'!E379)</f>
        <v>2325.5248436674074</v>
      </c>
      <c r="F208">
        <f>'Overall View'!B379</f>
        <v>2098.86</v>
      </c>
      <c r="G208" s="7">
        <f t="shared" si="28"/>
        <v>2169.4824194355115</v>
      </c>
      <c r="H208" s="2">
        <f t="shared" si="22"/>
        <v>0</v>
      </c>
      <c r="I208" s="2">
        <f t="shared" si="7"/>
        <v>1</v>
      </c>
      <c r="J208" s="6">
        <f t="shared" si="23"/>
        <v>2098.86</v>
      </c>
      <c r="K208" s="6">
        <f t="shared" si="24"/>
        <v>0</v>
      </c>
      <c r="M208" s="8">
        <f t="shared" si="25"/>
        <v>1.0336479895922126</v>
      </c>
      <c r="N208" s="8">
        <f t="shared" si="26"/>
        <v>0</v>
      </c>
      <c r="O208" s="8">
        <f t="shared" si="27"/>
        <v>1.0336479895922126</v>
      </c>
    </row>
    <row r="209" spans="1:15" x14ac:dyDescent="0.3">
      <c r="A209" s="1">
        <f>Data!A381</f>
        <v>42583</v>
      </c>
      <c r="B209" cm="1">
        <f t="array" ref="B209:C209">LINEST(Data!$D$2:D380,Data!$E$2:E380,TRUE, FALSE)</f>
        <v>5.750690278361747E-3</v>
      </c>
      <c r="C209">
        <v>5.5771724451348952</v>
      </c>
      <c r="E209">
        <f>EXP(C209+B209*'Overall View'!E380)</f>
        <v>2337.1419211934572</v>
      </c>
      <c r="F209">
        <f>'Overall View'!B380</f>
        <v>2173.6</v>
      </c>
      <c r="G209" s="7">
        <f t="shared" si="28"/>
        <v>2246.737270177633</v>
      </c>
      <c r="H209" s="2">
        <f t="shared" si="22"/>
        <v>0</v>
      </c>
      <c r="I209" s="2">
        <f t="shared" si="7"/>
        <v>1</v>
      </c>
      <c r="J209" s="6">
        <f t="shared" si="23"/>
        <v>2173.6</v>
      </c>
      <c r="K209" s="6">
        <f t="shared" si="24"/>
        <v>0</v>
      </c>
      <c r="M209" s="8">
        <f t="shared" si="25"/>
        <v>1.0336479895922126</v>
      </c>
      <c r="N209" s="8">
        <f t="shared" si="26"/>
        <v>0</v>
      </c>
      <c r="O209" s="8">
        <f t="shared" si="27"/>
        <v>1.0336479895922126</v>
      </c>
    </row>
    <row r="210" spans="1:15" x14ac:dyDescent="0.3">
      <c r="A210" s="1">
        <f>Data!A382</f>
        <v>42614</v>
      </c>
      <c r="B210" cm="1">
        <f t="array" ref="B210:C210">LINEST(Data!$D$2:D381,Data!$E$2:E381,TRUE, FALSE)</f>
        <v>5.7473950188441144E-3</v>
      </c>
      <c r="C210">
        <v>5.5775909430936341</v>
      </c>
      <c r="E210">
        <f>EXP(C210+B210*'Overall View'!E381)</f>
        <v>2348.6619224148758</v>
      </c>
      <c r="F210">
        <f>'Overall View'!B381</f>
        <v>2170.9499999999998</v>
      </c>
      <c r="G210" s="7">
        <f t="shared" si="28"/>
        <v>2243.9981030052136</v>
      </c>
      <c r="H210" s="2">
        <f t="shared" si="22"/>
        <v>0</v>
      </c>
      <c r="I210" s="2">
        <f t="shared" si="7"/>
        <v>1</v>
      </c>
      <c r="J210" s="6">
        <f t="shared" si="23"/>
        <v>2170.9499999999998</v>
      </c>
      <c r="K210" s="6">
        <f t="shared" si="24"/>
        <v>0</v>
      </c>
      <c r="M210" s="8">
        <f t="shared" si="25"/>
        <v>1.0336479895922126</v>
      </c>
      <c r="N210" s="8">
        <f t="shared" si="26"/>
        <v>0</v>
      </c>
      <c r="O210" s="8">
        <f t="shared" si="27"/>
        <v>1.0336479895922126</v>
      </c>
    </row>
    <row r="211" spans="1:15" x14ac:dyDescent="0.3">
      <c r="A211" s="1">
        <f>Data!A383</f>
        <v>42644</v>
      </c>
      <c r="B211" cm="1">
        <f t="array" ref="B211:C211">LINEST(Data!$D$2:D382,Data!$E$2:E382,TRUE, FALSE)</f>
        <v>5.7438635206488479E-3</v>
      </c>
      <c r="C211">
        <v>5.5780406205304978</v>
      </c>
      <c r="E211">
        <f>EXP(C211+B211*'Overall View'!E382)</f>
        <v>2360.0843098581354</v>
      </c>
      <c r="F211">
        <f>'Overall View'!B382</f>
        <v>2168.27</v>
      </c>
      <c r="G211" s="7">
        <f t="shared" si="28"/>
        <v>2241.2279263931068</v>
      </c>
      <c r="H211" s="2">
        <f t="shared" si="22"/>
        <v>0</v>
      </c>
      <c r="I211" s="2">
        <f t="shared" si="7"/>
        <v>1</v>
      </c>
      <c r="J211" s="6">
        <f t="shared" si="23"/>
        <v>2168.27</v>
      </c>
      <c r="K211" s="6">
        <f t="shared" si="24"/>
        <v>0</v>
      </c>
      <c r="M211" s="8">
        <f t="shared" si="25"/>
        <v>1.0336479895922126</v>
      </c>
      <c r="N211" s="8">
        <f t="shared" si="26"/>
        <v>0</v>
      </c>
      <c r="O211" s="8">
        <f t="shared" si="27"/>
        <v>1.0336479895922126</v>
      </c>
    </row>
    <row r="212" spans="1:15" x14ac:dyDescent="0.3">
      <c r="A212" s="1">
        <f>Data!A384</f>
        <v>42675</v>
      </c>
      <c r="B212" cm="1">
        <f t="array" ref="B212:C212">LINEST(Data!$D$2:D383,Data!$E$2:E383,TRUE, FALSE)</f>
        <v>5.7393471628519347E-3</v>
      </c>
      <c r="C212">
        <v>5.5786172088759036</v>
      </c>
      <c r="E212">
        <f>EXP(C212+B212*'Overall View'!E383)</f>
        <v>2370.9543326560711</v>
      </c>
      <c r="F212">
        <f>'Overall View'!B383</f>
        <v>2126.15</v>
      </c>
      <c r="G212" s="7">
        <f t="shared" si="28"/>
        <v>2197.6906730714827</v>
      </c>
      <c r="H212" s="2">
        <f t="shared" si="22"/>
        <v>0</v>
      </c>
      <c r="I212" s="2">
        <f t="shared" si="7"/>
        <v>1</v>
      </c>
      <c r="J212" s="6">
        <f t="shared" si="23"/>
        <v>2126.15</v>
      </c>
      <c r="K212" s="6">
        <f t="shared" si="24"/>
        <v>0</v>
      </c>
      <c r="M212" s="8">
        <f t="shared" si="25"/>
        <v>1.0336479895922126</v>
      </c>
      <c r="N212" s="8">
        <f t="shared" si="26"/>
        <v>0</v>
      </c>
      <c r="O212" s="8">
        <f t="shared" si="27"/>
        <v>1.0336479895922126</v>
      </c>
    </row>
    <row r="213" spans="1:15" x14ac:dyDescent="0.3">
      <c r="A213" s="1">
        <f>Data!A385</f>
        <v>42705</v>
      </c>
      <c r="B213" cm="1">
        <f t="array" ref="B213:C213">LINEST(Data!$D$2:D384,Data!$E$2:E384,TRUE, FALSE)</f>
        <v>5.7360379433538606E-3</v>
      </c>
      <c r="C213">
        <v>5.5790407889716569</v>
      </c>
      <c r="E213">
        <f>EXP(C213+B213*'Overall View'!E384)</f>
        <v>2382.5897879860549</v>
      </c>
      <c r="F213">
        <f>'Overall View'!B384</f>
        <v>2198.81</v>
      </c>
      <c r="G213" s="7">
        <f t="shared" si="28"/>
        <v>2272.795535995253</v>
      </c>
      <c r="H213" s="2">
        <f t="shared" si="22"/>
        <v>0</v>
      </c>
      <c r="I213" s="2">
        <f t="shared" si="7"/>
        <v>1</v>
      </c>
      <c r="J213" s="6">
        <f t="shared" si="23"/>
        <v>2198.81</v>
      </c>
      <c r="K213" s="6">
        <f t="shared" si="24"/>
        <v>0</v>
      </c>
      <c r="M213" s="8">
        <f t="shared" si="25"/>
        <v>1.0336479895922126</v>
      </c>
      <c r="N213" s="8">
        <f t="shared" si="26"/>
        <v>0</v>
      </c>
      <c r="O213" s="8">
        <f t="shared" si="27"/>
        <v>1.0336479895922126</v>
      </c>
    </row>
    <row r="214" spans="1:15" x14ac:dyDescent="0.3">
      <c r="A214" s="1">
        <f>Data!A386</f>
        <v>42736</v>
      </c>
      <c r="B214" cm="1">
        <f t="array" ref="B214:C214">LINEST(Data!$D$2:D385,Data!$E$2:E385,TRUE, FALSE)</f>
        <v>5.7332793933434585E-3</v>
      </c>
      <c r="C214">
        <v>5.5793948028896585</v>
      </c>
      <c r="E214">
        <f>EXP(C214+B214*'Overall View'!E385)</f>
        <v>2394.606246683361</v>
      </c>
      <c r="F214">
        <f>'Overall View'!B385</f>
        <v>2238.83</v>
      </c>
      <c r="G214" s="7">
        <f t="shared" si="28"/>
        <v>2314.1621285387332</v>
      </c>
      <c r="H214" s="2">
        <f t="shared" si="22"/>
        <v>0</v>
      </c>
      <c r="I214" s="2">
        <f t="shared" si="7"/>
        <v>1</v>
      </c>
      <c r="J214" s="6">
        <f t="shared" si="23"/>
        <v>2238.83</v>
      </c>
      <c r="K214" s="6">
        <f t="shared" si="24"/>
        <v>0</v>
      </c>
      <c r="M214" s="8">
        <f t="shared" si="25"/>
        <v>1.0336479895922126</v>
      </c>
      <c r="N214" s="8">
        <f t="shared" si="26"/>
        <v>0</v>
      </c>
      <c r="O214" s="8">
        <f t="shared" si="27"/>
        <v>1.0336479895922126</v>
      </c>
    </row>
    <row r="215" spans="1:15" x14ac:dyDescent="0.3">
      <c r="A215" s="1">
        <f>Data!A387</f>
        <v>42767</v>
      </c>
      <c r="B215" cm="1">
        <f t="array" ref="B215:C215">LINEST(Data!$D$2:D386,Data!$E$2:E386,TRUE, FALSE)</f>
        <v>5.731047818714397E-3</v>
      </c>
      <c r="C215">
        <v>5.5796819321585982</v>
      </c>
      <c r="E215">
        <f>EXP(C215+B215*'Overall View'!E386)</f>
        <v>2406.9973633268746</v>
      </c>
      <c r="F215">
        <f>'Overall View'!B386</f>
        <v>2278.87</v>
      </c>
      <c r="G215" s="7">
        <f t="shared" si="28"/>
        <v>2355.5493940420056</v>
      </c>
      <c r="H215" s="2">
        <f t="shared" si="22"/>
        <v>0</v>
      </c>
      <c r="I215" s="2">
        <f t="shared" si="7"/>
        <v>1</v>
      </c>
      <c r="J215" s="6">
        <f t="shared" si="23"/>
        <v>2278.87</v>
      </c>
      <c r="K215" s="6">
        <f t="shared" si="24"/>
        <v>0</v>
      </c>
      <c r="M215" s="8">
        <f t="shared" si="25"/>
        <v>1.0336479895922126</v>
      </c>
      <c r="N215" s="8">
        <f t="shared" si="26"/>
        <v>0</v>
      </c>
      <c r="O215" s="8">
        <f t="shared" si="27"/>
        <v>1.0336479895922126</v>
      </c>
    </row>
    <row r="216" spans="1:15" x14ac:dyDescent="0.3">
      <c r="A216" s="1">
        <f>Data!A388</f>
        <v>42795</v>
      </c>
      <c r="B216" cm="1">
        <f t="array" ref="B216:C216">LINEST(Data!$D$2:D387,Data!$E$2:E387,TRUE, FALSE)</f>
        <v>5.7300875300243205E-3</v>
      </c>
      <c r="C216">
        <v>5.5798058093996179</v>
      </c>
      <c r="E216">
        <f>EXP(C216+B216*'Overall View'!E387)</f>
        <v>2420.2342112815527</v>
      </c>
      <c r="F216">
        <f>'Overall View'!B387</f>
        <v>2363.64</v>
      </c>
      <c r="G216" s="7">
        <f t="shared" si="28"/>
        <v>2443.1717341197373</v>
      </c>
      <c r="H216" s="2">
        <f t="shared" si="22"/>
        <v>0</v>
      </c>
      <c r="I216" s="2">
        <f t="shared" si="7"/>
        <v>1</v>
      </c>
      <c r="J216" s="6">
        <f t="shared" si="23"/>
        <v>2363.64</v>
      </c>
      <c r="K216" s="6">
        <f t="shared" si="24"/>
        <v>0</v>
      </c>
      <c r="M216" s="8">
        <f t="shared" si="25"/>
        <v>1.0336479895922126</v>
      </c>
      <c r="N216" s="8">
        <f t="shared" si="26"/>
        <v>0</v>
      </c>
      <c r="O216" s="8">
        <f t="shared" si="27"/>
        <v>1.0336479895922126</v>
      </c>
    </row>
    <row r="217" spans="1:15" x14ac:dyDescent="0.3">
      <c r="A217" s="1">
        <f>Data!A389</f>
        <v>42826</v>
      </c>
      <c r="B217" cm="1">
        <f t="array" ref="B217:C217">LINEST(Data!$D$2:D388,Data!$E$2:E388,TRUE, FALSE)</f>
        <v>5.7288975313512028E-3</v>
      </c>
      <c r="C217">
        <v>5.5799597158946748</v>
      </c>
      <c r="E217">
        <f>EXP(C217+B217*'Overall View'!E388)</f>
        <v>2433.3959244824127</v>
      </c>
      <c r="F217">
        <f>'Overall View'!B388</f>
        <v>2362.7199999999998</v>
      </c>
      <c r="G217" s="7">
        <f t="shared" si="28"/>
        <v>2442.2207779693122</v>
      </c>
      <c r="H217" s="2">
        <f t="shared" si="22"/>
        <v>0</v>
      </c>
      <c r="I217" s="2">
        <f t="shared" si="7"/>
        <v>1</v>
      </c>
      <c r="J217" s="6">
        <f t="shared" si="23"/>
        <v>2362.7199999999998</v>
      </c>
      <c r="K217" s="6">
        <f t="shared" si="24"/>
        <v>0</v>
      </c>
      <c r="M217" s="8">
        <f t="shared" si="25"/>
        <v>1.0336479895922126</v>
      </c>
      <c r="N217" s="8">
        <f t="shared" si="26"/>
        <v>0</v>
      </c>
      <c r="O217" s="8">
        <f t="shared" si="27"/>
        <v>1.0336479895922126</v>
      </c>
    </row>
    <row r="218" spans="1:15" x14ac:dyDescent="0.3">
      <c r="A218" s="1">
        <f>Data!A390</f>
        <v>42856</v>
      </c>
      <c r="B218" cm="1">
        <f t="array" ref="B218:C218">LINEST(Data!$D$2:D389,Data!$E$2:E389,TRUE, FALSE)</f>
        <v>5.727857869485921E-3</v>
      </c>
      <c r="C218">
        <v>5.5800945253832062</v>
      </c>
      <c r="E218">
        <f>EXP(C218+B218*'Overall View'!E389)</f>
        <v>2446.71938263329</v>
      </c>
      <c r="F218">
        <f>'Overall View'!B389</f>
        <v>2384.1999999999998</v>
      </c>
      <c r="G218" s="7">
        <f t="shared" si="28"/>
        <v>2464.4235367857532</v>
      </c>
      <c r="H218" s="2">
        <f t="shared" si="22"/>
        <v>0</v>
      </c>
      <c r="I218" s="2">
        <f t="shared" si="7"/>
        <v>1</v>
      </c>
      <c r="J218" s="6">
        <f t="shared" si="23"/>
        <v>2384.1999999999998</v>
      </c>
      <c r="K218" s="6">
        <f t="shared" si="24"/>
        <v>0</v>
      </c>
      <c r="M218" s="8">
        <f t="shared" si="25"/>
        <v>1.0336479895922126</v>
      </c>
      <c r="N218" s="8">
        <f t="shared" si="26"/>
        <v>0</v>
      </c>
      <c r="O218" s="8">
        <f t="shared" si="27"/>
        <v>1.0336479895922126</v>
      </c>
    </row>
    <row r="219" spans="1:15" x14ac:dyDescent="0.3">
      <c r="A219" s="1">
        <f>Data!A391</f>
        <v>42887</v>
      </c>
      <c r="B219" cm="1">
        <f t="array" ref="B219:C219">LINEST(Data!$D$2:D390,Data!$E$2:E390,TRUE, FALSE)</f>
        <v>5.7270628289107254E-3</v>
      </c>
      <c r="C219">
        <v>5.5801978806579822</v>
      </c>
      <c r="E219">
        <f>EXP(C219+B219*'Overall View'!E390)</f>
        <v>2460.2673972892358</v>
      </c>
      <c r="F219">
        <f>'Overall View'!B390</f>
        <v>2411.8000000000002</v>
      </c>
      <c r="G219" s="7">
        <f t="shared" si="28"/>
        <v>2492.9522212984984</v>
      </c>
      <c r="H219" s="2">
        <f t="shared" si="22"/>
        <v>0</v>
      </c>
      <c r="I219" s="2">
        <f t="shared" si="7"/>
        <v>1</v>
      </c>
      <c r="J219" s="6">
        <f t="shared" si="23"/>
        <v>2411.8000000000002</v>
      </c>
      <c r="K219" s="6">
        <f t="shared" si="24"/>
        <v>0</v>
      </c>
      <c r="M219" s="8">
        <f t="shared" si="25"/>
        <v>1.0336479895922126</v>
      </c>
      <c r="N219" s="8">
        <f t="shared" si="26"/>
        <v>0</v>
      </c>
      <c r="O219" s="8">
        <f t="shared" si="27"/>
        <v>1.0336479895922126</v>
      </c>
    </row>
    <row r="220" spans="1:15" x14ac:dyDescent="0.3">
      <c r="A220" s="1">
        <f>Data!A392</f>
        <v>42917</v>
      </c>
      <c r="B220" cm="1">
        <f t="array" ref="B220:C220">LINEST(Data!$D$2:D391,Data!$E$2:E391,TRUE, FALSE)</f>
        <v>5.7262435699805556E-3</v>
      </c>
      <c r="C220">
        <v>5.5803046574052138</v>
      </c>
      <c r="E220">
        <f>EXP(C220+B220*'Overall View'!E391)</f>
        <v>2473.8715946799734</v>
      </c>
      <c r="F220">
        <f>'Overall View'!B391</f>
        <v>2423.41</v>
      </c>
      <c r="G220" s="7">
        <f t="shared" si="28"/>
        <v>2504.9528744576637</v>
      </c>
      <c r="H220" s="2">
        <f t="shared" si="22"/>
        <v>0</v>
      </c>
      <c r="I220" s="2">
        <f t="shared" si="7"/>
        <v>1</v>
      </c>
      <c r="J220" s="6">
        <f t="shared" si="23"/>
        <v>2423.41</v>
      </c>
      <c r="K220" s="6">
        <f t="shared" si="24"/>
        <v>0</v>
      </c>
      <c r="M220" s="8">
        <f t="shared" si="25"/>
        <v>1.0336479895922126</v>
      </c>
      <c r="N220" s="8">
        <f t="shared" si="26"/>
        <v>0</v>
      </c>
      <c r="O220" s="8">
        <f t="shared" si="27"/>
        <v>1.0336479895922126</v>
      </c>
    </row>
    <row r="221" spans="1:15" x14ac:dyDescent="0.3">
      <c r="A221" s="1">
        <f>Data!A393</f>
        <v>42948</v>
      </c>
      <c r="B221" cm="1">
        <f t="array" ref="B221:C221">LINEST(Data!$D$2:D392,Data!$E$2:E392,TRUE, FALSE)</f>
        <v>5.7259628528163933E-3</v>
      </c>
      <c r="C221">
        <v>5.5803413377813307</v>
      </c>
      <c r="E221">
        <f>EXP(C221+B221*'Overall View'!E392)</f>
        <v>2487.8964002781872</v>
      </c>
      <c r="F221">
        <f>'Overall View'!B392</f>
        <v>2470.3000000000002</v>
      </c>
      <c r="G221" s="7">
        <f t="shared" si="28"/>
        <v>2553.4206286896429</v>
      </c>
      <c r="H221" s="2">
        <f t="shared" si="22"/>
        <v>0</v>
      </c>
      <c r="I221" s="2">
        <f t="shared" si="7"/>
        <v>1</v>
      </c>
      <c r="J221" s="6">
        <f t="shared" si="23"/>
        <v>2470.3000000000002</v>
      </c>
      <c r="K221" s="6">
        <f t="shared" si="24"/>
        <v>0</v>
      </c>
      <c r="M221" s="8">
        <f t="shared" si="25"/>
        <v>1.0336479895922126</v>
      </c>
      <c r="N221" s="8">
        <f t="shared" si="26"/>
        <v>0</v>
      </c>
      <c r="O221" s="8">
        <f t="shared" si="27"/>
        <v>1.0336479895922126</v>
      </c>
    </row>
    <row r="222" spans="1:15" x14ac:dyDescent="0.3">
      <c r="A222" s="1">
        <f>Data!A394</f>
        <v>42979</v>
      </c>
      <c r="B222" cm="1">
        <f t="array" ref="B222:C222">LINEST(Data!$D$2:D393,Data!$E$2:E393,TRUE, FALSE)</f>
        <v>5.7254846804650674E-3</v>
      </c>
      <c r="C222">
        <v>5.5804039783593549</v>
      </c>
      <c r="E222">
        <f>EXP(C222+B222*'Overall View'!E393)</f>
        <v>2501.8706050972082</v>
      </c>
      <c r="F222">
        <f>'Overall View'!B393</f>
        <v>2471.65</v>
      </c>
      <c r="G222" s="7">
        <f t="shared" si="28"/>
        <v>2554.8160534755925</v>
      </c>
      <c r="H222" s="2">
        <f t="shared" si="22"/>
        <v>0</v>
      </c>
      <c r="I222" s="2">
        <f t="shared" si="7"/>
        <v>1</v>
      </c>
      <c r="J222" s="6">
        <f t="shared" si="23"/>
        <v>2471.65</v>
      </c>
      <c r="K222" s="6">
        <f t="shared" si="24"/>
        <v>0</v>
      </c>
      <c r="M222" s="8">
        <f t="shared" si="25"/>
        <v>1.0336479895922126</v>
      </c>
      <c r="N222" s="8">
        <f t="shared" si="26"/>
        <v>0</v>
      </c>
      <c r="O222" s="8">
        <f t="shared" si="27"/>
        <v>1.0336479895922126</v>
      </c>
    </row>
    <row r="223" spans="1:15" x14ac:dyDescent="0.3">
      <c r="A223" s="1">
        <f>Data!A395</f>
        <v>43009</v>
      </c>
      <c r="B223" cm="1">
        <f t="array" ref="B223:C223">LINEST(Data!$D$2:D394,Data!$E$2:E394,TRUE, FALSE)</f>
        <v>5.7255327574292306E-3</v>
      </c>
      <c r="C223">
        <v>5.5803976642513948</v>
      </c>
      <c r="E223">
        <f>EXP(C223+B223*'Overall View'!E394)</f>
        <v>2516.2677672211462</v>
      </c>
      <c r="F223">
        <f>'Overall View'!B394</f>
        <v>2519.36</v>
      </c>
      <c r="G223" s="7">
        <f t="shared" si="28"/>
        <v>2604.131399059037</v>
      </c>
      <c r="H223" s="2">
        <f t="shared" si="22"/>
        <v>1.2288965503337579E-3</v>
      </c>
      <c r="I223" s="2">
        <f t="shared" si="7"/>
        <v>0.99877110344966624</v>
      </c>
      <c r="J223" s="6">
        <f t="shared" si="23"/>
        <v>2516.263967186951</v>
      </c>
      <c r="K223" s="6">
        <f t="shared" si="24"/>
        <v>3.2002080929194734</v>
      </c>
      <c r="M223" s="8">
        <f t="shared" si="25"/>
        <v>1.0336479895922126</v>
      </c>
      <c r="N223" s="8">
        <f t="shared" si="26"/>
        <v>-1.2702464486692943E-3</v>
      </c>
      <c r="O223" s="8">
        <f t="shared" si="27"/>
        <v>1.0323777431435432</v>
      </c>
    </row>
    <row r="224" spans="1:15" x14ac:dyDescent="0.3">
      <c r="A224" s="1">
        <f>Data!A396</f>
        <v>43040</v>
      </c>
      <c r="B224" cm="1">
        <f t="array" ref="B224:C224">LINEST(Data!$D$2:D395,Data!$E$2:E395,TRUE, FALSE)</f>
        <v>5.7262054378197456E-3</v>
      </c>
      <c r="C224">
        <v>5.580309094666644</v>
      </c>
      <c r="E224">
        <f>EXP(C224+B224*'Overall View'!E395)</f>
        <v>2531.1626893600533</v>
      </c>
      <c r="F224">
        <f>'Overall View'!B395</f>
        <v>2575.2600000000002</v>
      </c>
      <c r="G224" s="7">
        <f t="shared" si="28"/>
        <v>2661.8413149007611</v>
      </c>
      <c r="H224" s="2">
        <f t="shared" si="22"/>
        <v>1.7421760689391386E-2</v>
      </c>
      <c r="I224" s="2">
        <f t="shared" si="7"/>
        <v>0.98257823931060861</v>
      </c>
      <c r="J224" s="6">
        <f t="shared" si="23"/>
        <v>2530.3944365670382</v>
      </c>
      <c r="K224" s="6">
        <f t="shared" si="24"/>
        <v>46.373962381335957</v>
      </c>
      <c r="M224" s="8">
        <f t="shared" si="25"/>
        <v>1.0323777431435432</v>
      </c>
      <c r="N224" s="8">
        <f t="shared" si="26"/>
        <v>-1.6764813761878987E-2</v>
      </c>
      <c r="O224" s="8">
        <f t="shared" si="27"/>
        <v>1.0156129293816643</v>
      </c>
    </row>
    <row r="225" spans="1:15" x14ac:dyDescent="0.3">
      <c r="A225" s="1">
        <f>Data!A397</f>
        <v>43070</v>
      </c>
      <c r="B225" cm="1">
        <f t="array" ref="B225:C225">LINEST(Data!$D$2:D396,Data!$E$2:E396,TRUE, FALSE)</f>
        <v>5.7277106565232312E-3</v>
      </c>
      <c r="C225">
        <v>5.5801104057977833</v>
      </c>
      <c r="E225">
        <f>EXP(C225+B225*'Overall View'!E396)</f>
        <v>2546.7061953962752</v>
      </c>
      <c r="F225">
        <f>'Overall View'!B396</f>
        <v>2647.58</v>
      </c>
      <c r="G225" s="7">
        <f t="shared" si="28"/>
        <v>2735.2904419536421</v>
      </c>
      <c r="H225" s="2">
        <f t="shared" si="22"/>
        <v>3.9609517888665735E-2</v>
      </c>
      <c r="I225" s="2">
        <f t="shared" si="7"/>
        <v>0.96039048211133426</v>
      </c>
      <c r="J225" s="6">
        <f t="shared" si="23"/>
        <v>2542.7106326283265</v>
      </c>
      <c r="K225" s="6">
        <f t="shared" si="24"/>
        <v>108.34353569125919</v>
      </c>
      <c r="M225" s="8">
        <f t="shared" si="25"/>
        <v>1.0156129293816643</v>
      </c>
      <c r="N225" s="8">
        <f t="shared" si="26"/>
        <v>-2.3406119290039672E-2</v>
      </c>
      <c r="O225" s="8">
        <f t="shared" si="27"/>
        <v>0.99220681009162459</v>
      </c>
    </row>
    <row r="226" spans="1:15" x14ac:dyDescent="0.3">
      <c r="A226" s="1">
        <f>Data!A398</f>
        <v>43101</v>
      </c>
      <c r="B226" cm="1">
        <f t="array" ref="B226:C226">LINEST(Data!$D$2:D397,Data!$E$2:E397,TRUE, FALSE)</f>
        <v>5.7293479770456424E-3</v>
      </c>
      <c r="C226">
        <v>5.579893733715318</v>
      </c>
      <c r="E226">
        <f>EXP(C226+B226*'Overall View'!E397)</f>
        <v>2562.4408304536332</v>
      </c>
      <c r="F226">
        <f>'Overall View'!B397</f>
        <v>2673.61</v>
      </c>
      <c r="G226" s="7">
        <f t="shared" si="28"/>
        <v>2761.1175852203278</v>
      </c>
      <c r="H226" s="2">
        <f t="shared" si="22"/>
        <v>4.3384092317435563E-2</v>
      </c>
      <c r="I226" s="2">
        <f t="shared" si="7"/>
        <v>0.95661590768256444</v>
      </c>
      <c r="J226" s="6">
        <f t="shared" si="23"/>
        <v>2557.6178569391814</v>
      </c>
      <c r="K226" s="6">
        <f t="shared" si="24"/>
        <v>119.78858021649346</v>
      </c>
      <c r="M226" s="8">
        <f t="shared" si="25"/>
        <v>0.99220681009162459</v>
      </c>
      <c r="N226" s="8">
        <f t="shared" si="26"/>
        <v>-4.2807457053325899E-3</v>
      </c>
      <c r="O226" s="8">
        <f t="shared" si="27"/>
        <v>0.98792606438629205</v>
      </c>
    </row>
    <row r="227" spans="1:15" x14ac:dyDescent="0.3">
      <c r="A227" s="1">
        <f>Data!A399</f>
        <v>43132</v>
      </c>
      <c r="B227" cm="1">
        <f t="array" ref="B227:C227">LINEST(Data!$D$2:D398,Data!$E$2:E398,TRUE, FALSE)</f>
        <v>5.732818633930584E-3</v>
      </c>
      <c r="C227">
        <v>5.5794332932352493</v>
      </c>
      <c r="E227">
        <f>EXP(C227+B227*'Overall View'!E398)</f>
        <v>2579.5294844235409</v>
      </c>
      <c r="F227">
        <f>'Overall View'!B398</f>
        <v>2823.81</v>
      </c>
      <c r="G227" s="7">
        <f t="shared" si="28"/>
        <v>2909.5040800911488</v>
      </c>
      <c r="H227" s="2">
        <f t="shared" si="22"/>
        <v>9.469964078780424E-2</v>
      </c>
      <c r="I227" s="2">
        <f t="shared" si="7"/>
        <v>0.90530035921219576</v>
      </c>
      <c r="J227" s="6">
        <f t="shared" si="23"/>
        <v>2556.3962073469906</v>
      </c>
      <c r="K227" s="6">
        <f t="shared" si="24"/>
        <v>275.52899125528262</v>
      </c>
      <c r="M227" s="8">
        <f t="shared" si="25"/>
        <v>0.98792606438629205</v>
      </c>
      <c r="N227" s="8">
        <f t="shared" si="26"/>
        <v>-5.515258145512239E-2</v>
      </c>
      <c r="O227" s="8">
        <f t="shared" si="27"/>
        <v>0.93277348293116968</v>
      </c>
    </row>
    <row r="228" spans="1:15" x14ac:dyDescent="0.3">
      <c r="A228" s="1">
        <f>Data!A400</f>
        <v>43160</v>
      </c>
      <c r="B228" cm="1">
        <f t="array" ref="B228:C228">LINEST(Data!$D$2:D399,Data!$E$2:E399,TRUE, FALSE)</f>
        <v>5.7345196612748617E-3</v>
      </c>
      <c r="C228">
        <v>5.5792070565984595</v>
      </c>
      <c r="E228">
        <f>EXP(C228+B228*'Overall View'!E399)</f>
        <v>2595.5296576983924</v>
      </c>
      <c r="F228">
        <f>'Overall View'!B399</f>
        <v>2713.83</v>
      </c>
      <c r="G228" s="7">
        <f t="shared" si="28"/>
        <v>2806.9176524383788</v>
      </c>
      <c r="H228" s="2">
        <f t="shared" si="22"/>
        <v>4.5578497610584634E-2</v>
      </c>
      <c r="I228" s="2">
        <f t="shared" si="7"/>
        <v>0.95442150238941537</v>
      </c>
      <c r="J228" s="6">
        <f t="shared" si="23"/>
        <v>2590.137705829467</v>
      </c>
      <c r="K228" s="6">
        <f t="shared" si="24"/>
        <v>127.93508951477048</v>
      </c>
      <c r="M228" s="8">
        <f t="shared" si="25"/>
        <v>0.93277348293116968</v>
      </c>
      <c r="N228" s="8">
        <f t="shared" si="26"/>
        <v>5.4385831736148596E-2</v>
      </c>
      <c r="O228" s="8">
        <f t="shared" si="27"/>
        <v>0.98715931466731832</v>
      </c>
    </row>
    <row r="229" spans="1:15" x14ac:dyDescent="0.3">
      <c r="A229" s="1">
        <f>Data!A401</f>
        <v>43191</v>
      </c>
      <c r="B229" cm="1">
        <f t="array" ref="B229:C229">LINEST(Data!$D$2:D400,Data!$E$2:E400,TRUE, FALSE)</f>
        <v>5.7349551231492841E-3</v>
      </c>
      <c r="C229">
        <v>5.5791489950152036</v>
      </c>
      <c r="E229">
        <f>EXP(C229+B229*'Overall View'!E400)</f>
        <v>2610.7585470667418</v>
      </c>
      <c r="F229">
        <f>'Overall View'!B400</f>
        <v>2640.87</v>
      </c>
      <c r="G229" s="7">
        <f t="shared" si="28"/>
        <v>2734.8945088402511</v>
      </c>
      <c r="H229" s="2">
        <f t="shared" si="22"/>
        <v>1.1533603123540237E-2</v>
      </c>
      <c r="I229" s="2">
        <f t="shared" si="7"/>
        <v>0.98846639687645976</v>
      </c>
      <c r="J229" s="6">
        <f t="shared" si="23"/>
        <v>2610.4112535191362</v>
      </c>
      <c r="K229" s="6">
        <f t="shared" si="24"/>
        <v>31.543187849712961</v>
      </c>
      <c r="M229" s="8">
        <f t="shared" si="25"/>
        <v>0.98715931466731832</v>
      </c>
      <c r="N229" s="8">
        <f t="shared" si="26"/>
        <v>3.6500055536644184E-2</v>
      </c>
      <c r="O229" s="8">
        <f t="shared" si="27"/>
        <v>1.0236593702039625</v>
      </c>
    </row>
    <row r="230" spans="1:15" x14ac:dyDescent="0.3">
      <c r="A230" s="1">
        <f>Data!A402</f>
        <v>43221</v>
      </c>
      <c r="B230" cm="1">
        <f t="array" ref="B230:C230">LINEST(Data!$D$2:D401,Data!$E$2:E401,TRUE, FALSE)</f>
        <v>5.7352711239514889E-3</v>
      </c>
      <c r="C230">
        <v>5.5791067562413081</v>
      </c>
      <c r="E230">
        <f>EXP(C230+B230*'Overall View'!E401)</f>
        <v>2625.9951444232488</v>
      </c>
      <c r="F230">
        <f>'Overall View'!B401</f>
        <v>2648.05</v>
      </c>
      <c r="G230" s="7">
        <f t="shared" si="28"/>
        <v>2742.2443831183159</v>
      </c>
      <c r="H230" s="2">
        <f t="shared" si="22"/>
        <v>8.3986657871735204E-3</v>
      </c>
      <c r="I230" s="2">
        <f t="shared" si="7"/>
        <v>0.99160133421282648</v>
      </c>
      <c r="J230" s="6">
        <f t="shared" si="23"/>
        <v>2625.8099130622754</v>
      </c>
      <c r="K230" s="6">
        <f t="shared" si="24"/>
        <v>23.031194080564557</v>
      </c>
      <c r="M230" s="8">
        <f t="shared" si="25"/>
        <v>1.0236593702039625</v>
      </c>
      <c r="N230" s="8">
        <f t="shared" si="26"/>
        <v>3.2144384619430914E-3</v>
      </c>
      <c r="O230" s="8">
        <f t="shared" si="27"/>
        <v>1.0268738086659055</v>
      </c>
    </row>
    <row r="231" spans="1:15" x14ac:dyDescent="0.3">
      <c r="A231" s="1">
        <f>Data!A403</f>
        <v>43252</v>
      </c>
      <c r="B231" cm="1">
        <f t="array" ref="B231:C231">LINEST(Data!$D$2:D402,Data!$E$2:E402,TRUE, FALSE)</f>
        <v>5.7361646559614139E-3</v>
      </c>
      <c r="C231">
        <v>5.5789870229519778</v>
      </c>
      <c r="E231">
        <f>EXP(C231+B231*'Overall View'!E402)</f>
        <v>2641.7293803535485</v>
      </c>
      <c r="F231">
        <f>'Overall View'!B402</f>
        <v>2705.27</v>
      </c>
      <c r="G231" s="7">
        <f t="shared" si="28"/>
        <v>2801.0021024501789</v>
      </c>
      <c r="H231" s="2">
        <f t="shared" si="22"/>
        <v>2.4052660397011483E-2</v>
      </c>
      <c r="I231" s="2">
        <f t="shared" si="7"/>
        <v>0.97594733960298852</v>
      </c>
      <c r="J231" s="6">
        <f t="shared" si="23"/>
        <v>2640.2010594077769</v>
      </c>
      <c r="K231" s="6">
        <f t="shared" si="24"/>
        <v>67.371552341549318</v>
      </c>
      <c r="M231" s="8">
        <f t="shared" si="25"/>
        <v>1.0268738086659055</v>
      </c>
      <c r="N231" s="8">
        <f t="shared" si="26"/>
        <v>-1.6390363350417797E-2</v>
      </c>
      <c r="O231" s="8">
        <f t="shared" si="27"/>
        <v>1.0104834453154876</v>
      </c>
    </row>
    <row r="232" spans="1:15" x14ac:dyDescent="0.3">
      <c r="A232" s="1">
        <f>Data!A404</f>
        <v>43282</v>
      </c>
      <c r="B232" cm="1">
        <f t="array" ref="B232:C232">LINEST(Data!$D$2:D403,Data!$E$2:E403,TRUE, FALSE)</f>
        <v>5.7370113838716716E-3</v>
      </c>
      <c r="C232">
        <v>5.5788732791693674</v>
      </c>
      <c r="E232">
        <f>EXP(C232+B232*'Overall View'!E403)</f>
        <v>2657.5285557075845</v>
      </c>
      <c r="F232">
        <f>'Overall View'!B403</f>
        <v>2718.37</v>
      </c>
      <c r="G232" s="7">
        <f t="shared" si="28"/>
        <v>2814.2394355838114</v>
      </c>
      <c r="H232" s="2">
        <f t="shared" si="22"/>
        <v>2.2893994558119024E-2</v>
      </c>
      <c r="I232" s="2">
        <f t="shared" si="7"/>
        <v>0.97710600544188098</v>
      </c>
      <c r="J232" s="6">
        <f t="shared" si="23"/>
        <v>2656.1356520130457</v>
      </c>
      <c r="K232" s="6">
        <f t="shared" si="24"/>
        <v>64.429182323499731</v>
      </c>
      <c r="M232" s="8">
        <f t="shared" si="25"/>
        <v>1.0104834453154876</v>
      </c>
      <c r="N232" s="8">
        <f t="shared" si="26"/>
        <v>1.0824023286195724E-3</v>
      </c>
      <c r="O232" s="8">
        <f t="shared" si="27"/>
        <v>1.0115658476441072</v>
      </c>
    </row>
    <row r="233" spans="1:15" x14ac:dyDescent="0.3">
      <c r="A233" s="1">
        <f>Data!A405</f>
        <v>43313</v>
      </c>
      <c r="B233" cm="1">
        <f t="array" ref="B233:C233">LINEST(Data!$D$2:D404,Data!$E$2:E404,TRUE, FALSE)</f>
        <v>5.7389382748155972E-3</v>
      </c>
      <c r="C233">
        <v>5.5786137911889186</v>
      </c>
      <c r="E233">
        <f>EXP(C233+B233*'Overall View'!E404)</f>
        <v>2674.2009807872014</v>
      </c>
      <c r="F233">
        <f>'Overall View'!B404</f>
        <v>2816.29</v>
      </c>
      <c r="G233" s="7">
        <f t="shared" si="28"/>
        <v>2913.2919633851225</v>
      </c>
      <c r="H233" s="2">
        <f t="shared" si="22"/>
        <v>5.3133261199751702E-2</v>
      </c>
      <c r="I233" s="2">
        <f t="shared" si="7"/>
        <v>0.9468667388002483</v>
      </c>
      <c r="J233" s="6">
        <f t="shared" si="23"/>
        <v>2666.6513278157513</v>
      </c>
      <c r="K233" s="6">
        <f t="shared" si="24"/>
        <v>154.79270284167919</v>
      </c>
      <c r="M233" s="8">
        <f t="shared" si="25"/>
        <v>1.0115658476441072</v>
      </c>
      <c r="N233" s="8">
        <f t="shared" si="26"/>
        <v>-3.2086014053303975E-2</v>
      </c>
      <c r="O233" s="8">
        <f t="shared" si="27"/>
        <v>0.97947983359080315</v>
      </c>
    </row>
    <row r="234" spans="1:15" x14ac:dyDescent="0.3">
      <c r="A234" s="1">
        <f>Data!A406</f>
        <v>43344</v>
      </c>
      <c r="B234" cm="1">
        <f t="array" ref="B234:C234">LINEST(Data!$D$2:D405,Data!$E$2:E405,TRUE, FALSE)</f>
        <v>5.7417195422295704E-3</v>
      </c>
      <c r="C234">
        <v>5.5782383200880332</v>
      </c>
      <c r="E234">
        <f>EXP(C234+B234*'Overall View'!E405)</f>
        <v>2691.605178198236</v>
      </c>
      <c r="F234">
        <f>'Overall View'!B405</f>
        <v>2901.52</v>
      </c>
      <c r="G234" s="7">
        <f t="shared" si="28"/>
        <v>2996.7730296020663</v>
      </c>
      <c r="H234" s="2">
        <f t="shared" si="22"/>
        <v>7.7988712275505856E-2</v>
      </c>
      <c r="I234" s="2">
        <f t="shared" si="7"/>
        <v>0.92201128772449414</v>
      </c>
      <c r="J234" s="6">
        <f t="shared" si="23"/>
        <v>2675.2341915583743</v>
      </c>
      <c r="K234" s="6">
        <f t="shared" si="24"/>
        <v>233.71446956063156</v>
      </c>
      <c r="M234" s="8">
        <f t="shared" si="25"/>
        <v>0.97947983359080315</v>
      </c>
      <c r="N234" s="8">
        <f t="shared" si="26"/>
        <v>-2.7200145688794967E-2</v>
      </c>
      <c r="O234" s="8">
        <f t="shared" si="27"/>
        <v>0.95227968790200823</v>
      </c>
    </row>
    <row r="235" spans="1:15" x14ac:dyDescent="0.3">
      <c r="A235" s="1">
        <f>Data!A407</f>
        <v>43374</v>
      </c>
      <c r="B235" cm="1">
        <f t="array" ref="B235:C235">LINEST(Data!$D$2:D406,Data!$E$2:E406,TRUE, FALSE)</f>
        <v>5.7444066573042853E-3</v>
      </c>
      <c r="C235">
        <v>5.5778746638479211</v>
      </c>
      <c r="E235">
        <f>EXP(C235+B235*'Overall View'!E406)</f>
        <v>2709.0664199978446</v>
      </c>
      <c r="F235">
        <f>'Overall View'!B406</f>
        <v>2913.98</v>
      </c>
      <c r="G235" s="7">
        <f t="shared" si="28"/>
        <v>3008.6384345133256</v>
      </c>
      <c r="H235" s="2">
        <f t="shared" si="22"/>
        <v>7.5639924694913319E-2</v>
      </c>
      <c r="I235" s="2">
        <f t="shared" si="7"/>
        <v>0.92436007530508668</v>
      </c>
      <c r="J235" s="6">
        <f t="shared" si="23"/>
        <v>2693.5667722375165</v>
      </c>
      <c r="K235" s="6">
        <f t="shared" si="24"/>
        <v>227.57318462080985</v>
      </c>
      <c r="M235" s="8">
        <f t="shared" si="25"/>
        <v>0.95227968790200823</v>
      </c>
      <c r="N235" s="8">
        <f t="shared" si="26"/>
        <v>2.1075247392987259E-3</v>
      </c>
      <c r="O235" s="8">
        <f t="shared" si="27"/>
        <v>0.95438721264130699</v>
      </c>
    </row>
    <row r="236" spans="1:15" x14ac:dyDescent="0.3">
      <c r="A236" s="1">
        <f>Data!A408</f>
        <v>43405</v>
      </c>
      <c r="B236" cm="1">
        <f t="array" ref="B236:C236">LINEST(Data!$D$2:D407,Data!$E$2:E407,TRUE, FALSE)</f>
        <v>5.7442338927847668E-3</v>
      </c>
      <c r="C236">
        <v>5.5778981022344034</v>
      </c>
      <c r="E236">
        <f>EXP(C236+B236*'Overall View'!E407)</f>
        <v>2724.5459318659159</v>
      </c>
      <c r="F236">
        <f>'Overall View'!B407</f>
        <v>2711.74</v>
      </c>
      <c r="G236" s="7">
        <f t="shared" si="28"/>
        <v>2815.6231646287474</v>
      </c>
      <c r="H236" s="2">
        <f t="shared" si="22"/>
        <v>0</v>
      </c>
      <c r="I236" s="2">
        <f t="shared" si="7"/>
        <v>1</v>
      </c>
      <c r="J236" s="6">
        <f t="shared" si="23"/>
        <v>2711.74</v>
      </c>
      <c r="K236" s="6">
        <f t="shared" si="24"/>
        <v>0</v>
      </c>
      <c r="M236" s="8">
        <f t="shared" si="25"/>
        <v>0.95438721264130699</v>
      </c>
      <c r="N236" s="8">
        <f t="shared" si="26"/>
        <v>8.392146172598032E-2</v>
      </c>
      <c r="O236" s="8">
        <f t="shared" si="27"/>
        <v>1.0383086743672874</v>
      </c>
    </row>
    <row r="237" spans="1:15" x14ac:dyDescent="0.3">
      <c r="A237" s="1">
        <f>Data!A409</f>
        <v>43435</v>
      </c>
      <c r="B237" cm="1">
        <f t="array" ref="B237:C237">LINEST(Data!$D$2:D408,Data!$E$2:E408,TRUE, FALSE)</f>
        <v>5.7444957172687857E-3</v>
      </c>
      <c r="C237">
        <v>5.5778624941045756</v>
      </c>
      <c r="E237">
        <f>EXP(C237+B237*'Overall View'!E408)</f>
        <v>2740.435836182658</v>
      </c>
      <c r="F237">
        <f>'Overall View'!B408</f>
        <v>2760.17</v>
      </c>
      <c r="G237" s="7">
        <f t="shared" si="28"/>
        <v>2865.9084537283557</v>
      </c>
      <c r="H237" s="2">
        <f t="shared" si="22"/>
        <v>7.2011041297836975E-3</v>
      </c>
      <c r="I237" s="2">
        <f t="shared" si="7"/>
        <v>0.9927988958702163</v>
      </c>
      <c r="J237" s="6">
        <f t="shared" si="23"/>
        <v>2740.2937284140949</v>
      </c>
      <c r="K237" s="6">
        <f t="shared" si="24"/>
        <v>20.637705201725272</v>
      </c>
      <c r="M237" s="8">
        <f t="shared" si="25"/>
        <v>1.0383086743672874</v>
      </c>
      <c r="N237" s="8">
        <f t="shared" si="26"/>
        <v>-7.4769688829765093E-3</v>
      </c>
      <c r="O237" s="8">
        <f t="shared" si="27"/>
        <v>1.0308317054843108</v>
      </c>
    </row>
    <row r="238" spans="1:15" x14ac:dyDescent="0.3">
      <c r="A238" s="1">
        <f>Data!A410</f>
        <v>43466</v>
      </c>
      <c r="B238" cm="1">
        <f t="array" ref="B238:C238">LINEST(Data!$D$2:D409,Data!$E$2:E409,TRUE, FALSE)</f>
        <v>5.7410858768095797E-3</v>
      </c>
      <c r="C238">
        <v>5.5783273690205153</v>
      </c>
      <c r="E238">
        <f>EXP(C238+B238*'Overall View'!E409)</f>
        <v>2753.6715430413333</v>
      </c>
      <c r="F238">
        <f>'Overall View'!B409</f>
        <v>2506.85</v>
      </c>
      <c r="G238" s="7">
        <f t="shared" si="28"/>
        <v>2604.7781660950695</v>
      </c>
      <c r="H238" s="2">
        <f t="shared" si="22"/>
        <v>0</v>
      </c>
      <c r="I238" s="2">
        <f t="shared" si="7"/>
        <v>1</v>
      </c>
      <c r="J238" s="6">
        <f t="shared" si="23"/>
        <v>2506.85</v>
      </c>
      <c r="K238" s="6">
        <f t="shared" si="24"/>
        <v>0</v>
      </c>
      <c r="M238" s="8">
        <f t="shared" si="25"/>
        <v>1.0308317054843108</v>
      </c>
      <c r="N238" s="8">
        <f t="shared" si="26"/>
        <v>8.2325249622934252E-3</v>
      </c>
      <c r="O238" s="8">
        <f t="shared" si="27"/>
        <v>1.0390642304466042</v>
      </c>
    </row>
    <row r="239" spans="1:15" x14ac:dyDescent="0.3">
      <c r="A239" s="1">
        <f>Data!A411</f>
        <v>43497</v>
      </c>
      <c r="B239" cm="1">
        <f t="array" ref="B239:C239">LINEST(Data!$D$2:D410,Data!$E$2:E410,TRUE, FALSE)</f>
        <v>5.7402304743201854E-3</v>
      </c>
      <c r="C239">
        <v>5.5784442740273974</v>
      </c>
      <c r="E239">
        <f>EXP(C239+B239*'Overall View'!E410)</f>
        <v>2768.8809766871768</v>
      </c>
      <c r="F239">
        <f>'Overall View'!B410</f>
        <v>2704.1</v>
      </c>
      <c r="G239" s="7">
        <f t="shared" si="28"/>
        <v>2809.7335855506626</v>
      </c>
      <c r="H239" s="2">
        <f t="shared" si="22"/>
        <v>0</v>
      </c>
      <c r="I239" s="2">
        <f t="shared" si="7"/>
        <v>1</v>
      </c>
      <c r="J239" s="6">
        <f t="shared" si="23"/>
        <v>2704.1</v>
      </c>
      <c r="K239" s="6">
        <f t="shared" si="24"/>
        <v>0</v>
      </c>
      <c r="M239" s="8">
        <f t="shared" si="25"/>
        <v>1.0390642304466042</v>
      </c>
      <c r="N239" s="8">
        <f t="shared" si="26"/>
        <v>0</v>
      </c>
      <c r="O239" s="8">
        <f t="shared" si="27"/>
        <v>1.0390642304466042</v>
      </c>
    </row>
    <row r="240" spans="1:15" x14ac:dyDescent="0.3">
      <c r="A240" s="1">
        <f>Data!A412</f>
        <v>43525</v>
      </c>
      <c r="B240" cm="1">
        <f t="array" ref="B240:C240">LINEST(Data!$D$2:D411,Data!$E$2:E411,TRUE, FALSE)</f>
        <v>5.7402262458428966E-3</v>
      </c>
      <c r="C240">
        <v>5.5784448533287865</v>
      </c>
      <c r="E240">
        <f>EXP(C240+B240*'Overall View'!E411)</f>
        <v>2784.8174819909459</v>
      </c>
      <c r="F240">
        <f>'Overall View'!B411</f>
        <v>2784.49</v>
      </c>
      <c r="G240" s="7">
        <f t="shared" si="28"/>
        <v>2893.2639590362646</v>
      </c>
      <c r="H240" s="2">
        <f t="shared" si="22"/>
        <v>0</v>
      </c>
      <c r="I240" s="2">
        <f t="shared" si="7"/>
        <v>1</v>
      </c>
      <c r="J240" s="6">
        <f t="shared" si="23"/>
        <v>2784.49</v>
      </c>
      <c r="K240" s="6">
        <f t="shared" si="24"/>
        <v>0</v>
      </c>
      <c r="M240" s="8">
        <f t="shared" si="25"/>
        <v>1.0390642304466042</v>
      </c>
      <c r="N240" s="8">
        <f t="shared" si="26"/>
        <v>0</v>
      </c>
      <c r="O240" s="8">
        <f t="shared" si="27"/>
        <v>1.0390642304466042</v>
      </c>
    </row>
    <row r="241" spans="1:15" x14ac:dyDescent="0.3">
      <c r="A241" s="1">
        <f>Data!A413</f>
        <v>43556</v>
      </c>
      <c r="B241" cm="1">
        <f t="array" ref="B241:C241">LINEST(Data!$D$2:D412,Data!$E$2:E412,TRUE, FALSE)</f>
        <v>5.7406481760101848E-3</v>
      </c>
      <c r="C241">
        <v>5.5783869082524777</v>
      </c>
      <c r="E241">
        <f>EXP(C241+B241*'Overall View'!E412)</f>
        <v>2801.1723601673798</v>
      </c>
      <c r="F241">
        <f>'Overall View'!B412</f>
        <v>2834.4</v>
      </c>
      <c r="G241" s="7">
        <f t="shared" si="28"/>
        <v>2945.1236547778553</v>
      </c>
      <c r="H241" s="2">
        <f t="shared" si="22"/>
        <v>1.1862047585902591E-2</v>
      </c>
      <c r="I241" s="2">
        <f t="shared" si="7"/>
        <v>0.98813795241409741</v>
      </c>
      <c r="J241" s="6">
        <f t="shared" si="23"/>
        <v>2800.7782123225179</v>
      </c>
      <c r="K241" s="6">
        <f t="shared" si="24"/>
        <v>34.935196939342276</v>
      </c>
      <c r="M241" s="8">
        <f t="shared" si="25"/>
        <v>1.0390642304466042</v>
      </c>
      <c r="N241" s="8">
        <f t="shared" si="26"/>
        <v>-1.2325429346366877E-2</v>
      </c>
      <c r="O241" s="8">
        <f t="shared" si="27"/>
        <v>1.0267388011002374</v>
      </c>
    </row>
    <row r="242" spans="1:15" x14ac:dyDescent="0.3">
      <c r="A242" s="1">
        <f>Data!A414</f>
        <v>43586</v>
      </c>
      <c r="B242" cm="1">
        <f t="array" ref="B242:C242">LINEST(Data!$D$2:D413,Data!$E$2:E413,TRUE, FALSE)</f>
        <v>5.7422212712836566E-3</v>
      </c>
      <c r="C242">
        <v>5.5781703454698306</v>
      </c>
      <c r="E242">
        <f>EXP(C242+B242*'Overall View'!E413)</f>
        <v>2818.5152247806741</v>
      </c>
      <c r="F242">
        <f>'Overall View'!B413</f>
        <v>2945.83</v>
      </c>
      <c r="G242" s="7">
        <f t="shared" si="28"/>
        <v>3059.5331593844548</v>
      </c>
      <c r="H242" s="2">
        <f t="shared" si="22"/>
        <v>4.5170866596696557E-2</v>
      </c>
      <c r="I242" s="2">
        <f t="shared" si="7"/>
        <v>0.95482913340330344</v>
      </c>
      <c r="J242" s="6">
        <f t="shared" si="23"/>
        <v>2812.7643060534533</v>
      </c>
      <c r="K242" s="6">
        <f t="shared" si="24"/>
        <v>138.20176419072476</v>
      </c>
      <c r="M242" s="8">
        <f t="shared" si="25"/>
        <v>1.0267388011002374</v>
      </c>
      <c r="N242" s="8">
        <f t="shared" si="26"/>
        <v>-3.5055168577746335E-2</v>
      </c>
      <c r="O242" s="8">
        <f t="shared" si="27"/>
        <v>0.99168363252249103</v>
      </c>
    </row>
    <row r="243" spans="1:15" x14ac:dyDescent="0.3">
      <c r="A243" s="1">
        <f>Data!A415</f>
        <v>43617</v>
      </c>
      <c r="B243" cm="1">
        <f t="array" ref="B243:C243">LINEST(Data!$D$2:D414,Data!$E$2:E414,TRUE, FALSE)</f>
        <v>5.7411824696775695E-3</v>
      </c>
      <c r="C243">
        <v>5.5783137000914698</v>
      </c>
      <c r="E243">
        <f>EXP(C243+B243*'Overall View'!E414)</f>
        <v>2833.9366319517694</v>
      </c>
      <c r="F243">
        <f>'Overall View'!B414</f>
        <v>2752.06</v>
      </c>
      <c r="G243" s="7">
        <f t="shared" si="28"/>
        <v>2867.374621910571</v>
      </c>
      <c r="H243" s="2">
        <f t="shared" si="22"/>
        <v>0</v>
      </c>
      <c r="I243" s="2">
        <f t="shared" si="7"/>
        <v>1</v>
      </c>
      <c r="J243" s="6">
        <f t="shared" si="23"/>
        <v>2752.06</v>
      </c>
      <c r="K243" s="6">
        <f t="shared" si="24"/>
        <v>0</v>
      </c>
      <c r="M243" s="8">
        <f t="shared" si="25"/>
        <v>0.99168363252249103</v>
      </c>
      <c r="N243" s="8">
        <f t="shared" si="26"/>
        <v>5.0217569453690963E-2</v>
      </c>
      <c r="O243" s="8">
        <f t="shared" si="27"/>
        <v>1.041901201976182</v>
      </c>
    </row>
    <row r="244" spans="1:15" x14ac:dyDescent="0.3">
      <c r="A244" s="1">
        <f>Data!A416</f>
        <v>43647</v>
      </c>
      <c r="B244" cm="1">
        <f t="array" ref="B244:C244">LINEST(Data!$D$2:D415,Data!$E$2:E415,TRUE, FALSE)</f>
        <v>5.7422860170195447E-3</v>
      </c>
      <c r="C244">
        <v>5.5781610427091639</v>
      </c>
      <c r="E244">
        <f>EXP(C244+B244*'Overall View'!E415)</f>
        <v>2851.1207847246997</v>
      </c>
      <c r="F244">
        <f>'Overall View'!B415</f>
        <v>2941.76</v>
      </c>
      <c r="G244" s="7">
        <f t="shared" si="28"/>
        <v>3065.0232799254532</v>
      </c>
      <c r="H244" s="2">
        <f t="shared" si="22"/>
        <v>3.1790731476868173E-2</v>
      </c>
      <c r="I244" s="2">
        <f t="shared" si="7"/>
        <v>0.96820926852313183</v>
      </c>
      <c r="J244" s="6">
        <f t="shared" si="23"/>
        <v>2848.2392977706086</v>
      </c>
      <c r="K244" s="6">
        <f t="shared" si="24"/>
        <v>97.439332062459826</v>
      </c>
      <c r="M244" s="8">
        <f t="shared" si="25"/>
        <v>1.041901201976182</v>
      </c>
      <c r="N244" s="8">
        <f t="shared" si="26"/>
        <v>-3.3122801337450991E-2</v>
      </c>
      <c r="O244" s="8">
        <f t="shared" si="27"/>
        <v>1.008778400638731</v>
      </c>
    </row>
    <row r="245" spans="1:15" x14ac:dyDescent="0.3">
      <c r="A245" s="1">
        <f>Data!A417</f>
        <v>43678</v>
      </c>
      <c r="B245" cm="1">
        <f t="array" ref="B245:C245">LINEST(Data!$D$2:D416,Data!$E$2:E416,TRUE, FALSE)</f>
        <v>5.7436274100353896E-3</v>
      </c>
      <c r="C245">
        <v>5.577975036210967</v>
      </c>
      <c r="E245">
        <f>EXP(C245+B245*'Overall View'!E416)</f>
        <v>2868.6029446639909</v>
      </c>
      <c r="F245">
        <f>'Overall View'!B416</f>
        <v>2980.38</v>
      </c>
      <c r="G245" s="7">
        <f t="shared" si="28"/>
        <v>3103.9823017581211</v>
      </c>
      <c r="H245" s="2">
        <f t="shared" si="22"/>
        <v>3.8965676844169073E-2</v>
      </c>
      <c r="I245" s="2">
        <f t="shared" si="7"/>
        <v>0.96103432315583093</v>
      </c>
      <c r="J245" s="6">
        <f t="shared" si="23"/>
        <v>2864.2474760471755</v>
      </c>
      <c r="K245" s="6">
        <f t="shared" si="24"/>
        <v>120.94877130032704</v>
      </c>
      <c r="M245" s="8">
        <f t="shared" si="25"/>
        <v>1.008778400638731</v>
      </c>
      <c r="N245" s="8">
        <f t="shared" si="26"/>
        <v>-7.8880677087710994E-3</v>
      </c>
      <c r="O245" s="8">
        <f t="shared" si="27"/>
        <v>1.0008903329299599</v>
      </c>
    </row>
    <row r="246" spans="1:15" x14ac:dyDescent="0.3">
      <c r="A246" s="1">
        <f>Data!A418</f>
        <v>43709</v>
      </c>
      <c r="B246" cm="1">
        <f t="array" ref="B246:C246">LINEST(Data!$D$2:D417,Data!$E$2:E417,TRUE, FALSE)</f>
        <v>5.7441194113375471E-3</v>
      </c>
      <c r="C246">
        <v>5.5779066480299671</v>
      </c>
      <c r="E246">
        <f>EXP(C246+B246*'Overall View'!E417)</f>
        <v>2885.5197628438059</v>
      </c>
      <c r="F246">
        <f>'Overall View'!B417</f>
        <v>2926.46</v>
      </c>
      <c r="G246" s="7">
        <f t="shared" si="28"/>
        <v>3050.0142950065374</v>
      </c>
      <c r="H246" s="2">
        <f t="shared" si="22"/>
        <v>1.4188167304681976E-2</v>
      </c>
      <c r="I246" s="2">
        <f t="shared" si="7"/>
        <v>0.98581183269531802</v>
      </c>
      <c r="J246" s="6">
        <f t="shared" si="23"/>
        <v>2884.9388959095404</v>
      </c>
      <c r="K246" s="6">
        <f t="shared" si="24"/>
        <v>43.274113099224401</v>
      </c>
      <c r="M246" s="8">
        <f t="shared" si="25"/>
        <v>1.0008903329299599</v>
      </c>
      <c r="N246" s="8">
        <f t="shared" si="26"/>
        <v>2.6542190291718538E-2</v>
      </c>
      <c r="O246" s="8">
        <f t="shared" si="27"/>
        <v>1.0274325232216783</v>
      </c>
    </row>
    <row r="247" spans="1:15" x14ac:dyDescent="0.3">
      <c r="A247" s="1">
        <f>Data!A419</f>
        <v>43739</v>
      </c>
      <c r="B247" cm="1">
        <f t="array" ref="B247:C247">LINEST(Data!$D$2:D418,Data!$E$2:E418,TRUE, FALSE)</f>
        <v>5.7449930328445295E-3</v>
      </c>
      <c r="C247">
        <v>5.5777849234333274</v>
      </c>
      <c r="E247">
        <f>EXP(C247+B247*'Overall View'!E418)</f>
        <v>2902.8463021352986</v>
      </c>
      <c r="F247">
        <f>'Overall View'!B418</f>
        <v>2976.74</v>
      </c>
      <c r="G247" s="7">
        <f t="shared" si="28"/>
        <v>3101.6736022741229</v>
      </c>
      <c r="H247" s="2">
        <f t="shared" si="22"/>
        <v>2.5455601218137502E-2</v>
      </c>
      <c r="I247" s="2">
        <f t="shared" si="7"/>
        <v>0.9745443987818625</v>
      </c>
      <c r="J247" s="6">
        <f t="shared" si="23"/>
        <v>2900.9652936299212</v>
      </c>
      <c r="K247" s="6">
        <f t="shared" si="24"/>
        <v>78.9549663283141</v>
      </c>
      <c r="M247" s="8">
        <f t="shared" si="25"/>
        <v>1.0274325232216783</v>
      </c>
      <c r="N247" s="8">
        <f t="shared" si="26"/>
        <v>-1.1986553487738165E-2</v>
      </c>
      <c r="O247" s="8">
        <f t="shared" si="27"/>
        <v>1.0154459697339402</v>
      </c>
    </row>
    <row r="248" spans="1:15" x14ac:dyDescent="0.3">
      <c r="A248" s="1">
        <f>Data!A420</f>
        <v>43770</v>
      </c>
      <c r="B248" cm="1">
        <f t="array" ref="B248:C248">LINEST(Data!$D$2:D419,Data!$E$2:E419,TRUE, FALSE)</f>
        <v>5.7463502571326319E-3</v>
      </c>
      <c r="C248">
        <v>5.5775953644410894</v>
      </c>
      <c r="E248">
        <f>EXP(C248+B248*'Overall View'!E419)</f>
        <v>2920.6742376776656</v>
      </c>
      <c r="F248">
        <f>'Overall View'!B419</f>
        <v>3037.56</v>
      </c>
      <c r="G248" s="7">
        <f t="shared" si="28"/>
        <v>3163.4330261533414</v>
      </c>
      <c r="H248" s="2">
        <f t="shared" si="22"/>
        <v>4.0020129877707422E-2</v>
      </c>
      <c r="I248" s="2">
        <f t="shared" si="7"/>
        <v>0.95997987012229258</v>
      </c>
      <c r="J248" s="6">
        <f t="shared" si="23"/>
        <v>2915.996454288671</v>
      </c>
      <c r="K248" s="6">
        <f t="shared" si="24"/>
        <v>126.60100056608574</v>
      </c>
      <c r="M248" s="8">
        <f t="shared" si="25"/>
        <v>1.0154459697339402</v>
      </c>
      <c r="N248" s="8">
        <f t="shared" si="26"/>
        <v>-1.5685627358067541E-2</v>
      </c>
      <c r="O248" s="8">
        <f t="shared" si="27"/>
        <v>0.99976034237587263</v>
      </c>
    </row>
    <row r="249" spans="1:15" x14ac:dyDescent="0.3">
      <c r="A249" s="1">
        <f>Data!A421</f>
        <v>43800</v>
      </c>
      <c r="B249" cm="1">
        <f t="array" ref="B249:C249">LINEST(Data!$D$2:D420,Data!$E$2:E420,TRUE, FALSE)</f>
        <v>5.7486337215015351E-3</v>
      </c>
      <c r="C249">
        <v>5.5772756794294427</v>
      </c>
      <c r="E249">
        <f>EXP(C249+B249*'Overall View'!E420)</f>
        <v>2939.3778101592825</v>
      </c>
      <c r="F249">
        <f>'Overall View'!B420</f>
        <v>3140.98</v>
      </c>
      <c r="G249" s="7">
        <f t="shared" si="28"/>
        <v>3266.828240761854</v>
      </c>
      <c r="H249" s="2">
        <f t="shared" si="22"/>
        <v>6.8586688361028658E-2</v>
      </c>
      <c r="I249" s="2">
        <f t="shared" si="7"/>
        <v>0.93141331163897134</v>
      </c>
      <c r="J249" s="6">
        <f t="shared" si="23"/>
        <v>2925.5505835917761</v>
      </c>
      <c r="K249" s="6">
        <f t="shared" si="24"/>
        <v>224.06093047814079</v>
      </c>
      <c r="M249" s="8">
        <f t="shared" si="25"/>
        <v>0.99976034237587263</v>
      </c>
      <c r="N249" s="8">
        <f t="shared" si="26"/>
        <v>-3.1028510182189967E-2</v>
      </c>
      <c r="O249" s="8">
        <f t="shared" si="27"/>
        <v>0.96873183219368264</v>
      </c>
    </row>
    <row r="250" spans="1:15" x14ac:dyDescent="0.3">
      <c r="A250" s="1">
        <f>Data!A422</f>
        <v>43831</v>
      </c>
      <c r="B250" cm="1">
        <f t="array" ref="B250:C250">LINEST(Data!$D$2:D421,Data!$E$2:E421,TRUE, FALSE)</f>
        <v>5.7516461758846948E-3</v>
      </c>
      <c r="C250">
        <v>5.5768529316643392</v>
      </c>
      <c r="E250">
        <f>EXP(C250+B250*'Overall View'!E421)</f>
        <v>2958.8155805557421</v>
      </c>
      <c r="F250">
        <f>'Overall View'!B421</f>
        <v>3230.78</v>
      </c>
      <c r="G250" s="7">
        <f t="shared" si="28"/>
        <v>3353.8203592928467</v>
      </c>
      <c r="H250" s="2">
        <f t="shared" si="22"/>
        <v>9.1916651119288817E-2</v>
      </c>
      <c r="I250" s="2">
        <f t="shared" si="7"/>
        <v>0.90808334888071118</v>
      </c>
      <c r="J250" s="6">
        <f t="shared" si="23"/>
        <v>2933.8175218968245</v>
      </c>
      <c r="K250" s="6">
        <f t="shared" si="24"/>
        <v>308.27193588188845</v>
      </c>
      <c r="M250" s="8">
        <f t="shared" si="25"/>
        <v>0.96873183219368264</v>
      </c>
      <c r="N250" s="8">
        <f t="shared" si="26"/>
        <v>-2.6065224312317045E-2</v>
      </c>
      <c r="O250" s="8">
        <f t="shared" si="27"/>
        <v>0.94266660788136558</v>
      </c>
    </row>
    <row r="251" spans="1:15" x14ac:dyDescent="0.3">
      <c r="A251" s="1">
        <f>Data!A423</f>
        <v>43862</v>
      </c>
      <c r="B251" cm="1">
        <f t="array" ref="B251:C251">LINEST(Data!$D$2:D422,Data!$E$2:E422,TRUE, FALSE)</f>
        <v>5.7543666276919578E-3</v>
      </c>
      <c r="C251">
        <v>5.576470254776785</v>
      </c>
      <c r="E251">
        <f>EXP(C251+B251*'Overall View'!E422)</f>
        <v>2978.1530486867186</v>
      </c>
      <c r="F251">
        <f>'Overall View'!B422</f>
        <v>3225.52</v>
      </c>
      <c r="G251" s="7">
        <f t="shared" si="28"/>
        <v>3348.861932935391</v>
      </c>
      <c r="H251" s="2">
        <f t="shared" si="22"/>
        <v>8.3060523508811324E-2</v>
      </c>
      <c r="I251" s="2">
        <f t="shared" si="7"/>
        <v>0.91693947649118868</v>
      </c>
      <c r="J251" s="6">
        <f t="shared" si="23"/>
        <v>2957.6066202118591</v>
      </c>
      <c r="K251" s="6">
        <f t="shared" si="24"/>
        <v>278.15822530834339</v>
      </c>
      <c r="M251" s="8">
        <f t="shared" si="25"/>
        <v>0.94266660788136558</v>
      </c>
      <c r="N251" s="8">
        <f t="shared" si="26"/>
        <v>9.3360793216427321E-3</v>
      </c>
      <c r="O251" s="8">
        <f t="shared" si="27"/>
        <v>0.95200268720300829</v>
      </c>
    </row>
    <row r="252" spans="1:15" x14ac:dyDescent="0.3">
      <c r="A252" s="1">
        <f>Data!A424</f>
        <v>43891</v>
      </c>
      <c r="B252" cm="1">
        <f t="array" ref="B252:C252">LINEST(Data!$D$2:D423,Data!$E$2:E423,TRUE, FALSE)</f>
        <v>5.7539020034421224E-3</v>
      </c>
      <c r="C252">
        <v>5.5765357667960114</v>
      </c>
      <c r="E252">
        <f>EXP(C252+B252*'Overall View'!E423)</f>
        <v>2994.9487910264143</v>
      </c>
      <c r="F252">
        <f>'Overall View'!B423</f>
        <v>2954.22</v>
      </c>
      <c r="G252" s="7">
        <f t="shared" si="28"/>
        <v>3090.5836038972143</v>
      </c>
      <c r="H252" s="2">
        <f t="shared" si="22"/>
        <v>0</v>
      </c>
      <c r="I252" s="2">
        <f t="shared" si="7"/>
        <v>1</v>
      </c>
      <c r="J252" s="6">
        <f t="shared" si="23"/>
        <v>2954.22</v>
      </c>
      <c r="K252" s="6">
        <f t="shared" si="24"/>
        <v>0</v>
      </c>
      <c r="M252" s="8">
        <f t="shared" si="25"/>
        <v>0.95200268720300829</v>
      </c>
      <c r="N252" s="8">
        <f t="shared" si="26"/>
        <v>9.4156232544747309E-2</v>
      </c>
      <c r="O252" s="8">
        <f t="shared" si="27"/>
        <v>1.0461589197477557</v>
      </c>
    </row>
    <row r="253" spans="1:15" x14ac:dyDescent="0.3">
      <c r="A253" s="1">
        <f>Data!A425</f>
        <v>43922</v>
      </c>
      <c r="B253" cm="1">
        <f t="array" ref="B253:C253">LINEST(Data!$D$2:D424,Data!$E$2:E424,TRUE, FALSE)</f>
        <v>5.7487797584521837E-3</v>
      </c>
      <c r="C253">
        <v>5.57725971075459</v>
      </c>
      <c r="E253">
        <f>EXP(C253+B253*'Overall View'!E424)</f>
        <v>3007.8882955126469</v>
      </c>
      <c r="F253">
        <f>'Overall View'!B424</f>
        <v>2584.59</v>
      </c>
      <c r="G253" s="7">
        <f t="shared" si="28"/>
        <v>2703.8918823908521</v>
      </c>
      <c r="H253" s="2">
        <f t="shared" si="22"/>
        <v>0</v>
      </c>
      <c r="I253" s="2">
        <f t="shared" si="7"/>
        <v>1</v>
      </c>
      <c r="J253" s="6">
        <f t="shared" si="23"/>
        <v>2584.59</v>
      </c>
      <c r="K253" s="6">
        <f t="shared" si="24"/>
        <v>0</v>
      </c>
      <c r="M253" s="8">
        <f t="shared" si="25"/>
        <v>1.0461589197477557</v>
      </c>
      <c r="N253" s="8">
        <f t="shared" si="26"/>
        <v>0</v>
      </c>
      <c r="O253" s="8">
        <f t="shared" si="27"/>
        <v>1.0461589197477557</v>
      </c>
    </row>
    <row r="254" spans="1:15" x14ac:dyDescent="0.3">
      <c r="A254" s="1">
        <f>Data!A426</f>
        <v>43952</v>
      </c>
      <c r="B254" cm="1">
        <f t="array" ref="B254:C254">LINEST(Data!$D$2:D425,Data!$E$2:E425,TRUE, FALSE)</f>
        <v>5.7475145221007572E-3</v>
      </c>
      <c r="C254">
        <v>5.5774389525710415</v>
      </c>
      <c r="E254">
        <f>EXP(C254+B254*'Overall View'!E425)</f>
        <v>3024.149306556234</v>
      </c>
      <c r="F254">
        <f>'Overall View'!B425</f>
        <v>2912.43</v>
      </c>
      <c r="G254" s="7">
        <f t="shared" si="28"/>
        <v>3046.864622640956</v>
      </c>
      <c r="H254" s="2">
        <f t="shared" si="22"/>
        <v>0</v>
      </c>
      <c r="I254" s="2">
        <f t="shared" si="7"/>
        <v>1</v>
      </c>
      <c r="J254" s="6">
        <f t="shared" si="23"/>
        <v>2912.43</v>
      </c>
      <c r="K254" s="6">
        <f t="shared" si="24"/>
        <v>0</v>
      </c>
      <c r="M254" s="8">
        <f t="shared" si="25"/>
        <v>1.0461589197477557</v>
      </c>
      <c r="N254" s="8">
        <f t="shared" si="26"/>
        <v>0</v>
      </c>
      <c r="O254" s="8">
        <f t="shared" si="27"/>
        <v>1.0461589197477557</v>
      </c>
    </row>
    <row r="255" spans="1:15" x14ac:dyDescent="0.3">
      <c r="A255" s="1">
        <f>Data!A427</f>
        <v>43983</v>
      </c>
      <c r="B255" cm="1">
        <f t="array" ref="B255:C255">LINEST(Data!$D$2:D426,Data!$E$2:E426,TRUE, FALSE)</f>
        <v>5.7475442463432403E-3</v>
      </c>
      <c r="C255">
        <v>5.5774347317286095</v>
      </c>
      <c r="E255">
        <f>EXP(C255+B255*'Overall View'!E426)</f>
        <v>3041.6062799685678</v>
      </c>
      <c r="F255">
        <f>'Overall View'!B426</f>
        <v>3044.31</v>
      </c>
      <c r="G255" s="7">
        <f t="shared" si="28"/>
        <v>3184.83206097729</v>
      </c>
      <c r="H255" s="2">
        <f t="shared" si="22"/>
        <v>8.8891190462025982E-4</v>
      </c>
      <c r="I255" s="2">
        <f t="shared" si="7"/>
        <v>0.99911108809537974</v>
      </c>
      <c r="J255" s="6">
        <f t="shared" si="23"/>
        <v>3041.6038765996454</v>
      </c>
      <c r="K255" s="6">
        <f t="shared" si="24"/>
        <v>2.8310351332189905</v>
      </c>
      <c r="M255" s="8">
        <f t="shared" si="25"/>
        <v>1.0461589197477557</v>
      </c>
      <c r="N255" s="8">
        <f t="shared" si="26"/>
        <v>-9.2994311788845109E-4</v>
      </c>
      <c r="O255" s="8">
        <f t="shared" si="27"/>
        <v>1.0452289766298672</v>
      </c>
    </row>
    <row r="256" spans="1:15" x14ac:dyDescent="0.3">
      <c r="A256" s="1">
        <f>Data!A428</f>
        <v>44013</v>
      </c>
      <c r="B256" cm="1">
        <f t="array" ref="B256:C256">LINEST(Data!$D$2:D427,Data!$E$2:E427,TRUE, FALSE)</f>
        <v>5.7479850008312914E-3</v>
      </c>
      <c r="C256">
        <v>5.5773719976731435</v>
      </c>
      <c r="E256">
        <f>EXP(C256+B256*'Overall View'!E427)</f>
        <v>3059.5208815402134</v>
      </c>
      <c r="F256">
        <f>'Overall View'!B427</f>
        <v>3100.29</v>
      </c>
      <c r="G256" s="7">
        <f t="shared" si="28"/>
        <v>3243.3439790890297</v>
      </c>
      <c r="H256" s="2">
        <f t="shared" si="22"/>
        <v>1.3325327735387971E-2</v>
      </c>
      <c r="I256" s="2">
        <f t="shared" si="7"/>
        <v>0.98667467226461203</v>
      </c>
      <c r="J256" s="6">
        <f t="shared" si="23"/>
        <v>3058.9776196752541</v>
      </c>
      <c r="K256" s="6">
        <f t="shared" si="24"/>
        <v>43.218621479958628</v>
      </c>
      <c r="M256" s="8">
        <f t="shared" si="25"/>
        <v>1.0452289766298672</v>
      </c>
      <c r="N256" s="8">
        <f t="shared" si="26"/>
        <v>-1.3027035002125492E-2</v>
      </c>
      <c r="O256" s="8">
        <f t="shared" si="27"/>
        <v>1.0322019416277417</v>
      </c>
    </row>
    <row r="257" spans="1:15" x14ac:dyDescent="0.3">
      <c r="A257" s="1">
        <f>Data!A429</f>
        <v>44044</v>
      </c>
      <c r="B257" cm="1">
        <f t="array" ref="B257:C257">LINEST(Data!$D$2:D428,Data!$E$2:E428,TRUE, FALSE)</f>
        <v>5.7499918116566389E-3</v>
      </c>
      <c r="C257">
        <v>5.5770856926620596</v>
      </c>
      <c r="E257">
        <f>EXP(C257+B257*'Overall View'!E428)</f>
        <v>3078.913937964508</v>
      </c>
      <c r="F257">
        <f>'Overall View'!B428</f>
        <v>3271.12</v>
      </c>
      <c r="G257" s="7">
        <f t="shared" si="28"/>
        <v>3419.675036777297</v>
      </c>
      <c r="H257" s="2">
        <f t="shared" si="22"/>
        <v>6.2426578302659852E-2</v>
      </c>
      <c r="I257" s="2">
        <f t="shared" si="7"/>
        <v>0.93757342169734015</v>
      </c>
      <c r="J257" s="6">
        <f t="shared" si="23"/>
        <v>3066.915171182603</v>
      </c>
      <c r="K257" s="6">
        <f t="shared" si="24"/>
        <v>213.47861145302915</v>
      </c>
      <c r="M257" s="8">
        <f t="shared" si="25"/>
        <v>1.0322019416277417</v>
      </c>
      <c r="N257" s="8">
        <f t="shared" si="26"/>
        <v>-5.2049447887289525E-2</v>
      </c>
      <c r="O257" s="8">
        <f t="shared" si="27"/>
        <v>0.98015249374045221</v>
      </c>
    </row>
    <row r="258" spans="1:15" x14ac:dyDescent="0.3">
      <c r="A258" s="1">
        <f>Data!A430</f>
        <v>44075</v>
      </c>
      <c r="B258" cm="1">
        <f t="array" ref="B258:C258">LINEST(Data!$D$2:D429,Data!$E$2:E429,TRUE, FALSE)</f>
        <v>5.7539956227452092E-3</v>
      </c>
      <c r="C258">
        <v>5.5765131476763958</v>
      </c>
      <c r="E258">
        <f>EXP(C258+B258*'Overall View'!E429)</f>
        <v>3100.2042463163143</v>
      </c>
      <c r="F258">
        <f>'Overall View'!B429</f>
        <v>3500.31</v>
      </c>
      <c r="G258" s="7">
        <f t="shared" si="28"/>
        <v>3644.3161868176717</v>
      </c>
      <c r="H258" s="2">
        <f t="shared" si="22"/>
        <v>0.12905786906107686</v>
      </c>
      <c r="I258" s="2">
        <f t="shared" si="7"/>
        <v>0.87094213093892314</v>
      </c>
      <c r="J258" s="6">
        <f t="shared" si="23"/>
        <v>3048.5674503468222</v>
      </c>
      <c r="K258" s="6">
        <f t="shared" si="24"/>
        <v>470.32768125547796</v>
      </c>
      <c r="M258" s="8">
        <f t="shared" si="25"/>
        <v>0.98015249374045221</v>
      </c>
      <c r="N258" s="8">
        <f t="shared" si="26"/>
        <v>-7.3378949236624413E-2</v>
      </c>
      <c r="O258" s="8">
        <f t="shared" si="27"/>
        <v>0.90677354450382786</v>
      </c>
    </row>
    <row r="259" spans="1:15" x14ac:dyDescent="0.3">
      <c r="A259" s="1">
        <f>Data!A431</f>
        <v>44105</v>
      </c>
      <c r="B259" cm="1">
        <f t="array" ref="B259:C259">LINEST(Data!$D$2:D430,Data!$E$2:E430,TRUE, FALSE)</f>
        <v>5.7564549313126696E-3</v>
      </c>
      <c r="C259">
        <v>5.5761606467817257</v>
      </c>
      <c r="E259">
        <f>EXP(C259+B259*'Overall View'!E430)</f>
        <v>3120.2855913854637</v>
      </c>
      <c r="F259">
        <f>'Overall View'!B430</f>
        <v>3363</v>
      </c>
      <c r="G259" s="7">
        <f t="shared" si="28"/>
        <v>3519.807111421851</v>
      </c>
      <c r="H259" s="2">
        <f t="shared" si="22"/>
        <v>7.7785959491857515E-2</v>
      </c>
      <c r="I259" s="2">
        <f t="shared" si="7"/>
        <v>0.92221404050814249</v>
      </c>
      <c r="J259" s="6">
        <f t="shared" si="23"/>
        <v>3101.4058182288832</v>
      </c>
      <c r="K259" s="6">
        <f t="shared" si="24"/>
        <v>273.7915733882121</v>
      </c>
      <c r="M259" s="8">
        <f t="shared" si="25"/>
        <v>0.90677354450382786</v>
      </c>
      <c r="N259" s="8">
        <f t="shared" si="26"/>
        <v>5.8440710040816489E-2</v>
      </c>
      <c r="O259" s="8">
        <f t="shared" si="27"/>
        <v>0.96521425454464438</v>
      </c>
    </row>
    <row r="260" spans="1:15" x14ac:dyDescent="0.3">
      <c r="A260" s="1">
        <f>Data!A432</f>
        <v>44136</v>
      </c>
      <c r="B260" cm="1">
        <f t="array" ref="B260:C260">LINEST(Data!$D$2:D431,Data!$E$2:E431,TRUE, FALSE)</f>
        <v>5.7577854260244142E-3</v>
      </c>
      <c r="C260">
        <v>5.5759694990414719</v>
      </c>
      <c r="E260">
        <f>EXP(C260+B260*'Overall View'!E431)</f>
        <v>3139.4949820714828</v>
      </c>
      <c r="F260">
        <f>'Overall View'!B431</f>
        <v>3269.96</v>
      </c>
      <c r="G260" s="7">
        <f t="shared" si="28"/>
        <v>3430.0035771790172</v>
      </c>
      <c r="H260" s="2">
        <f t="shared" si="22"/>
        <v>4.1556052382168307E-2</v>
      </c>
      <c r="I260" s="2">
        <f t="shared" si="7"/>
        <v>0.95844394761783169</v>
      </c>
      <c r="J260" s="6">
        <f t="shared" si="23"/>
        <v>3134.0733709524052</v>
      </c>
      <c r="K260" s="6">
        <f t="shared" si="24"/>
        <v>142.5374083242759</v>
      </c>
      <c r="M260" s="8">
        <f t="shared" si="25"/>
        <v>0.96521425454464438</v>
      </c>
      <c r="N260" s="8">
        <f t="shared" si="26"/>
        <v>4.0139379400340125E-2</v>
      </c>
      <c r="O260" s="8">
        <f t="shared" si="27"/>
        <v>1.0053536339449844</v>
      </c>
    </row>
    <row r="261" spans="1:15" x14ac:dyDescent="0.3">
      <c r="A261" s="1">
        <f>Data!A433</f>
        <v>44166</v>
      </c>
      <c r="B261" cm="1">
        <f t="array" ref="B261:C261">LINEST(Data!$D$2:D432,Data!$E$2:E432,TRUE, FALSE)</f>
        <v>5.7622035899217005E-3</v>
      </c>
      <c r="C261">
        <v>5.5753332834402638</v>
      </c>
      <c r="E261">
        <f>EXP(C261+B261*'Overall View'!E432)</f>
        <v>3161.6301085121718</v>
      </c>
      <c r="F261">
        <f>'Overall View'!B432</f>
        <v>3621.63</v>
      </c>
      <c r="G261" s="7">
        <f t="shared" si="28"/>
        <v>3783.55628962845</v>
      </c>
      <c r="H261" s="2">
        <f t="shared" si="22"/>
        <v>0.14549453152326519</v>
      </c>
      <c r="I261" s="2">
        <f t="shared" si="7"/>
        <v>0.85450546847673481</v>
      </c>
      <c r="J261" s="6">
        <f t="shared" si="23"/>
        <v>3094.7026397993973</v>
      </c>
      <c r="K261" s="6">
        <f t="shared" si="24"/>
        <v>550.48674985139485</v>
      </c>
      <c r="M261" s="8">
        <f t="shared" si="25"/>
        <v>1.0053536339449844</v>
      </c>
      <c r="N261" s="8">
        <f t="shared" si="26"/>
        <v>-0.11264246803983811</v>
      </c>
      <c r="O261" s="8">
        <f t="shared" si="27"/>
        <v>0.89271116590514632</v>
      </c>
    </row>
    <row r="262" spans="1:15" x14ac:dyDescent="0.3">
      <c r="A262" s="1">
        <f>Data!A434</f>
        <v>44197</v>
      </c>
      <c r="B262" cm="1">
        <f t="array" ref="B262:C262">LINEST(Data!$D$2:D433,Data!$E$2:E433,TRUE, FALSE)</f>
        <v>5.7675449821053089E-3</v>
      </c>
      <c r="C262">
        <v>5.5745623425017614</v>
      </c>
      <c r="E262">
        <f>EXP(C262+B262*'Overall View'!E433)</f>
        <v>3184.7904554398806</v>
      </c>
      <c r="F262">
        <f>'Overall View'!B433</f>
        <v>3756.07</v>
      </c>
      <c r="G262" s="7">
        <f t="shared" si="28"/>
        <v>3903.5723787727379</v>
      </c>
      <c r="H262" s="2">
        <f t="shared" si="22"/>
        <v>0.17937743551834862</v>
      </c>
      <c r="I262" s="2">
        <f t="shared" si="7"/>
        <v>0.82062256448165138</v>
      </c>
      <c r="J262" s="6">
        <f t="shared" si="23"/>
        <v>3082.3157957725966</v>
      </c>
      <c r="K262" s="6">
        <f t="shared" si="24"/>
        <v>700.21280266451356</v>
      </c>
      <c r="M262" s="8">
        <f t="shared" si="25"/>
        <v>0.89271116590514632</v>
      </c>
      <c r="N262" s="8">
        <f t="shared" si="26"/>
        <v>-3.9862423440755551E-2</v>
      </c>
      <c r="O262" s="8">
        <f t="shared" si="27"/>
        <v>0.8528487424643908</v>
      </c>
    </row>
    <row r="263" spans="1:15" x14ac:dyDescent="0.3">
      <c r="A263" s="1">
        <f>Data!A435</f>
        <v>44228</v>
      </c>
      <c r="B263" cm="1">
        <f t="array" ref="B263:C263">LINEST(Data!$D$2:D434,Data!$E$2:E434,TRUE, FALSE)</f>
        <v>5.7722709867378654E-3</v>
      </c>
      <c r="C263">
        <v>5.5738786471649187</v>
      </c>
      <c r="E263">
        <f>EXP(C263+B263*'Overall View'!E434)</f>
        <v>3207.5798290372722</v>
      </c>
      <c r="F263">
        <f>'Overall View'!B434</f>
        <v>3714.24</v>
      </c>
      <c r="G263" s="7">
        <f t="shared" si="28"/>
        <v>3867.8977158754524</v>
      </c>
      <c r="H263" s="2">
        <f t="shared" si="22"/>
        <v>0.1579571508637394</v>
      </c>
      <c r="I263" s="2">
        <f t="shared" si="7"/>
        <v>0.8420428491362606</v>
      </c>
      <c r="J263" s="6">
        <f t="shared" si="23"/>
        <v>3127.5492319758646</v>
      </c>
      <c r="K263" s="6">
        <f t="shared" si="24"/>
        <v>610.96210303205191</v>
      </c>
      <c r="M263" s="8">
        <f t="shared" si="25"/>
        <v>0.8528487424643908</v>
      </c>
      <c r="N263" s="8">
        <f t="shared" si="26"/>
        <v>2.4029330262035208E-2</v>
      </c>
      <c r="O263" s="8">
        <f t="shared" si="27"/>
        <v>0.87687807272642604</v>
      </c>
    </row>
    <row r="264" spans="1:15" x14ac:dyDescent="0.3">
      <c r="A264" s="1">
        <f>Data!A436</f>
        <v>44256</v>
      </c>
      <c r="B264" cm="1">
        <f t="array" ref="B264:C264">LINEST(Data!$D$2:D435,Data!$E$2:E435,TRUE, FALSE)</f>
        <v>5.7775670936642395E-3</v>
      </c>
      <c r="C264">
        <v>5.5731107116605942</v>
      </c>
      <c r="E264">
        <f>EXP(C264+B264*'Overall View'!E435)</f>
        <v>3231.0900314098158</v>
      </c>
      <c r="F264">
        <f>'Overall View'!B435</f>
        <v>3811.15</v>
      </c>
      <c r="G264" s="7">
        <f t="shared" si="28"/>
        <v>3952.8759699033703</v>
      </c>
      <c r="H264" s="2">
        <f t="shared" si="22"/>
        <v>0.17952454526223383</v>
      </c>
      <c r="I264" s="2">
        <f t="shared" si="7"/>
        <v>0.82047545473776617</v>
      </c>
      <c r="J264" s="6">
        <f t="shared" si="23"/>
        <v>3126.9550293238376</v>
      </c>
      <c r="K264" s="6">
        <f t="shared" si="24"/>
        <v>709.63826097491403</v>
      </c>
      <c r="M264" s="8">
        <f t="shared" si="25"/>
        <v>0.87687807272642604</v>
      </c>
      <c r="N264" s="8">
        <f t="shared" si="26"/>
        <v>-2.5891439051956001E-2</v>
      </c>
      <c r="O264" s="8">
        <f t="shared" si="27"/>
        <v>0.85098663367447003</v>
      </c>
    </row>
    <row r="265" spans="1:15" x14ac:dyDescent="0.3">
      <c r="A265" s="1">
        <f>Data!A437</f>
        <v>44287</v>
      </c>
      <c r="B265" cm="1">
        <f t="array" ref="B265:C265">LINEST(Data!$D$2:D436,Data!$E$2:E436,TRUE, FALSE)</f>
        <v>5.7839225720299463E-3</v>
      </c>
      <c r="C265">
        <v>5.5721870488047793</v>
      </c>
      <c r="E265">
        <f>EXP(C265+B265*'Overall View'!E436)</f>
        <v>3255.8002196473362</v>
      </c>
      <c r="F265">
        <f>'Overall View'!B436</f>
        <v>3972.89</v>
      </c>
      <c r="G265" s="7">
        <f t="shared" si="28"/>
        <v>4090.5145480338792</v>
      </c>
      <c r="H265" s="2">
        <f t="shared" si="22"/>
        <v>0.22024993303499985</v>
      </c>
      <c r="I265" s="2">
        <f t="shared" si="7"/>
        <v>0.77975006696500015</v>
      </c>
      <c r="J265" s="6">
        <f t="shared" si="23"/>
        <v>3097.8612435445793</v>
      </c>
      <c r="K265" s="6">
        <f t="shared" si="24"/>
        <v>900.9355552831546</v>
      </c>
      <c r="M265" s="8">
        <f t="shared" si="25"/>
        <v>0.85098663367447003</v>
      </c>
      <c r="N265" s="8">
        <f t="shared" si="26"/>
        <v>-4.81506647071126E-2</v>
      </c>
      <c r="O265" s="8">
        <f t="shared" si="27"/>
        <v>0.80283596896735743</v>
      </c>
    </row>
    <row r="266" spans="1:15" x14ac:dyDescent="0.3">
      <c r="A266" s="1">
        <f>Data!A438</f>
        <v>44317</v>
      </c>
      <c r="B266" cm="1">
        <f t="array" ref="B266:C266">LINEST(Data!$D$2:D437,Data!$E$2:E437,TRUE, FALSE)</f>
        <v>5.7916179439501218E-3</v>
      </c>
      <c r="C266">
        <v>5.571066089628407</v>
      </c>
      <c r="E266">
        <f>EXP(C266+B266*'Overall View'!E437)</f>
        <v>3282.0106387535702</v>
      </c>
      <c r="F266">
        <f>'Overall View'!B437</f>
        <v>4181.17</v>
      </c>
      <c r="G266" s="7">
        <f t="shared" si="28"/>
        <v>4257.7292236504009</v>
      </c>
      <c r="H266" s="2">
        <f t="shared" ref="H266:H314" si="29">MAX(F266/E266-1,0)</f>
        <v>0.27396601053917036</v>
      </c>
      <c r="I266" s="2">
        <f t="shared" si="7"/>
        <v>0.72603398946082964</v>
      </c>
      <c r="J266" s="6">
        <f t="shared" ref="J266:J329" si="30">I266*F266</f>
        <v>3035.6715357139369</v>
      </c>
      <c r="K266" s="6">
        <f t="shared" si="24"/>
        <v>1166.4730893595392</v>
      </c>
      <c r="M266" s="8">
        <f t="shared" si="25"/>
        <v>0.80283596896735743</v>
      </c>
      <c r="N266" s="8">
        <f t="shared" si="26"/>
        <v>-6.3507949706992209E-2</v>
      </c>
      <c r="O266" s="8">
        <f t="shared" si="27"/>
        <v>0.73932801926036518</v>
      </c>
    </row>
    <row r="267" spans="1:15" x14ac:dyDescent="0.3">
      <c r="A267" s="1">
        <f>Data!A439</f>
        <v>44348</v>
      </c>
      <c r="B267" cm="1">
        <f t="array" ref="B267:C267">LINEST(Data!$D$2:D438,Data!$E$2:E438,TRUE, FALSE)</f>
        <v>5.7991981065179691E-3</v>
      </c>
      <c r="C267">
        <v>5.5699593858935001</v>
      </c>
      <c r="E267">
        <f>EXP(C267+B267*'Overall View'!E438)</f>
        <v>3308.3635767812734</v>
      </c>
      <c r="F267">
        <f>'Overall View'!B438</f>
        <v>4204.1099999999997</v>
      </c>
      <c r="G267" s="7">
        <f t="shared" si="28"/>
        <v>4274.6894084122323</v>
      </c>
      <c r="H267" s="2">
        <f t="shared" si="29"/>
        <v>0.27075211125682963</v>
      </c>
      <c r="I267" s="2">
        <f t="shared" si="7"/>
        <v>0.72924788874317037</v>
      </c>
      <c r="J267" s="6">
        <f t="shared" si="30"/>
        <v>3065.8383415440499</v>
      </c>
      <c r="K267" s="6">
        <f t="shared" si="24"/>
        <v>1157.3811822948201</v>
      </c>
      <c r="M267" s="8">
        <f t="shared" si="25"/>
        <v>0.73932801926036518</v>
      </c>
      <c r="N267" s="8">
        <f t="shared" si="26"/>
        <v>2.1626234957503919E-3</v>
      </c>
      <c r="O267" s="8">
        <f t="shared" si="27"/>
        <v>0.74149064275611554</v>
      </c>
    </row>
    <row r="268" spans="1:15" x14ac:dyDescent="0.3">
      <c r="A268" s="1">
        <f>Data!A440</f>
        <v>44378</v>
      </c>
      <c r="B268" cm="1">
        <f t="array" ref="B268:C268">LINEST(Data!$D$2:D439,Data!$E$2:E439,TRUE, FALSE)</f>
        <v>5.8071795269538486E-3</v>
      </c>
      <c r="C268">
        <v>5.5687914380363832</v>
      </c>
      <c r="E268">
        <f>EXP(C268+B268*'Overall View'!E439)</f>
        <v>3335.3605746532635</v>
      </c>
      <c r="F268">
        <f>'Overall View'!B439</f>
        <v>4297.5</v>
      </c>
      <c r="G268" s="7">
        <f t="shared" si="28"/>
        <v>4343.9372195392261</v>
      </c>
      <c r="H268" s="2">
        <f t="shared" si="29"/>
        <v>0.28846639030826782</v>
      </c>
      <c r="I268" s="2">
        <f t="shared" si="7"/>
        <v>0.71153360969173218</v>
      </c>
      <c r="J268" s="6">
        <f t="shared" si="30"/>
        <v>3057.8156876502189</v>
      </c>
      <c r="K268" s="6">
        <f t="shared" ref="K268:K314" si="31">MAX(H268*G268,0)</f>
        <v>1253.0798894462141</v>
      </c>
      <c r="M268" s="8">
        <f t="shared" ref="M268:M314" si="32">O267</f>
        <v>0.74149064275611554</v>
      </c>
      <c r="N268" s="8">
        <f t="shared" ref="N268:N314" si="33">-(K268-K267)/F268</f>
        <v>-2.2268460070132414E-2</v>
      </c>
      <c r="O268" s="8">
        <f t="shared" ref="O268:O314" si="34">M268+N268</f>
        <v>0.71922218268598315</v>
      </c>
    </row>
    <row r="269" spans="1:15" x14ac:dyDescent="0.3">
      <c r="A269" s="1">
        <f>Data!A441</f>
        <v>44409</v>
      </c>
      <c r="B269" cm="1">
        <f t="array" ref="B269:C269">LINEST(Data!$D$2:D440,Data!$E$2:E440,TRUE, FALSE)</f>
        <v>5.815570665371775E-3</v>
      </c>
      <c r="C269">
        <v>5.5675607377350875</v>
      </c>
      <c r="E269">
        <f>EXP(C269+B269*'Overall View'!E440)</f>
        <v>3363.0253843326527</v>
      </c>
      <c r="F269">
        <f>'Overall View'!B440</f>
        <v>4395.26</v>
      </c>
      <c r="G269" s="7">
        <f t="shared" ref="G269:G314" si="35">O268*F269+K268</f>
        <v>4414.2483801186081</v>
      </c>
      <c r="H269" s="2">
        <f t="shared" si="29"/>
        <v>0.30693631409272881</v>
      </c>
      <c r="I269" s="2">
        <f t="shared" si="7"/>
        <v>0.69306368590727119</v>
      </c>
      <c r="J269" s="6">
        <f t="shared" si="30"/>
        <v>3046.1950961207931</v>
      </c>
      <c r="K269" s="6">
        <f t="shared" si="31"/>
        <v>1354.8931272834045</v>
      </c>
      <c r="M269" s="8">
        <f t="shared" si="32"/>
        <v>0.71922218268598315</v>
      </c>
      <c r="N269" s="8">
        <f t="shared" si="33"/>
        <v>-2.316432653294467E-2</v>
      </c>
      <c r="O269" s="8">
        <f t="shared" si="34"/>
        <v>0.6960578561530385</v>
      </c>
    </row>
    <row r="270" spans="1:15" x14ac:dyDescent="0.3">
      <c r="A270" s="1">
        <f>Data!A442</f>
        <v>44440</v>
      </c>
      <c r="B270" cm="1">
        <f t="array" ref="B270:C270">LINEST(Data!$D$2:D441,Data!$E$2:E441,TRUE, FALSE)</f>
        <v>5.8245517472200721E-3</v>
      </c>
      <c r="C270">
        <v>5.5662405187033865</v>
      </c>
      <c r="E270">
        <f>EXP(C270+B270*'Overall View'!E441)</f>
        <v>3391.5532710279522</v>
      </c>
      <c r="F270">
        <f>'Overall View'!B441</f>
        <v>4522.68</v>
      </c>
      <c r="G270" s="7">
        <f t="shared" si="35"/>
        <v>4502.9400721496286</v>
      </c>
      <c r="H270" s="2">
        <f t="shared" si="29"/>
        <v>0.33351288880956087</v>
      </c>
      <c r="I270" s="2">
        <f t="shared" ref="I270:I314" si="36">(1-H270)</f>
        <v>0.66648711119043913</v>
      </c>
      <c r="J270" s="6">
        <f t="shared" si="30"/>
        <v>3014.3079280387756</v>
      </c>
      <c r="K270" s="6">
        <f t="shared" si="31"/>
        <v>1501.7885515989551</v>
      </c>
      <c r="M270" s="8">
        <f t="shared" si="32"/>
        <v>0.6960578561530385</v>
      </c>
      <c r="N270" s="8">
        <f t="shared" si="33"/>
        <v>-3.2479729787548664E-2</v>
      </c>
      <c r="O270" s="8">
        <f t="shared" si="34"/>
        <v>0.66357812636548985</v>
      </c>
    </row>
    <row r="271" spans="1:15" x14ac:dyDescent="0.3">
      <c r="A271" s="1">
        <f>Data!A443</f>
        <v>44470</v>
      </c>
      <c r="B271" cm="1">
        <f t="array" ref="B271:C271">LINEST(Data!$D$2:D442,Data!$E$2:E442,TRUE, FALSE)</f>
        <v>5.8317316781235163E-3</v>
      </c>
      <c r="C271">
        <v>5.5651826755502798</v>
      </c>
      <c r="E271">
        <f>EXP(C271+B271*'Overall View'!E442)</f>
        <v>3418.5656640295151</v>
      </c>
      <c r="F271">
        <f>'Overall View'!B442</f>
        <v>4307.54</v>
      </c>
      <c r="G271" s="7">
        <f t="shared" si="35"/>
        <v>4360.1778740433574</v>
      </c>
      <c r="H271" s="2">
        <f t="shared" si="29"/>
        <v>0.26004307751767364</v>
      </c>
      <c r="I271" s="2">
        <f t="shared" si="36"/>
        <v>0.73995692248232636</v>
      </c>
      <c r="J271" s="6">
        <f t="shared" si="30"/>
        <v>3187.3940418695202</v>
      </c>
      <c r="K271" s="6">
        <f t="shared" si="31"/>
        <v>1133.8340728907021</v>
      </c>
      <c r="M271" s="8">
        <f t="shared" si="32"/>
        <v>0.66357812636548985</v>
      </c>
      <c r="N271" s="8">
        <f t="shared" si="33"/>
        <v>8.5421024229201115E-2</v>
      </c>
      <c r="O271" s="8">
        <f t="shared" si="34"/>
        <v>0.74899915059469091</v>
      </c>
    </row>
    <row r="272" spans="1:15" x14ac:dyDescent="0.3">
      <c r="A272" s="1">
        <f>Data!A444</f>
        <v>44501</v>
      </c>
      <c r="B272" cm="1">
        <f t="array" ref="B272:C272">LINEST(Data!$D$2:D443,Data!$E$2:E443,TRUE, FALSE)</f>
        <v>5.8406845923448976E-3</v>
      </c>
      <c r="C272">
        <v>5.5638606285502563</v>
      </c>
      <c r="E272">
        <f>EXP(C272+B272*'Overall View'!E443)</f>
        <v>3447.6331060601533</v>
      </c>
      <c r="F272">
        <f>'Overall View'!B443</f>
        <v>4605.38</v>
      </c>
      <c r="G272" s="7">
        <f t="shared" si="35"/>
        <v>4583.2597810564803</v>
      </c>
      <c r="H272" s="2">
        <f t="shared" si="29"/>
        <v>0.3358091938219272</v>
      </c>
      <c r="I272" s="2">
        <f t="shared" si="36"/>
        <v>0.6641908061780728</v>
      </c>
      <c r="J272" s="6">
        <f t="shared" si="30"/>
        <v>3058.851054956373</v>
      </c>
      <c r="K272" s="6">
        <f t="shared" si="31"/>
        <v>1539.1007721530393</v>
      </c>
      <c r="M272" s="8">
        <f t="shared" si="32"/>
        <v>0.74899915059469091</v>
      </c>
      <c r="N272" s="8">
        <f t="shared" si="33"/>
        <v>-8.799853633409993E-2</v>
      </c>
      <c r="O272" s="8">
        <f t="shared" si="34"/>
        <v>0.66100061426059098</v>
      </c>
    </row>
    <row r="273" spans="1:15" x14ac:dyDescent="0.3">
      <c r="A273" s="1">
        <f>Data!A445</f>
        <v>44531</v>
      </c>
      <c r="B273" cm="1">
        <f t="array" ref="B273:C273">LINEST(Data!$D$2:D444,Data!$E$2:E444,TRUE, FALSE)</f>
        <v>5.8490833450209377E-3</v>
      </c>
      <c r="C273">
        <v>5.5626176131542024</v>
      </c>
      <c r="E273">
        <f>EXP(C273+B273*'Overall View'!E444)</f>
        <v>3476.4312197250147</v>
      </c>
      <c r="F273">
        <f>'Overall View'!B444</f>
        <v>4567</v>
      </c>
      <c r="G273" s="7">
        <f t="shared" si="35"/>
        <v>4557.8905774811583</v>
      </c>
      <c r="H273" s="2">
        <f t="shared" si="29"/>
        <v>0.3137035400232222</v>
      </c>
      <c r="I273" s="2">
        <f t="shared" si="36"/>
        <v>0.6862964599767778</v>
      </c>
      <c r="J273" s="6">
        <f t="shared" si="30"/>
        <v>3134.3159327139442</v>
      </c>
      <c r="K273" s="6">
        <f t="shared" si="31"/>
        <v>1429.8264091943279</v>
      </c>
      <c r="M273" s="8">
        <f t="shared" si="32"/>
        <v>0.66100061426059098</v>
      </c>
      <c r="N273" s="8">
        <f t="shared" si="33"/>
        <v>2.3926946126277958E-2</v>
      </c>
      <c r="O273" s="8">
        <f t="shared" si="34"/>
        <v>0.68492756038686897</v>
      </c>
    </row>
    <row r="274" spans="1:15" x14ac:dyDescent="0.3">
      <c r="A274" s="1">
        <f>Data!A446</f>
        <v>44562</v>
      </c>
      <c r="B274" cm="1">
        <f t="array" ref="B274:C274">LINEST(Data!$D$2:D445,Data!$E$2:E445,TRUE, FALSE)</f>
        <v>5.8584878335153747E-3</v>
      </c>
      <c r="C274">
        <v>5.5612226140275283</v>
      </c>
      <c r="E274">
        <f>EXP(C274+B274*'Overall View'!E445)</f>
        <v>3506.5615190363669</v>
      </c>
      <c r="F274">
        <f>'Overall View'!B445</f>
        <v>4766.18</v>
      </c>
      <c r="G274" s="7">
        <f t="shared" si="35"/>
        <v>4694.3144489590159</v>
      </c>
      <c r="H274" s="2">
        <f t="shared" si="29"/>
        <v>0.35921756231152258</v>
      </c>
      <c r="I274" s="2">
        <f t="shared" si="36"/>
        <v>0.64078243768847742</v>
      </c>
      <c r="J274" s="6">
        <f t="shared" si="30"/>
        <v>3054.0844388620676</v>
      </c>
      <c r="K274" s="6">
        <f t="shared" si="31"/>
        <v>1686.280193078816</v>
      </c>
      <c r="M274" s="8">
        <f t="shared" si="32"/>
        <v>0.68492756038686897</v>
      </c>
      <c r="N274" s="8">
        <f t="shared" si="33"/>
        <v>-5.380698670308047E-2</v>
      </c>
      <c r="O274" s="8">
        <f t="shared" si="34"/>
        <v>0.63112057368378849</v>
      </c>
    </row>
    <row r="275" spans="1:15" x14ac:dyDescent="0.3">
      <c r="A275" s="1">
        <f>Data!A447</f>
        <v>44593</v>
      </c>
      <c r="B275" cm="1">
        <f t="array" ref="B275:C275">LINEST(Data!$D$2:D446,Data!$E$2:E446,TRUE, FALSE)</f>
        <v>5.8659559417833925E-3</v>
      </c>
      <c r="C275">
        <v>5.5601123552650158</v>
      </c>
      <c r="E275">
        <f>EXP(C275+B275*'Overall View'!E446)</f>
        <v>3534.9793946438658</v>
      </c>
      <c r="F275">
        <f>'Overall View'!B446</f>
        <v>4515.55</v>
      </c>
      <c r="G275" s="7">
        <f t="shared" si="35"/>
        <v>4536.1366995766475</v>
      </c>
      <c r="H275" s="2">
        <f t="shared" si="29"/>
        <v>0.27739075561285498</v>
      </c>
      <c r="I275" s="2">
        <f t="shared" si="36"/>
        <v>0.72260924438714502</v>
      </c>
      <c r="J275" s="6">
        <f t="shared" si="30"/>
        <v>3262.9781734923727</v>
      </c>
      <c r="K275" s="6">
        <f t="shared" si="31"/>
        <v>1258.2823866587685</v>
      </c>
      <c r="M275" s="8">
        <f t="shared" si="32"/>
        <v>0.63112057368378849</v>
      </c>
      <c r="N275" s="8">
        <f t="shared" si="33"/>
        <v>9.4783095397027492E-2</v>
      </c>
      <c r="O275" s="8">
        <f t="shared" si="34"/>
        <v>0.72590366908081594</v>
      </c>
    </row>
    <row r="276" spans="1:15" x14ac:dyDescent="0.3">
      <c r="A276" s="1">
        <f>Data!A448</f>
        <v>44621</v>
      </c>
      <c r="B276" cm="1">
        <f t="array" ref="B276:C276">LINEST(Data!$D$2:D447,Data!$E$2:E447,TRUE, FALSE)</f>
        <v>5.8721885471471353E-3</v>
      </c>
      <c r="C276">
        <v>5.5591836970658175</v>
      </c>
      <c r="E276">
        <f>EXP(C276+B276*'Overall View'!E447)</f>
        <v>3562.3645011670492</v>
      </c>
      <c r="F276">
        <f>'Overall View'!B447</f>
        <v>4373.9399999999996</v>
      </c>
      <c r="G276" s="7">
        <f t="shared" si="35"/>
        <v>4433.3414809981123</v>
      </c>
      <c r="H276" s="2">
        <f t="shared" si="29"/>
        <v>0.2278193313926955</v>
      </c>
      <c r="I276" s="2">
        <f t="shared" si="36"/>
        <v>0.7721806686073045</v>
      </c>
      <c r="J276" s="6">
        <f t="shared" si="30"/>
        <v>3377.4719136482331</v>
      </c>
      <c r="K276" s="6">
        <f t="shared" si="31"/>
        <v>1010.0008920364924</v>
      </c>
      <c r="M276" s="8">
        <f t="shared" si="32"/>
        <v>0.72590366908081594</v>
      </c>
      <c r="N276" s="8">
        <f t="shared" si="33"/>
        <v>5.6763808973665876E-2</v>
      </c>
      <c r="O276" s="8">
        <f t="shared" si="34"/>
        <v>0.78266747805448178</v>
      </c>
    </row>
    <row r="277" spans="1:15" x14ac:dyDescent="0.3">
      <c r="A277" s="1">
        <f>Data!A449</f>
        <v>44652</v>
      </c>
      <c r="B277" cm="1">
        <f t="array" ref="B277:C277">LINEST(Data!$D$2:D448,Data!$E$2:E448,TRUE, FALSE)</f>
        <v>5.8792150255887413E-3</v>
      </c>
      <c r="C277">
        <v>5.5581344096185372</v>
      </c>
      <c r="E277">
        <f>EXP(C277+B277*'Overall View'!E448)</f>
        <v>3590.8475000419849</v>
      </c>
      <c r="F277">
        <f>'Overall View'!B448</f>
        <v>4530.41</v>
      </c>
      <c r="G277" s="7">
        <f t="shared" si="35"/>
        <v>4555.8054612892975</v>
      </c>
      <c r="H277" s="2">
        <f t="shared" si="29"/>
        <v>0.26165480431765187</v>
      </c>
      <c r="I277" s="2">
        <f t="shared" si="36"/>
        <v>0.73834519568234813</v>
      </c>
      <c r="J277" s="6">
        <f t="shared" si="30"/>
        <v>3345.0064579712666</v>
      </c>
      <c r="K277" s="6">
        <f t="shared" si="31"/>
        <v>1192.0483864829407</v>
      </c>
      <c r="M277" s="8">
        <f t="shared" si="32"/>
        <v>0.78266747805448178</v>
      </c>
      <c r="N277" s="8">
        <f t="shared" si="33"/>
        <v>-4.0183447954257642E-2</v>
      </c>
      <c r="O277" s="8">
        <f t="shared" si="34"/>
        <v>0.74248403010022412</v>
      </c>
    </row>
    <row r="278" spans="1:15" x14ac:dyDescent="0.3">
      <c r="A278" s="1">
        <f>Data!A450</f>
        <v>44682</v>
      </c>
      <c r="B278" cm="1">
        <f t="array" ref="B278:C278">LINEST(Data!$D$2:D449,Data!$E$2:E449,TRUE, FALSE)</f>
        <v>5.8832262354618315E-3</v>
      </c>
      <c r="C278">
        <v>5.5575340652075313</v>
      </c>
      <c r="E278">
        <f>EXP(C278+B278*'Overall View'!E449)</f>
        <v>3616.3460575695381</v>
      </c>
      <c r="F278">
        <f>'Overall View'!B449</f>
        <v>4131.93</v>
      </c>
      <c r="G278" s="7">
        <f t="shared" si="35"/>
        <v>4259.9404249749605</v>
      </c>
      <c r="H278" s="2">
        <f t="shared" si="29"/>
        <v>0.14257041063624709</v>
      </c>
      <c r="I278" s="2">
        <f t="shared" si="36"/>
        <v>0.85742958936375291</v>
      </c>
      <c r="J278" s="6">
        <f t="shared" si="30"/>
        <v>3542.8390431797716</v>
      </c>
      <c r="K278" s="6">
        <f t="shared" si="31"/>
        <v>607.34145567462906</v>
      </c>
      <c r="M278" s="8">
        <f t="shared" si="32"/>
        <v>0.74248403010022412</v>
      </c>
      <c r="N278" s="8">
        <f t="shared" si="33"/>
        <v>0.1415093989511709</v>
      </c>
      <c r="O278" s="8">
        <f t="shared" si="34"/>
        <v>0.883993429051395</v>
      </c>
    </row>
    <row r="279" spans="1:15" x14ac:dyDescent="0.3">
      <c r="A279" s="1">
        <f>Data!A451</f>
        <v>44713</v>
      </c>
      <c r="B279" cm="1">
        <f t="array" ref="B279:C279">LINEST(Data!$D$2:D450,Data!$E$2:E450,TRUE, FALSE)</f>
        <v>5.8870109566699514E-3</v>
      </c>
      <c r="C279">
        <v>5.5569663570263144</v>
      </c>
      <c r="E279">
        <f>EXP(C279+B279*'Overall View'!E450)</f>
        <v>3641.8033966115008</v>
      </c>
      <c r="F279">
        <f>'Overall View'!B450</f>
        <v>4132.1499999999996</v>
      </c>
      <c r="G279" s="7">
        <f t="shared" si="35"/>
        <v>4260.1349035293506</v>
      </c>
      <c r="H279" s="2">
        <f t="shared" si="29"/>
        <v>0.13464389753843919</v>
      </c>
      <c r="I279" s="2">
        <f t="shared" si="36"/>
        <v>0.86535610246156081</v>
      </c>
      <c r="J279" s="6">
        <f t="shared" si="30"/>
        <v>3575.7812187865384</v>
      </c>
      <c r="K279" s="6">
        <f t="shared" si="31"/>
        <v>573.60116745073447</v>
      </c>
      <c r="M279" s="8">
        <f t="shared" si="32"/>
        <v>0.883993429051395</v>
      </c>
      <c r="N279" s="8">
        <f t="shared" si="33"/>
        <v>8.1653106068014462E-3</v>
      </c>
      <c r="O279" s="8">
        <f t="shared" si="34"/>
        <v>0.89215873965819648</v>
      </c>
    </row>
    <row r="280" spans="1:15" x14ac:dyDescent="0.3">
      <c r="A280" s="1">
        <f>Data!A452</f>
        <v>44743</v>
      </c>
      <c r="B280" cm="1">
        <f t="array" ref="B280:C280">LINEST(Data!$D$2:D451,Data!$E$2:E451,TRUE, FALSE)</f>
        <v>5.8879800703316087E-3</v>
      </c>
      <c r="C280">
        <v>5.5568206669391778</v>
      </c>
      <c r="E280">
        <f>EXP(C280+B280*'Overall View'!E451)</f>
        <v>3664.3699829974016</v>
      </c>
      <c r="F280">
        <f>'Overall View'!B451</f>
        <v>3785.38</v>
      </c>
      <c r="G280" s="7">
        <f t="shared" si="35"/>
        <v>3950.7610173780781</v>
      </c>
      <c r="H280" s="2">
        <f t="shared" si="29"/>
        <v>3.3023416730319832E-2</v>
      </c>
      <c r="I280" s="2">
        <f t="shared" si="36"/>
        <v>0.96697658326968017</v>
      </c>
      <c r="J280" s="6">
        <f t="shared" si="30"/>
        <v>3660.373818777382</v>
      </c>
      <c r="K280" s="6">
        <f t="shared" si="31"/>
        <v>130.46762747877864</v>
      </c>
      <c r="M280" s="8">
        <f t="shared" si="32"/>
        <v>0.89215873965819648</v>
      </c>
      <c r="N280" s="8">
        <f t="shared" si="33"/>
        <v>0.11706447964853088</v>
      </c>
      <c r="O280" s="8">
        <f t="shared" si="34"/>
        <v>1.0092232193067274</v>
      </c>
    </row>
    <row r="281" spans="1:15" x14ac:dyDescent="0.3">
      <c r="A281" s="1">
        <f>Data!A453</f>
        <v>44774</v>
      </c>
      <c r="B281" cm="1">
        <f t="array" ref="B281:C281">LINEST(Data!$D$2:D452,Data!$E$2:E452,TRUE, FALSE)</f>
        <v>5.8913296540320055E-3</v>
      </c>
      <c r="C281">
        <v>5.5563159963283182</v>
      </c>
      <c r="E281">
        <f>EXP(C281+B281*'Overall View'!E452)</f>
        <v>3689.7193244126192</v>
      </c>
      <c r="F281">
        <f>'Overall View'!B452</f>
        <v>4130.29</v>
      </c>
      <c r="G281" s="7">
        <f t="shared" si="35"/>
        <v>4298.8521979491625</v>
      </c>
      <c r="H281" s="2">
        <f t="shared" si="29"/>
        <v>0.11940492944067405</v>
      </c>
      <c r="I281" s="2">
        <f t="shared" si="36"/>
        <v>0.88059507055932595</v>
      </c>
      <c r="J281" s="6">
        <f t="shared" si="30"/>
        <v>3637.1130139804782</v>
      </c>
      <c r="K281" s="6">
        <f t="shared" si="31"/>
        <v>513.30414337200625</v>
      </c>
      <c r="M281" s="8">
        <f t="shared" si="32"/>
        <v>1.0092232193067274</v>
      </c>
      <c r="N281" s="8">
        <f t="shared" si="33"/>
        <v>-9.2689984454657565E-2</v>
      </c>
      <c r="O281" s="8">
        <f t="shared" si="34"/>
        <v>0.91653323485206983</v>
      </c>
    </row>
    <row r="282" spans="1:15" x14ac:dyDescent="0.3">
      <c r="A282" s="1">
        <f>Data!A454</f>
        <v>44805</v>
      </c>
      <c r="B282" cm="1">
        <f t="array" ref="B282:C282">LINEST(Data!$D$2:D453,Data!$E$2:E453,TRUE, FALSE)</f>
        <v>5.8931915446799278E-3</v>
      </c>
      <c r="C282">
        <v>5.556034850840482</v>
      </c>
      <c r="E282">
        <f>EXP(C282+B282*'Overall View'!E453)</f>
        <v>3713.601461359955</v>
      </c>
      <c r="F282">
        <f>'Overall View'!B453</f>
        <v>3955</v>
      </c>
      <c r="G282" s="7">
        <f t="shared" si="35"/>
        <v>4138.1930872119419</v>
      </c>
      <c r="H282" s="2">
        <f t="shared" si="29"/>
        <v>6.5003889391955116E-2</v>
      </c>
      <c r="I282" s="2">
        <f t="shared" si="36"/>
        <v>0.93499611060804488</v>
      </c>
      <c r="J282" s="6">
        <f t="shared" si="30"/>
        <v>3697.9096174548176</v>
      </c>
      <c r="K282" s="6">
        <f t="shared" si="31"/>
        <v>268.99864572367835</v>
      </c>
      <c r="M282" s="8">
        <f t="shared" si="32"/>
        <v>0.91653323485206983</v>
      </c>
      <c r="N282" s="8">
        <f t="shared" si="33"/>
        <v>6.1771301554570897E-2</v>
      </c>
      <c r="O282" s="8">
        <f t="shared" si="34"/>
        <v>0.97830453640664072</v>
      </c>
    </row>
    <row r="283" spans="1:15" x14ac:dyDescent="0.3">
      <c r="A283" s="1">
        <f>Data!A455</f>
        <v>44835</v>
      </c>
      <c r="B283" cm="1">
        <f t="array" ref="B283:C283">LINEST(Data!$D$2:D454,Data!$E$2:E454,TRUE, FALSE)</f>
        <v>5.8919964593550081E-3</v>
      </c>
      <c r="C283">
        <v>5.5562157070863201</v>
      </c>
      <c r="E283">
        <f>EXP(C283+B283*'Overall View'!E454)</f>
        <v>3734.2045506591026</v>
      </c>
      <c r="F283">
        <f>'Overall View'!B454</f>
        <v>3585.62</v>
      </c>
      <c r="G283" s="7">
        <f t="shared" si="35"/>
        <v>3776.8269575540571</v>
      </c>
      <c r="H283" s="2">
        <f t="shared" si="29"/>
        <v>0</v>
      </c>
      <c r="I283" s="2">
        <f t="shared" si="36"/>
        <v>1</v>
      </c>
      <c r="J283" s="6">
        <f t="shared" si="30"/>
        <v>3585.62</v>
      </c>
      <c r="K283" s="6">
        <f t="shared" si="31"/>
        <v>0</v>
      </c>
      <c r="M283" s="8">
        <f t="shared" si="32"/>
        <v>0.97830453640664072</v>
      </c>
      <c r="N283" s="8">
        <f t="shared" si="33"/>
        <v>7.5021515309396519E-2</v>
      </c>
      <c r="O283" s="8">
        <f t="shared" si="34"/>
        <v>1.0533260517160372</v>
      </c>
    </row>
    <row r="284" spans="1:15" x14ac:dyDescent="0.3">
      <c r="A284" s="1">
        <f>Data!A456</f>
        <v>44866</v>
      </c>
      <c r="B284" cm="1">
        <f t="array" ref="B284:C284">LINEST(Data!$D$2:D455,Data!$E$2:E455,TRUE, FALSE)</f>
        <v>5.8928776865456046E-3</v>
      </c>
      <c r="C284">
        <v>5.5560820542957465</v>
      </c>
      <c r="E284">
        <f>EXP(C284+B284*'Overall View'!E455)</f>
        <v>3757.2723112676777</v>
      </c>
      <c r="F284">
        <f>'Overall View'!B455</f>
        <v>3871.98</v>
      </c>
      <c r="G284" s="7">
        <f t="shared" si="35"/>
        <v>4078.4574057234618</v>
      </c>
      <c r="H284" s="2">
        <f t="shared" si="29"/>
        <v>3.0529511632235273E-2</v>
      </c>
      <c r="I284" s="2">
        <f t="shared" si="36"/>
        <v>0.96947048836776473</v>
      </c>
      <c r="J284" s="6">
        <f t="shared" si="30"/>
        <v>3753.7703415502178</v>
      </c>
      <c r="K284" s="6">
        <f t="shared" si="31"/>
        <v>124.51331280961053</v>
      </c>
      <c r="M284" s="8">
        <f t="shared" si="32"/>
        <v>1.0533260517160372</v>
      </c>
      <c r="N284" s="8">
        <f t="shared" si="33"/>
        <v>-3.2157529948401209E-2</v>
      </c>
      <c r="O284" s="8">
        <f t="shared" si="34"/>
        <v>1.0211685217676361</v>
      </c>
    </row>
    <row r="285" spans="1:15" x14ac:dyDescent="0.3">
      <c r="A285" s="1">
        <f>Data!A457</f>
        <v>44896</v>
      </c>
      <c r="B285" cm="1">
        <f t="array" ref="B285:C285">LINEST(Data!$D$2:D456,Data!$E$2:E456,TRUE, FALSE)</f>
        <v>5.8950910418418753E-3</v>
      </c>
      <c r="C285">
        <v>5.5557456242907133</v>
      </c>
      <c r="E285">
        <f>EXP(C285+B285*'Overall View'!E456)</f>
        <v>3782.0143682626876</v>
      </c>
      <c r="F285">
        <f>'Overall View'!B456</f>
        <v>4080.11</v>
      </c>
      <c r="G285" s="7">
        <f t="shared" si="35"/>
        <v>4290.9932101589602</v>
      </c>
      <c r="H285" s="2">
        <f t="shared" si="29"/>
        <v>7.8819275314981452E-2</v>
      </c>
      <c r="I285" s="2">
        <f t="shared" si="36"/>
        <v>0.92118072468501855</v>
      </c>
      <c r="J285" s="6">
        <f t="shared" si="30"/>
        <v>3758.5186865945911</v>
      </c>
      <c r="K285" s="6">
        <f t="shared" si="31"/>
        <v>338.21297520623517</v>
      </c>
      <c r="M285" s="8">
        <f t="shared" si="32"/>
        <v>1.0211685217676361</v>
      </c>
      <c r="N285" s="8">
        <f t="shared" si="33"/>
        <v>-5.2375956137610175E-2</v>
      </c>
      <c r="O285" s="8">
        <f t="shared" si="34"/>
        <v>0.96879256563002591</v>
      </c>
    </row>
    <row r="286" spans="1:15" x14ac:dyDescent="0.3">
      <c r="A286" s="1">
        <f>Data!A458</f>
        <v>44927</v>
      </c>
      <c r="B286" cm="1">
        <f t="array" ref="B286:C286">LINEST(Data!$D$2:D457,Data!$E$2:E457,TRUE, FALSE)</f>
        <v>5.8953556476635917E-3</v>
      </c>
      <c r="C286">
        <v>5.5557053160038716</v>
      </c>
      <c r="E286">
        <f>EXP(C286+B286*'Overall View'!E457)</f>
        <v>3804.6812344205191</v>
      </c>
      <c r="F286">
        <f>'Overall View'!B457</f>
        <v>3839.5</v>
      </c>
      <c r="G286" s="7">
        <f t="shared" si="35"/>
        <v>4057.8920309427194</v>
      </c>
      <c r="H286" s="2">
        <f t="shared" si="29"/>
        <v>9.1515592067159535E-3</v>
      </c>
      <c r="I286" s="2">
        <f t="shared" si="36"/>
        <v>0.99084844079328405</v>
      </c>
      <c r="J286" s="6">
        <f t="shared" si="30"/>
        <v>3804.362588425814</v>
      </c>
      <c r="K286" s="6">
        <f t="shared" si="31"/>
        <v>37.136039175633144</v>
      </c>
      <c r="M286" s="8">
        <f t="shared" si="32"/>
        <v>0.96879256563002591</v>
      </c>
      <c r="N286" s="8">
        <f t="shared" si="33"/>
        <v>7.8415662464019278E-2</v>
      </c>
      <c r="O286" s="8">
        <f t="shared" si="34"/>
        <v>1.0472082280940451</v>
      </c>
    </row>
    <row r="287" spans="1:15" x14ac:dyDescent="0.3">
      <c r="A287" s="1">
        <f>Data!A459</f>
        <v>44958</v>
      </c>
      <c r="B287" cm="1">
        <f t="array" ref="B287:C287">LINEST(Data!$D$2:D458,Data!$E$2:E458,TRUE, FALSE)</f>
        <v>5.8971655070942002E-3</v>
      </c>
      <c r="C287">
        <v>5.5554290107974662</v>
      </c>
      <c r="E287">
        <f>EXP(C287+B287*'Overall View'!E458)</f>
        <v>3829.2860219044696</v>
      </c>
      <c r="F287">
        <f>'Overall View'!B458</f>
        <v>4076.6</v>
      </c>
      <c r="G287" s="7">
        <f t="shared" si="35"/>
        <v>4306.1851018238176</v>
      </c>
      <c r="H287" s="2">
        <f t="shared" si="29"/>
        <v>6.4584879970008169E-2</v>
      </c>
      <c r="I287" s="2">
        <f t="shared" si="36"/>
        <v>0.93541512002999183</v>
      </c>
      <c r="J287" s="6">
        <f t="shared" si="30"/>
        <v>3813.3132783142646</v>
      </c>
      <c r="K287" s="6">
        <f t="shared" si="31"/>
        <v>278.11444792992864</v>
      </c>
      <c r="M287" s="8">
        <f t="shared" si="32"/>
        <v>1.0472082280940451</v>
      </c>
      <c r="N287" s="8">
        <f t="shared" si="33"/>
        <v>-5.9112595975640364E-2</v>
      </c>
      <c r="O287" s="8">
        <f t="shared" si="34"/>
        <v>0.98809563211840479</v>
      </c>
    </row>
    <row r="288" spans="1:15" x14ac:dyDescent="0.3">
      <c r="A288" s="1">
        <f>Data!A460</f>
        <v>44986</v>
      </c>
      <c r="B288" cm="1">
        <f t="array" ref="B288:C288">LINEST(Data!$D$2:D459,Data!$E$2:E459,TRUE, FALSE)</f>
        <v>5.8980282619903292E-3</v>
      </c>
      <c r="C288">
        <v>5.5552970092983589</v>
      </c>
      <c r="E288">
        <f>EXP(C288+B288*'Overall View'!E459)</f>
        <v>3852.9484035269861</v>
      </c>
      <c r="F288">
        <f>'Overall View'!B459</f>
        <v>3970.15</v>
      </c>
      <c r="G288" s="7">
        <f t="shared" si="35"/>
        <v>4201.0023217848129</v>
      </c>
      <c r="H288" s="2">
        <f t="shared" si="29"/>
        <v>3.0418677905400315E-2</v>
      </c>
      <c r="I288" s="2">
        <f t="shared" si="36"/>
        <v>0.96958132209459968</v>
      </c>
      <c r="J288" s="6">
        <f t="shared" si="30"/>
        <v>3849.3832859138752</v>
      </c>
      <c r="K288" s="6">
        <f t="shared" si="31"/>
        <v>127.78893650621112</v>
      </c>
      <c r="M288" s="8">
        <f t="shared" si="32"/>
        <v>0.98809563211840479</v>
      </c>
      <c r="N288" s="8">
        <f t="shared" si="33"/>
        <v>3.786393748944436E-2</v>
      </c>
      <c r="O288" s="8">
        <f t="shared" si="34"/>
        <v>1.0259595696078492</v>
      </c>
    </row>
    <row r="289" spans="1:15" x14ac:dyDescent="0.3">
      <c r="A289" s="1">
        <f>Data!A461</f>
        <v>45017</v>
      </c>
      <c r="B289" cm="1">
        <f t="array" ref="B289:C289">LINEST(Data!$D$2:D460,Data!$E$2:E460,TRUE, FALSE)</f>
        <v>5.899691189771893E-3</v>
      </c>
      <c r="C289">
        <v>5.5550420270385175</v>
      </c>
      <c r="E289">
        <f>EXP(C289+B289*'Overall View'!E460)</f>
        <v>3877.7108955661324</v>
      </c>
      <c r="F289">
        <f>'Overall View'!B460</f>
        <v>4109.3100000000004</v>
      </c>
      <c r="G289" s="7">
        <f t="shared" si="35"/>
        <v>4343.7748554914424</v>
      </c>
      <c r="H289" s="2">
        <f t="shared" si="29"/>
        <v>5.9725727541649398E-2</v>
      </c>
      <c r="I289" s="2">
        <f t="shared" si="36"/>
        <v>0.9402742724583506</v>
      </c>
      <c r="J289" s="6">
        <f t="shared" si="30"/>
        <v>3863.8784705558251</v>
      </c>
      <c r="K289" s="6">
        <f t="shared" si="31"/>
        <v>259.43511352134936</v>
      </c>
      <c r="M289" s="8">
        <f t="shared" si="32"/>
        <v>1.0259595696078492</v>
      </c>
      <c r="N289" s="8">
        <f t="shared" si="33"/>
        <v>-3.2036078323401794E-2</v>
      </c>
      <c r="O289" s="8">
        <f t="shared" si="34"/>
        <v>0.99392349128444735</v>
      </c>
    </row>
    <row r="290" spans="1:15" x14ac:dyDescent="0.3">
      <c r="A290" s="1">
        <f>Data!A462</f>
        <v>45047</v>
      </c>
      <c r="B290" cm="1">
        <f t="array" ref="B290:C290">LINEST(Data!$D$2:D461,Data!$E$2:E461,TRUE, FALSE)</f>
        <v>5.9015768815320561E-3</v>
      </c>
      <c r="C290">
        <v>5.5547522590713747</v>
      </c>
      <c r="E290">
        <f>EXP(C290+B290*'Overall View'!E461)</f>
        <v>3902.9096754598359</v>
      </c>
      <c r="F290">
        <f>'Overall View'!B461</f>
        <v>4169.4799999999996</v>
      </c>
      <c r="G290" s="7">
        <f t="shared" si="35"/>
        <v>4403.5792319620259</v>
      </c>
      <c r="H290" s="2">
        <f t="shared" si="29"/>
        <v>6.8300408337981011E-2</v>
      </c>
      <c r="I290" s="2">
        <f t="shared" si="36"/>
        <v>0.93169959166201899</v>
      </c>
      <c r="J290" s="6">
        <f t="shared" si="30"/>
        <v>3884.7028134429547</v>
      </c>
      <c r="K290" s="6">
        <f t="shared" si="31"/>
        <v>300.76625969165917</v>
      </c>
      <c r="M290" s="8">
        <f t="shared" si="32"/>
        <v>0.99392349128444735</v>
      </c>
      <c r="N290" s="8">
        <f t="shared" si="33"/>
        <v>-9.9127819704878817E-3</v>
      </c>
      <c r="O290" s="8">
        <f t="shared" si="34"/>
        <v>0.98401070931395951</v>
      </c>
    </row>
    <row r="291" spans="1:15" x14ac:dyDescent="0.3">
      <c r="A291" s="1">
        <f>Data!A463</f>
        <v>45078</v>
      </c>
      <c r="B291" cm="1">
        <f t="array" ref="B291:C291">LINEST(Data!$D$2:D462,Data!$E$2:E462,TRUE, FALSE)</f>
        <v>5.9033417251351189E-3</v>
      </c>
      <c r="C291">
        <v>5.5544804731565023</v>
      </c>
      <c r="E291">
        <f>EXP(C291+B291*'Overall View'!E462)</f>
        <v>3928.1388139246978</v>
      </c>
      <c r="F291">
        <f>'Overall View'!B462</f>
        <v>4179.83</v>
      </c>
      <c r="G291" s="7">
        <f t="shared" si="35"/>
        <v>4413.7637428034259</v>
      </c>
      <c r="H291" s="2">
        <f t="shared" si="29"/>
        <v>6.4073903188729631E-2</v>
      </c>
      <c r="I291" s="2">
        <f t="shared" si="36"/>
        <v>0.93592609681127037</v>
      </c>
      <c r="J291" s="6">
        <f t="shared" si="30"/>
        <v>3912.011977234652</v>
      </c>
      <c r="K291" s="6">
        <f t="shared" si="31"/>
        <v>282.80707075431167</v>
      </c>
      <c r="M291" s="8">
        <f t="shared" si="32"/>
        <v>0.98401070931395951</v>
      </c>
      <c r="N291" s="8">
        <f t="shared" si="33"/>
        <v>4.2966314269593511E-3</v>
      </c>
      <c r="O291" s="8">
        <f t="shared" si="34"/>
        <v>0.98830734074091886</v>
      </c>
    </row>
    <row r="292" spans="1:15" x14ac:dyDescent="0.3">
      <c r="A292" s="1">
        <f>Data!A464</f>
        <v>45108</v>
      </c>
      <c r="B292" cm="1">
        <f t="array" ref="B292:C292">LINEST(Data!$D$2:D463,Data!$E$2:E463,TRUE, FALSE)</f>
        <v>5.9066774075733101E-3</v>
      </c>
      <c r="C292">
        <v>5.5539656661668744</v>
      </c>
      <c r="E292">
        <f>EXP(C292+B292*'Overall View'!E463)</f>
        <v>3955.4538554231394</v>
      </c>
      <c r="F292">
        <f>'Overall View'!B463</f>
        <v>4450.38</v>
      </c>
      <c r="G292" s="7">
        <f t="shared" si="35"/>
        <v>4681.150293840883</v>
      </c>
      <c r="H292" s="2">
        <f t="shared" si="29"/>
        <v>0.12512499517553222</v>
      </c>
      <c r="I292" s="2">
        <f t="shared" si="36"/>
        <v>0.87487500482446778</v>
      </c>
      <c r="J292" s="6">
        <f t="shared" si="30"/>
        <v>3893.5262239707149</v>
      </c>
      <c r="K292" s="6">
        <f t="shared" si="31"/>
        <v>585.72890793278168</v>
      </c>
      <c r="M292" s="8">
        <f t="shared" si="32"/>
        <v>0.98830734074091886</v>
      </c>
      <c r="N292" s="8">
        <f t="shared" si="33"/>
        <v>-6.8066510540329139E-2</v>
      </c>
      <c r="O292" s="8">
        <f t="shared" si="34"/>
        <v>0.92024083020058978</v>
      </c>
    </row>
    <row r="293" spans="1:15" x14ac:dyDescent="0.3">
      <c r="A293" s="1">
        <f>Data!A465</f>
        <v>45139</v>
      </c>
      <c r="B293" cm="1">
        <f t="array" ref="B293:C293">LINEST(Data!$D$2:D464,Data!$E$2:E464,TRUE, FALSE)</f>
        <v>5.9106614897953538E-3</v>
      </c>
      <c r="C293">
        <v>5.553349461449864</v>
      </c>
      <c r="E293">
        <f>EXP(C293+B293*'Overall View'!E464)</f>
        <v>3983.7773505038808</v>
      </c>
      <c r="F293">
        <f>'Overall View'!B464</f>
        <v>4588.96</v>
      </c>
      <c r="G293" s="7">
        <f t="shared" si="35"/>
        <v>4808.6772680900804</v>
      </c>
      <c r="H293" s="2">
        <f t="shared" si="29"/>
        <v>0.15191176520434158</v>
      </c>
      <c r="I293" s="2">
        <f t="shared" si="36"/>
        <v>0.84808823479565842</v>
      </c>
      <c r="J293" s="6">
        <f t="shared" si="30"/>
        <v>3891.8429859478847</v>
      </c>
      <c r="K293" s="6">
        <f t="shared" si="31"/>
        <v>730.49465209355503</v>
      </c>
      <c r="M293" s="8">
        <f t="shared" si="32"/>
        <v>0.92024083020058978</v>
      </c>
      <c r="N293" s="8">
        <f t="shared" si="33"/>
        <v>-3.15465256094569E-2</v>
      </c>
      <c r="O293" s="8">
        <f t="shared" si="34"/>
        <v>0.88869430459113286</v>
      </c>
    </row>
    <row r="294" spans="1:15" x14ac:dyDescent="0.3">
      <c r="A294" s="1">
        <f>Data!A466</f>
        <v>45170</v>
      </c>
      <c r="B294" cm="1">
        <f t="array" ref="B294:C294">LINEST(Data!$D$2:D465,Data!$E$2:E465,TRUE, FALSE)</f>
        <v>5.9139328206665306E-3</v>
      </c>
      <c r="C294">
        <v>5.5528424051648315</v>
      </c>
      <c r="E294">
        <f>EXP(C294+B294*'Overall View'!E465)</f>
        <v>4011.4467226611027</v>
      </c>
      <c r="F294">
        <f>'Overall View'!B465</f>
        <v>4507.66</v>
      </c>
      <c r="G294" s="7">
        <f t="shared" si="35"/>
        <v>4736.426421126821</v>
      </c>
      <c r="H294" s="2">
        <f t="shared" si="29"/>
        <v>0.12369933134989286</v>
      </c>
      <c r="I294" s="2">
        <f t="shared" si="36"/>
        <v>0.87630066865010714</v>
      </c>
      <c r="J294" s="6">
        <f t="shared" si="30"/>
        <v>3950.0654720473417</v>
      </c>
      <c r="K294" s="6">
        <f t="shared" si="31"/>
        <v>585.89278128135379</v>
      </c>
      <c r="M294" s="8">
        <f t="shared" si="32"/>
        <v>0.88869430459113286</v>
      </c>
      <c r="N294" s="8">
        <f t="shared" si="33"/>
        <v>3.207914323888697E-2</v>
      </c>
      <c r="O294" s="8">
        <f t="shared" si="34"/>
        <v>0.9207734478300198</v>
      </c>
    </row>
    <row r="295" spans="1:15" x14ac:dyDescent="0.3">
      <c r="A295" s="1">
        <f>Data!A467</f>
        <v>45200</v>
      </c>
      <c r="B295" cm="1">
        <f t="array" ref="B295:C295">LINEST(Data!$D$2:D466,Data!$E$2:E466,TRUE, FALSE)</f>
        <v>5.9156153956729136E-3</v>
      </c>
      <c r="C295">
        <v>5.5525810451805064</v>
      </c>
      <c r="E295">
        <f>EXP(C295+B295*'Overall View'!E466)</f>
        <v>4037.3434959572328</v>
      </c>
      <c r="F295">
        <f>'Overall View'!B466</f>
        <v>4288.05</v>
      </c>
      <c r="G295" s="7">
        <f t="shared" si="35"/>
        <v>4534.2153642488702</v>
      </c>
      <c r="H295" s="2">
        <f t="shared" si="29"/>
        <v>6.2096897203274937E-2</v>
      </c>
      <c r="I295" s="2">
        <f t="shared" si="36"/>
        <v>0.93790310279672506</v>
      </c>
      <c r="J295" s="6">
        <f t="shared" si="30"/>
        <v>4021.7753999474971</v>
      </c>
      <c r="K295" s="6">
        <f t="shared" si="31"/>
        <v>281.56070537127192</v>
      </c>
      <c r="M295" s="8">
        <f t="shared" si="32"/>
        <v>0.9207734478300198</v>
      </c>
      <c r="N295" s="8">
        <f t="shared" si="33"/>
        <v>7.0972137897198459E-2</v>
      </c>
      <c r="O295" s="8">
        <f t="shared" si="34"/>
        <v>0.99174558572721827</v>
      </c>
    </row>
    <row r="296" spans="1:15" x14ac:dyDescent="0.3">
      <c r="A296" s="1">
        <f>Data!A468</f>
        <v>45231</v>
      </c>
      <c r="B296" cm="1">
        <f t="array" ref="B296:C296">LINEST(Data!$D$2:D467,Data!$E$2:E467,TRUE, FALSE)</f>
        <v>5.9165005461702539E-3</v>
      </c>
      <c r="C296">
        <v>5.5524432567530884</v>
      </c>
      <c r="E296">
        <f>EXP(C296+B296*'Overall View'!E467)</f>
        <v>4062.4134072340148</v>
      </c>
      <c r="F296">
        <f>'Overall View'!B467</f>
        <v>4193.8</v>
      </c>
      <c r="G296" s="7">
        <f t="shared" si="35"/>
        <v>4440.7433427940805</v>
      </c>
      <c r="H296" s="2">
        <f t="shared" si="29"/>
        <v>3.2342004516828116E-2</v>
      </c>
      <c r="I296" s="2">
        <f t="shared" si="36"/>
        <v>0.96765799548317188</v>
      </c>
      <c r="J296" s="6">
        <f t="shared" si="30"/>
        <v>4058.1641014573265</v>
      </c>
      <c r="K296" s="6">
        <f t="shared" si="31"/>
        <v>143.62254125072053</v>
      </c>
      <c r="M296" s="8">
        <f t="shared" si="32"/>
        <v>0.99174558572721827</v>
      </c>
      <c r="N296" s="8">
        <f t="shared" si="33"/>
        <v>3.2890973370344648E-2</v>
      </c>
      <c r="O296" s="8">
        <f t="shared" si="34"/>
        <v>1.024636559097563</v>
      </c>
    </row>
    <row r="297" spans="1:15" x14ac:dyDescent="0.3">
      <c r="A297" s="1">
        <f>Data!A469</f>
        <v>45261</v>
      </c>
      <c r="B297" cm="1">
        <f t="array" ref="B297:C297">LINEST(Data!$D$2:D468,Data!$E$2:E468,TRUE, FALSE)</f>
        <v>5.9195570979663726E-3</v>
      </c>
      <c r="C297">
        <v>5.5519664346728934</v>
      </c>
      <c r="E297">
        <f>EXP(C297+B297*'Overall View'!E468)</f>
        <v>4090.4063632659763</v>
      </c>
      <c r="F297">
        <f>'Overall View'!B468</f>
        <v>4567.8</v>
      </c>
      <c r="G297" s="7">
        <f t="shared" si="35"/>
        <v>4823.9574158965688</v>
      </c>
      <c r="H297" s="2">
        <f t="shared" si="29"/>
        <v>0.11671056475495267</v>
      </c>
      <c r="I297" s="2">
        <f t="shared" si="36"/>
        <v>0.88328943524504733</v>
      </c>
      <c r="J297" s="6">
        <f t="shared" si="30"/>
        <v>4034.6894823123275</v>
      </c>
      <c r="K297" s="6">
        <f t="shared" si="31"/>
        <v>563.00679436313067</v>
      </c>
      <c r="M297" s="8">
        <f t="shared" si="32"/>
        <v>1.024636559097563</v>
      </c>
      <c r="N297" s="8">
        <f t="shared" si="33"/>
        <v>-9.1813182081616998E-2</v>
      </c>
      <c r="O297" s="8">
        <f t="shared" si="34"/>
        <v>0.93282337701594598</v>
      </c>
    </row>
    <row r="298" spans="1:15" x14ac:dyDescent="0.3">
      <c r="A298" s="1">
        <f>Data!A470</f>
        <v>45292</v>
      </c>
      <c r="B298" cm="1">
        <f t="array" ref="B298:C298">LINEST(Data!$D$2:D469,Data!$E$2:E469,TRUE, FALSE)</f>
        <v>5.9235958817210393E-3</v>
      </c>
      <c r="C298">
        <v>5.5513350381459139</v>
      </c>
      <c r="E298">
        <f>EXP(C298+B298*'Overall View'!E469)</f>
        <v>4119.8742119251519</v>
      </c>
      <c r="F298">
        <f>'Overall View'!B469</f>
        <v>4769.83</v>
      </c>
      <c r="G298" s="7">
        <f t="shared" si="35"/>
        <v>5012.4157227551004</v>
      </c>
      <c r="H298" s="2">
        <f t="shared" si="29"/>
        <v>0.15776107585846266</v>
      </c>
      <c r="I298" s="2">
        <f t="shared" si="36"/>
        <v>0.84223892414153734</v>
      </c>
      <c r="J298" s="6">
        <f t="shared" si="30"/>
        <v>4017.3364875380289</v>
      </c>
      <c r="K298" s="6">
        <f t="shared" si="31"/>
        <v>790.76409707171831</v>
      </c>
      <c r="M298" s="8">
        <f t="shared" si="32"/>
        <v>0.93282337701594598</v>
      </c>
      <c r="N298" s="8">
        <f t="shared" si="33"/>
        <v>-4.7749563969488984E-2</v>
      </c>
      <c r="O298" s="8">
        <f t="shared" si="34"/>
        <v>0.88507381304645705</v>
      </c>
    </row>
    <row r="299" spans="1:15" x14ac:dyDescent="0.3">
      <c r="A299" s="1">
        <f>Data!A471</f>
        <v>45323</v>
      </c>
      <c r="B299" cm="1">
        <f t="array" ref="B299:C299">LINEST(Data!$D$2:D470,Data!$E$2:E470,TRUE, FALSE)</f>
        <v>5.9278512507972957E-3</v>
      </c>
      <c r="C299">
        <v>5.5506683636573007</v>
      </c>
      <c r="E299">
        <f>EXP(C299+B299*'Overall View'!E470)</f>
        <v>4149.8629985458465</v>
      </c>
      <c r="F299">
        <f>'Overall View'!B470</f>
        <v>4845.6499999999996</v>
      </c>
      <c r="G299" s="7">
        <f t="shared" si="35"/>
        <v>5079.5220192602828</v>
      </c>
      <c r="H299" s="2">
        <f t="shared" si="29"/>
        <v>0.16766505344826177</v>
      </c>
      <c r="I299" s="2">
        <f t="shared" si="36"/>
        <v>0.83233494655173823</v>
      </c>
      <c r="J299" s="6">
        <f t="shared" si="30"/>
        <v>4033.2038337584299</v>
      </c>
      <c r="K299" s="6">
        <f t="shared" si="31"/>
        <v>851.65833085089787</v>
      </c>
      <c r="M299" s="8">
        <f t="shared" si="32"/>
        <v>0.88507381304645705</v>
      </c>
      <c r="N299" s="8">
        <f t="shared" si="33"/>
        <v>-1.2566783358100474E-2</v>
      </c>
      <c r="O299" s="8">
        <f t="shared" si="34"/>
        <v>0.87250702968835658</v>
      </c>
    </row>
    <row r="300" spans="1:15" x14ac:dyDescent="0.3">
      <c r="A300" s="1">
        <f>Data!A472</f>
        <v>45352</v>
      </c>
      <c r="B300" cm="1">
        <f t="array" ref="B300:C300">LINEST(Data!$D$2:D471,Data!$E$2:E471,TRUE, FALSE)</f>
        <v>5.9332586427758354E-3</v>
      </c>
      <c r="C300">
        <v>5.5498194031166701</v>
      </c>
      <c r="E300">
        <f>EXP(C300+B300*'Overall View'!E471)</f>
        <v>4181.6072668853003</v>
      </c>
      <c r="F300">
        <f>'Overall View'!B471</f>
        <v>5096.2700000000004</v>
      </c>
      <c r="G300" s="7">
        <f t="shared" si="35"/>
        <v>5298.1897310407794</v>
      </c>
      <c r="H300" s="2">
        <f t="shared" si="29"/>
        <v>0.21873472919325421</v>
      </c>
      <c r="I300" s="2">
        <f t="shared" si="36"/>
        <v>0.78126527080674579</v>
      </c>
      <c r="J300" s="6">
        <f t="shared" si="30"/>
        <v>3981.5387616542948</v>
      </c>
      <c r="K300" s="6">
        <f t="shared" si="31"/>
        <v>1158.8980960336853</v>
      </c>
      <c r="M300" s="8">
        <f t="shared" si="32"/>
        <v>0.87250702968835658</v>
      </c>
      <c r="N300" s="8">
        <f t="shared" si="33"/>
        <v>-6.0287183603456529E-2</v>
      </c>
      <c r="O300" s="8">
        <f t="shared" si="34"/>
        <v>0.81221984608490005</v>
      </c>
    </row>
    <row r="301" spans="1:15" x14ac:dyDescent="0.3">
      <c r="A301" s="1">
        <f>Data!A473</f>
        <v>45383</v>
      </c>
      <c r="B301" cm="1">
        <f t="array" ref="B301:C301">LINEST(Data!$D$2:D472,Data!$E$2:E472,TRUE, FALSE)</f>
        <v>5.9392617562400015E-3</v>
      </c>
      <c r="C301">
        <v>5.5488749132649753</v>
      </c>
      <c r="E301">
        <f>EXP(C301+B301*'Overall View'!E472)</f>
        <v>4214.4197609677858</v>
      </c>
      <c r="F301">
        <f>'Overall View'!B472</f>
        <v>5254.35</v>
      </c>
      <c r="G301" s="7">
        <f t="shared" si="35"/>
        <v>5426.5854443098797</v>
      </c>
      <c r="H301" s="2">
        <f t="shared" si="29"/>
        <v>0.24675525885286009</v>
      </c>
      <c r="I301" s="2">
        <f t="shared" si="36"/>
        <v>0.75324474114713991</v>
      </c>
      <c r="J301" s="6">
        <f t="shared" si="30"/>
        <v>3957.8115056464749</v>
      </c>
      <c r="K301" s="6">
        <f t="shared" si="31"/>
        <v>1339.0384959978471</v>
      </c>
      <c r="M301" s="8">
        <f t="shared" si="32"/>
        <v>0.81221984608490005</v>
      </c>
      <c r="N301" s="8">
        <f t="shared" si="33"/>
        <v>-3.4284050351453904E-2</v>
      </c>
      <c r="O301" s="8">
        <f t="shared" si="34"/>
        <v>0.77793579573344618</v>
      </c>
    </row>
    <row r="302" spans="1:15" x14ac:dyDescent="0.3">
      <c r="A302" s="1">
        <f>Data!A474</f>
        <v>45413</v>
      </c>
      <c r="B302" cm="1">
        <f t="array" ref="B302:C302">LINEST(Data!$D$2:D473,Data!$E$2:E473,TRUE, FALSE)</f>
        <v>5.9438869230691417E-3</v>
      </c>
      <c r="C302">
        <v>5.5481456786282477</v>
      </c>
      <c r="E302">
        <f>EXP(C302+B302*'Overall View'!E473)</f>
        <v>4245.6928726802371</v>
      </c>
      <c r="F302">
        <f>'Overall View'!B473</f>
        <v>5035.6899999999996</v>
      </c>
      <c r="G302" s="7">
        <f t="shared" si="35"/>
        <v>5256.4820032148045</v>
      </c>
      <c r="H302" s="2">
        <f t="shared" si="29"/>
        <v>0.18607024836939035</v>
      </c>
      <c r="I302" s="2">
        <f t="shared" si="36"/>
        <v>0.81392975163060965</v>
      </c>
      <c r="J302" s="6">
        <f t="shared" si="30"/>
        <v>4098.6979109887443</v>
      </c>
      <c r="K302" s="6">
        <f t="shared" si="31"/>
        <v>978.07491188740914</v>
      </c>
      <c r="M302" s="8">
        <f t="shared" si="32"/>
        <v>0.77793579573344618</v>
      </c>
      <c r="N302" s="8">
        <f t="shared" si="33"/>
        <v>7.1681057434122827E-2</v>
      </c>
      <c r="O302" s="8">
        <f t="shared" si="34"/>
        <v>0.84961685316756896</v>
      </c>
    </row>
    <row r="303" spans="1:15" x14ac:dyDescent="0.3">
      <c r="A303" s="1">
        <f>Data!A475</f>
        <v>45444</v>
      </c>
      <c r="B303" cm="1">
        <f t="array" ref="B303:C303">LINEST(Data!$D$2:D474,Data!$E$2:E474,TRUE, FALSE)</f>
        <v>5.9495498203131656E-3</v>
      </c>
      <c r="C303">
        <v>5.5472509408636927</v>
      </c>
      <c r="E303">
        <f>EXP(C303+B303*'Overall View'!E474)</f>
        <v>4278.6294095267122</v>
      </c>
      <c r="F303">
        <f>'Overall View'!B474</f>
        <v>5277.51</v>
      </c>
      <c r="G303" s="7">
        <f t="shared" si="35"/>
        <v>5461.9363506477866</v>
      </c>
      <c r="H303" s="2">
        <f t="shared" si="29"/>
        <v>0.23345807614214031</v>
      </c>
      <c r="I303" s="2">
        <f t="shared" si="36"/>
        <v>0.76654192385785969</v>
      </c>
      <c r="J303" s="6">
        <f t="shared" si="30"/>
        <v>4045.4326685790934</v>
      </c>
      <c r="K303" s="6">
        <f t="shared" si="31"/>
        <v>1275.1331524330549</v>
      </c>
      <c r="M303" s="8">
        <f t="shared" si="32"/>
        <v>0.84961685316756896</v>
      </c>
      <c r="N303" s="8">
        <f t="shared" si="33"/>
        <v>-5.6287575115091346E-2</v>
      </c>
      <c r="O303" s="8">
        <f t="shared" si="34"/>
        <v>0.79332927805247766</v>
      </c>
    </row>
    <row r="304" spans="1:15" x14ac:dyDescent="0.3">
      <c r="A304" s="1">
        <f>Data!A476</f>
        <v>45474</v>
      </c>
      <c r="B304" cm="1">
        <f t="array" ref="B304:C304">LINEST(Data!$D$2:D475,Data!$E$2:E475,TRUE, FALSE)</f>
        <v>5.9558910440645598E-3</v>
      </c>
      <c r="C304">
        <v>5.5462469137697203</v>
      </c>
      <c r="E304">
        <f>EXP(C304+B304*'Overall View'!E475)</f>
        <v>4312.7855285052328</v>
      </c>
      <c r="F304">
        <f>'Overall View'!B475</f>
        <v>5460.48</v>
      </c>
      <c r="G304" s="7">
        <f t="shared" si="35"/>
        <v>5607.0918086530473</v>
      </c>
      <c r="H304" s="2">
        <f t="shared" si="29"/>
        <v>0.26611443205536478</v>
      </c>
      <c r="I304" s="2">
        <f t="shared" si="36"/>
        <v>0.73388556794463522</v>
      </c>
      <c r="J304" s="6">
        <f t="shared" si="30"/>
        <v>4007.3674660503216</v>
      </c>
      <c r="K304" s="6">
        <f t="shared" si="31"/>
        <v>1492.1280521419937</v>
      </c>
      <c r="M304" s="8">
        <f t="shared" si="32"/>
        <v>0.79332927805247766</v>
      </c>
      <c r="N304" s="8">
        <f t="shared" si="33"/>
        <v>-3.973916207163819E-2</v>
      </c>
      <c r="O304" s="8">
        <f t="shared" si="34"/>
        <v>0.75359011598083947</v>
      </c>
    </row>
    <row r="305" spans="1:15" x14ac:dyDescent="0.3">
      <c r="A305" s="1">
        <f>Data!A477</f>
        <v>45505</v>
      </c>
      <c r="B305" cm="1">
        <f t="array" ref="B305:C305">LINEST(Data!$D$2:D476,Data!$E$2:E476,TRUE, FALSE)</f>
        <v>5.9622931995565297E-3</v>
      </c>
      <c r="C305">
        <v>5.5452311050983294</v>
      </c>
      <c r="E305">
        <f>EXP(C305+B305*'Overall View'!E476)</f>
        <v>4347.3440521431048</v>
      </c>
      <c r="F305">
        <f>'Overall View'!B476</f>
        <v>5522.3</v>
      </c>
      <c r="G305" s="7">
        <f t="shared" si="35"/>
        <v>5653.6787496229836</v>
      </c>
      <c r="H305" s="2">
        <f t="shared" si="29"/>
        <v>0.27026983228476675</v>
      </c>
      <c r="I305" s="2">
        <f t="shared" si="36"/>
        <v>0.72973016771523325</v>
      </c>
      <c r="J305" s="6">
        <f t="shared" si="30"/>
        <v>4029.7889051738325</v>
      </c>
      <c r="K305" s="6">
        <f t="shared" si="31"/>
        <v>1528.0188074525536</v>
      </c>
      <c r="M305" s="8">
        <f t="shared" si="32"/>
        <v>0.75359011598083947</v>
      </c>
      <c r="N305" s="8">
        <f t="shared" si="33"/>
        <v>-6.4992404089889762E-3</v>
      </c>
      <c r="O305" s="8">
        <f t="shared" si="34"/>
        <v>0.7470908755718505</v>
      </c>
    </row>
    <row r="306" spans="1:15" x14ac:dyDescent="0.3">
      <c r="A306" s="1">
        <f>Data!A478</f>
        <v>45536</v>
      </c>
      <c r="B306" cm="1">
        <f t="array" ref="B306:C306">LINEST(Data!$D$2:D477,Data!$E$2:E477,TRUE, FALSE)</f>
        <v>5.9690540718705717E-3</v>
      </c>
      <c r="C306">
        <v>5.5441561264003951</v>
      </c>
      <c r="E306">
        <f>EXP(C306+B306*'Overall View'!E477)</f>
        <v>4382.724599306046</v>
      </c>
      <c r="F306">
        <f>'Overall View'!B477</f>
        <v>5648.4</v>
      </c>
      <c r="G306" s="7">
        <f t="shared" si="35"/>
        <v>5747.8869090325934</v>
      </c>
      <c r="H306" s="2">
        <f t="shared" si="29"/>
        <v>0.28878734495303648</v>
      </c>
      <c r="I306" s="2">
        <f t="shared" si="36"/>
        <v>0.71121265504696352</v>
      </c>
      <c r="J306" s="6">
        <f t="shared" si="30"/>
        <v>4017.2135607672685</v>
      </c>
      <c r="K306" s="6">
        <f t="shared" si="31"/>
        <v>1659.9169995498382</v>
      </c>
      <c r="M306" s="8">
        <f t="shared" si="32"/>
        <v>0.7470908755718505</v>
      </c>
      <c r="N306" s="8">
        <f t="shared" si="33"/>
        <v>-2.33514255536585E-2</v>
      </c>
      <c r="O306" s="8">
        <f t="shared" si="34"/>
        <v>0.72373945001819195</v>
      </c>
    </row>
    <row r="307" spans="1:15" x14ac:dyDescent="0.3">
      <c r="A307" s="1">
        <f>Data!A479</f>
        <v>45566</v>
      </c>
      <c r="B307" cm="1">
        <f t="array" ref="B307:C307">LINEST(Data!$D$2:D478,Data!$E$2:E478,TRUE, FALSE)</f>
        <v>5.9760993679917312E-3</v>
      </c>
      <c r="C307">
        <v>5.543033575885091</v>
      </c>
      <c r="E307">
        <f>EXP(C307+B307*'Overall View'!E478)</f>
        <v>4418.8421087974293</v>
      </c>
      <c r="F307">
        <f>'Overall View'!B478</f>
        <v>5762.48</v>
      </c>
      <c r="G307" s="7">
        <f t="shared" si="35"/>
        <v>5830.4511054906689</v>
      </c>
      <c r="H307" s="2">
        <f t="shared" si="29"/>
        <v>0.30407012926022747</v>
      </c>
      <c r="I307" s="2">
        <f t="shared" si="36"/>
        <v>0.69592987073977253</v>
      </c>
      <c r="J307" s="6">
        <f t="shared" si="30"/>
        <v>4010.2819615405242</v>
      </c>
      <c r="K307" s="6">
        <f t="shared" si="31"/>
        <v>1772.8660212919838</v>
      </c>
      <c r="M307" s="8">
        <f t="shared" si="32"/>
        <v>0.72373945001819195</v>
      </c>
      <c r="N307" s="8">
        <f t="shared" si="33"/>
        <v>-1.9600765944896216E-2</v>
      </c>
      <c r="O307" s="8">
        <f t="shared" si="34"/>
        <v>0.70413868407329572</v>
      </c>
    </row>
    <row r="308" spans="1:15" x14ac:dyDescent="0.3">
      <c r="A308" s="1">
        <f>Data!A480</f>
        <v>45597</v>
      </c>
      <c r="B308" cm="1">
        <f t="array" ref="B308:C308">LINEST(Data!$D$2:D479,Data!$E$2:E479,TRUE, FALSE)</f>
        <v>5.9826393544587641E-3</v>
      </c>
      <c r="C308">
        <v>5.5419893580458552</v>
      </c>
      <c r="E308">
        <f>EXP(C308+B308*'Overall View'!E479)</f>
        <v>4454.5929633401447</v>
      </c>
      <c r="F308">
        <f>'Overall View'!B479</f>
        <v>5705.45</v>
      </c>
      <c r="G308" s="7">
        <f t="shared" si="35"/>
        <v>5790.2940763379684</v>
      </c>
      <c r="H308" s="2">
        <f t="shared" si="29"/>
        <v>0.28080164606598235</v>
      </c>
      <c r="I308" s="2">
        <f t="shared" si="36"/>
        <v>0.71919835393401765</v>
      </c>
      <c r="J308" s="6">
        <f t="shared" si="30"/>
        <v>4103.3502484528408</v>
      </c>
      <c r="K308" s="6">
        <f t="shared" si="31"/>
        <v>1625.9241078418083</v>
      </c>
      <c r="M308" s="8">
        <f t="shared" si="32"/>
        <v>0.70413868407329572</v>
      </c>
      <c r="N308" s="8">
        <f t="shared" si="33"/>
        <v>2.5754657993703467E-2</v>
      </c>
      <c r="O308" s="8">
        <f t="shared" si="34"/>
        <v>0.72989334206699918</v>
      </c>
    </row>
    <row r="309" spans="1:15" x14ac:dyDescent="0.3">
      <c r="A309" s="1">
        <f>Data!A481</f>
        <v>45627</v>
      </c>
      <c r="B309" cm="1">
        <f t="array" ref="B309:C309">LINEST(Data!$D$2:D480,Data!$E$2:E480,TRUE, FALSE)</f>
        <v>5.9903957035250385E-3</v>
      </c>
      <c r="C309">
        <v>5.5407483421952506</v>
      </c>
      <c r="E309">
        <f>EXP(C309+B309*'Overall View'!E480)</f>
        <v>4492.424821004729</v>
      </c>
      <c r="F309">
        <f>'Overall View'!B480</f>
        <v>6032.38</v>
      </c>
      <c r="G309" s="7">
        <f t="shared" si="35"/>
        <v>6028.9181066599331</v>
      </c>
      <c r="H309" s="2">
        <f t="shared" si="29"/>
        <v>0.34278930429621757</v>
      </c>
      <c r="I309" s="2">
        <f t="shared" si="36"/>
        <v>0.65721069570378243</v>
      </c>
      <c r="J309" s="6">
        <f t="shared" si="30"/>
        <v>3964.5446565495831</v>
      </c>
      <c r="K309" s="6">
        <f t="shared" si="31"/>
        <v>2066.6486434408275</v>
      </c>
      <c r="M309" s="8">
        <f t="shared" si="32"/>
        <v>0.72989334206699918</v>
      </c>
      <c r="N309" s="8">
        <f t="shared" si="33"/>
        <v>-7.305980982614145E-2</v>
      </c>
      <c r="O309" s="8">
        <f t="shared" si="34"/>
        <v>0.65683353224085772</v>
      </c>
    </row>
    <row r="310" spans="1:15" x14ac:dyDescent="0.3">
      <c r="A310" s="1">
        <f>Data!A482</f>
        <v>45658</v>
      </c>
      <c r="B310" cm="1">
        <f t="array" ref="B310:C310">LINEST(Data!$D$2:D481,Data!$E$2:E481,TRUE, FALSE)</f>
        <v>5.9972421415051243E-3</v>
      </c>
      <c r="C310">
        <v>5.539650629972444</v>
      </c>
      <c r="E310">
        <f>EXP(C310+B310*'Overall View'!E481)</f>
        <v>4529.3189177679878</v>
      </c>
      <c r="F310">
        <f>'Overall View'!B481</f>
        <v>5881.63</v>
      </c>
      <c r="G310" s="7">
        <f t="shared" si="35"/>
        <v>5929.9004516746236</v>
      </c>
      <c r="H310" s="2">
        <f t="shared" si="29"/>
        <v>0.29856830724086447</v>
      </c>
      <c r="I310" s="2">
        <f t="shared" si="36"/>
        <v>0.70143169275913553</v>
      </c>
      <c r="J310" s="6">
        <f t="shared" si="30"/>
        <v>4125.5616870829144</v>
      </c>
      <c r="K310" s="6">
        <f t="shared" si="31"/>
        <v>1770.4803399633299</v>
      </c>
      <c r="M310" s="8">
        <f t="shared" si="32"/>
        <v>0.65683353224085772</v>
      </c>
      <c r="N310" s="8">
        <f t="shared" si="33"/>
        <v>5.0354800196118696E-2</v>
      </c>
      <c r="O310" s="8">
        <f t="shared" si="34"/>
        <v>0.70718833243697643</v>
      </c>
    </row>
    <row r="311" spans="1:15" x14ac:dyDescent="0.3">
      <c r="A311" s="1">
        <f>Data!A483</f>
        <v>45689</v>
      </c>
      <c r="B311" cm="1">
        <f t="array" ref="B311:C311">LINEST(Data!$D$2:D482,Data!$E$2:E482,TRUE, FALSE)</f>
        <v>6.0045382207846434E-3</v>
      </c>
      <c r="C311">
        <v>5.5384783932348682</v>
      </c>
      <c r="E311">
        <f>EXP(C311+B311*'Overall View'!E482)</f>
        <v>4567.2259088044948</v>
      </c>
      <c r="F311">
        <f>'Overall View'!B482</f>
        <v>6040.53</v>
      </c>
      <c r="G311" s="7">
        <f t="shared" si="35"/>
        <v>6042.2726776988593</v>
      </c>
      <c r="H311" s="2">
        <f t="shared" si="29"/>
        <v>0.32258182989270034</v>
      </c>
      <c r="I311" s="2">
        <f t="shared" si="36"/>
        <v>0.67741817010729966</v>
      </c>
      <c r="J311" s="6">
        <f t="shared" si="30"/>
        <v>4091.9647790782465</v>
      </c>
      <c r="K311" s="6">
        <f t="shared" si="31"/>
        <v>1949.1273770827645</v>
      </c>
      <c r="M311" s="8">
        <f t="shared" si="32"/>
        <v>0.70718833243697643</v>
      </c>
      <c r="N311" s="8">
        <f t="shared" si="33"/>
        <v>-2.9574728892900883E-2</v>
      </c>
      <c r="O311" s="8">
        <f t="shared" si="34"/>
        <v>0.67761360354407552</v>
      </c>
    </row>
    <row r="312" spans="1:15" x14ac:dyDescent="0.3">
      <c r="A312" s="1">
        <f>Data!A484</f>
        <v>45717</v>
      </c>
      <c r="B312" cm="1">
        <f t="array" ref="B312:C312">LINEST(Data!$D$2:D483,Data!$E$2:E483,TRUE, FALSE)</f>
        <v>6.0112194068250779E-3</v>
      </c>
      <c r="C312">
        <v>5.5374027222823585</v>
      </c>
      <c r="E312">
        <f>EXP(C312+B312*'Overall View'!E483)</f>
        <v>4604.5972075954023</v>
      </c>
      <c r="F312">
        <f>'Overall View'!B483</f>
        <v>5954.5</v>
      </c>
      <c r="G312" s="7">
        <f t="shared" si="35"/>
        <v>5983.9775793859626</v>
      </c>
      <c r="H312" s="2">
        <f t="shared" si="29"/>
        <v>0.29316414260467738</v>
      </c>
      <c r="I312" s="2">
        <f t="shared" si="36"/>
        <v>0.70683585739532262</v>
      </c>
      <c r="J312" s="6">
        <f t="shared" si="30"/>
        <v>4208.8541128604484</v>
      </c>
      <c r="K312" s="6">
        <f t="shared" si="31"/>
        <v>1754.2876564262986</v>
      </c>
      <c r="M312" s="8">
        <f t="shared" si="32"/>
        <v>0.67761360354407552</v>
      </c>
      <c r="N312" s="8">
        <f t="shared" si="33"/>
        <v>3.2721424243255678E-2</v>
      </c>
      <c r="O312" s="8">
        <f t="shared" si="34"/>
        <v>0.71033502778733115</v>
      </c>
    </row>
    <row r="313" spans="1:15" x14ac:dyDescent="0.3">
      <c r="A313" s="1">
        <f>Data!A485</f>
        <v>45748</v>
      </c>
      <c r="B313" cm="1">
        <f t="array" ref="B313:C313">LINEST(Data!$D$2:D484,Data!$E$2:E484,TRUE, FALSE)</f>
        <v>6.0161425118157785E-3</v>
      </c>
      <c r="C313">
        <v>5.5366084613438575</v>
      </c>
      <c r="E313">
        <f>EXP(C313+B313*'Overall View'!E484)</f>
        <v>4639.7014225008152</v>
      </c>
      <c r="F313">
        <f>'Overall View'!B484</f>
        <v>5611.85</v>
      </c>
      <c r="G313" s="7">
        <f t="shared" si="35"/>
        <v>5740.5812821146328</v>
      </c>
      <c r="H313" s="2">
        <f t="shared" si="29"/>
        <v>0.20952826248357881</v>
      </c>
      <c r="I313" s="2">
        <f t="shared" si="36"/>
        <v>0.79047173751642119</v>
      </c>
      <c r="J313" s="6">
        <f t="shared" si="30"/>
        <v>4436.0088201815288</v>
      </c>
      <c r="K313" s="6">
        <f t="shared" si="31"/>
        <v>1202.8140216872341</v>
      </c>
      <c r="M313" s="8">
        <f t="shared" si="32"/>
        <v>0.71033502778733115</v>
      </c>
      <c r="N313" s="8">
        <f t="shared" si="33"/>
        <v>9.8269489515768318E-2</v>
      </c>
      <c r="O313" s="8">
        <f t="shared" si="34"/>
        <v>0.80860451730309946</v>
      </c>
    </row>
    <row r="314" spans="1:15" x14ac:dyDescent="0.3">
      <c r="A314" s="1">
        <f>Data!A486</f>
        <v>0</v>
      </c>
      <c r="B314" cm="1">
        <f t="array" ref="B314:C314">LINEST(Data!$D$2:D485,Data!$E$2:E485,TRUE, FALSE)</f>
        <v>6.0193061270301974E-3</v>
      </c>
      <c r="C314">
        <v>5.5360970102175271</v>
      </c>
      <c r="E314">
        <f>EXP(C314+B314*'Overall View'!E485)</f>
        <v>4672.4609211042307</v>
      </c>
      <c r="F314">
        <f>'Overall View'!B485</f>
        <v>5282.7</v>
      </c>
      <c r="G314" s="7">
        <f t="shared" si="35"/>
        <v>5474.4291052443177</v>
      </c>
      <c r="H314" s="2">
        <f t="shared" si="29"/>
        <v>0.13060335638966736</v>
      </c>
      <c r="I314" s="2">
        <f t="shared" si="36"/>
        <v>0.86939664361033264</v>
      </c>
      <c r="J314" s="6">
        <f t="shared" si="30"/>
        <v>4592.7616492003044</v>
      </c>
      <c r="K314" s="6">
        <f t="shared" si="31"/>
        <v>714.97881546219139</v>
      </c>
      <c r="M314" s="8">
        <f t="shared" si="32"/>
        <v>0.80860451730309946</v>
      </c>
      <c r="N314" s="8">
        <f t="shared" si="33"/>
        <v>9.2345809193223688E-2</v>
      </c>
      <c r="O314" s="8">
        <f t="shared" si="34"/>
        <v>0.90095032649632312</v>
      </c>
    </row>
    <row r="315" spans="1:15" x14ac:dyDescent="0.3">
      <c r="A315" s="1"/>
      <c r="G315" s="7"/>
      <c r="H315" s="2"/>
      <c r="I315" s="2"/>
      <c r="J315" s="6"/>
      <c r="K315" s="6"/>
    </row>
    <row r="316" spans="1:15" x14ac:dyDescent="0.3">
      <c r="A316" s="1"/>
      <c r="G316" s="7">
        <f>G314/F314</f>
        <v>1.0362937712238662</v>
      </c>
      <c r="H316" s="2"/>
      <c r="I316" s="2"/>
      <c r="J316" s="6"/>
      <c r="K316" s="6"/>
    </row>
    <row r="317" spans="1:15" x14ac:dyDescent="0.3">
      <c r="A317" s="1"/>
      <c r="G317" s="7"/>
      <c r="H317" s="2"/>
      <c r="I317" s="2"/>
      <c r="J317" s="6"/>
      <c r="K317" s="6"/>
    </row>
    <row r="318" spans="1:15" x14ac:dyDescent="0.3">
      <c r="A318" s="1"/>
      <c r="G318" s="7"/>
      <c r="H318" s="2"/>
      <c r="I318" s="2"/>
      <c r="J318" s="6"/>
      <c r="K318" s="6"/>
    </row>
    <row r="319" spans="1:15" x14ac:dyDescent="0.3">
      <c r="A319" s="1"/>
      <c r="G319" s="7"/>
      <c r="H319" s="2"/>
      <c r="I319" s="2"/>
      <c r="J319" s="6"/>
      <c r="K319" s="6"/>
    </row>
    <row r="320" spans="1:15" x14ac:dyDescent="0.3">
      <c r="A320" s="1"/>
      <c r="G320" s="7"/>
      <c r="H320" s="2"/>
      <c r="I320" s="2"/>
      <c r="J320" s="6"/>
      <c r="K320" s="6"/>
    </row>
    <row r="321" spans="1:11" x14ac:dyDescent="0.3">
      <c r="A321" s="1"/>
      <c r="G321" s="7"/>
      <c r="H321" s="2"/>
      <c r="I321" s="2"/>
      <c r="J321" s="6"/>
      <c r="K321" s="6"/>
    </row>
    <row r="322" spans="1:11" x14ac:dyDescent="0.3">
      <c r="A322" s="1"/>
      <c r="G322" s="7"/>
      <c r="H322" s="2"/>
      <c r="I322" s="2"/>
      <c r="J322" s="6"/>
      <c r="K322" s="6"/>
    </row>
    <row r="323" spans="1:11" x14ac:dyDescent="0.3">
      <c r="A323" s="1"/>
      <c r="G323" s="7"/>
      <c r="H323" s="2"/>
      <c r="I323" s="2"/>
      <c r="J323" s="6"/>
      <c r="K323" s="6"/>
    </row>
    <row r="324" spans="1:11" x14ac:dyDescent="0.3">
      <c r="A324" s="1"/>
      <c r="G324" s="7"/>
      <c r="H324" s="2"/>
      <c r="I324" s="2"/>
      <c r="J324" s="6"/>
      <c r="K324" s="6"/>
    </row>
    <row r="325" spans="1:11" x14ac:dyDescent="0.3">
      <c r="A325" s="1"/>
      <c r="G325" s="7"/>
      <c r="H325" s="2"/>
      <c r="I325" s="2"/>
      <c r="J325" s="6"/>
      <c r="K325" s="6"/>
    </row>
    <row r="326" spans="1:11" x14ac:dyDescent="0.3">
      <c r="A326" s="1"/>
      <c r="G326" s="7"/>
      <c r="H326" s="2"/>
      <c r="I326" s="2"/>
      <c r="J326" s="6"/>
      <c r="K326" s="6"/>
    </row>
    <row r="327" spans="1:11" x14ac:dyDescent="0.3">
      <c r="A327" s="1"/>
      <c r="G327" s="7"/>
      <c r="H327" s="2"/>
      <c r="I327" s="2"/>
      <c r="J327" s="6"/>
      <c r="K327" s="6"/>
    </row>
    <row r="328" spans="1:11" x14ac:dyDescent="0.3">
      <c r="A328" s="1"/>
      <c r="G328" s="7"/>
      <c r="H328" s="2"/>
      <c r="I328" s="2"/>
      <c r="J328" s="6"/>
      <c r="K328" s="6"/>
    </row>
    <row r="329" spans="1:11" x14ac:dyDescent="0.3">
      <c r="A329" s="1"/>
      <c r="G329" s="7"/>
      <c r="H329" s="2"/>
      <c r="I329" s="2"/>
      <c r="J329" s="6"/>
      <c r="K329" s="6"/>
    </row>
    <row r="330" spans="1:11" x14ac:dyDescent="0.3">
      <c r="A330" s="1"/>
      <c r="G330" s="7"/>
      <c r="H330" s="2"/>
      <c r="I330" s="2"/>
      <c r="J330" s="6"/>
      <c r="K330" s="6"/>
    </row>
    <row r="331" spans="1:11" x14ac:dyDescent="0.3">
      <c r="A331" s="1"/>
      <c r="G331" s="7"/>
      <c r="H331" s="2"/>
      <c r="I331" s="2"/>
      <c r="J331" s="6"/>
      <c r="K331" s="6"/>
    </row>
    <row r="332" spans="1:11" x14ac:dyDescent="0.3">
      <c r="A332" s="1"/>
      <c r="G332" s="7"/>
      <c r="H332" s="2"/>
      <c r="I332" s="2"/>
      <c r="J332" s="6"/>
      <c r="K332" s="6"/>
    </row>
    <row r="333" spans="1:11" x14ac:dyDescent="0.3">
      <c r="A333" s="1"/>
      <c r="G333" s="7"/>
      <c r="H333" s="2"/>
      <c r="I333" s="2"/>
      <c r="J333" s="6"/>
      <c r="K333" s="6"/>
    </row>
    <row r="334" spans="1:11" x14ac:dyDescent="0.3">
      <c r="A334" s="1"/>
      <c r="G334" s="7"/>
      <c r="H334" s="2"/>
      <c r="I334" s="2"/>
      <c r="J334" s="6"/>
      <c r="K334" s="6"/>
    </row>
    <row r="335" spans="1:11" x14ac:dyDescent="0.3">
      <c r="A335" s="1"/>
      <c r="G335" s="7"/>
      <c r="H335" s="2"/>
      <c r="I335" s="2"/>
      <c r="J335" s="6"/>
      <c r="K335" s="6"/>
    </row>
    <row r="336" spans="1:11" x14ac:dyDescent="0.3">
      <c r="A336" s="1"/>
      <c r="G336" s="7"/>
      <c r="H336" s="2"/>
      <c r="I336" s="2"/>
      <c r="J336" s="6"/>
      <c r="K336" s="6"/>
    </row>
    <row r="337" spans="1:11" x14ac:dyDescent="0.3">
      <c r="A337" s="1"/>
      <c r="G337" s="7"/>
      <c r="H337" s="2"/>
      <c r="I337" s="2"/>
      <c r="J337" s="6"/>
      <c r="K337" s="6"/>
    </row>
    <row r="338" spans="1:11" x14ac:dyDescent="0.3">
      <c r="A338" s="1"/>
      <c r="G338" s="7"/>
      <c r="H338" s="2"/>
      <c r="I338" s="2"/>
      <c r="J338" s="6"/>
      <c r="K338" s="6"/>
    </row>
    <row r="339" spans="1:11" x14ac:dyDescent="0.3">
      <c r="A339" s="1"/>
      <c r="G339" s="7"/>
      <c r="H339" s="2"/>
      <c r="I339" s="2"/>
      <c r="J339" s="6"/>
      <c r="K339" s="6"/>
    </row>
    <row r="340" spans="1:11" x14ac:dyDescent="0.3">
      <c r="A340" s="1"/>
      <c r="G340" s="7"/>
      <c r="H340" s="2"/>
      <c r="I340" s="2"/>
      <c r="J340" s="6"/>
      <c r="K340" s="6"/>
    </row>
    <row r="341" spans="1:11" x14ac:dyDescent="0.3">
      <c r="A341" s="1"/>
      <c r="G341" s="7"/>
      <c r="H341" s="2"/>
      <c r="I341" s="2"/>
      <c r="J341" s="6"/>
      <c r="K341" s="6"/>
    </row>
    <row r="342" spans="1:11" x14ac:dyDescent="0.3">
      <c r="A342" s="1"/>
      <c r="G342" s="7"/>
      <c r="H342" s="2"/>
      <c r="I342" s="2"/>
      <c r="J342" s="6"/>
      <c r="K342" s="6"/>
    </row>
    <row r="343" spans="1:11" x14ac:dyDescent="0.3">
      <c r="A343" s="1"/>
      <c r="G343" s="7"/>
      <c r="H343" s="2"/>
      <c r="I343" s="2"/>
      <c r="J343" s="6"/>
      <c r="K343" s="6"/>
    </row>
    <row r="344" spans="1:11" x14ac:dyDescent="0.3">
      <c r="A344" s="1"/>
      <c r="G344" s="7"/>
      <c r="H344" s="2"/>
      <c r="I344" s="2"/>
      <c r="J344" s="6"/>
      <c r="K344" s="6"/>
    </row>
    <row r="345" spans="1:11" x14ac:dyDescent="0.3">
      <c r="A345" s="1"/>
      <c r="G345" s="7"/>
      <c r="H345" s="2"/>
      <c r="I345" s="2"/>
      <c r="J345" s="6"/>
      <c r="K345" s="6"/>
    </row>
    <row r="346" spans="1:11" x14ac:dyDescent="0.3">
      <c r="A346" s="1"/>
      <c r="G346" s="7"/>
      <c r="H346" s="2"/>
      <c r="I346" s="2"/>
      <c r="J346" s="6"/>
      <c r="K346" s="6"/>
    </row>
    <row r="347" spans="1:11" x14ac:dyDescent="0.3">
      <c r="A347" s="1"/>
      <c r="G347" s="7"/>
      <c r="H347" s="2"/>
      <c r="I347" s="2"/>
      <c r="J347" s="6"/>
      <c r="K347" s="6"/>
    </row>
    <row r="348" spans="1:11" x14ac:dyDescent="0.3">
      <c r="A348" s="1"/>
      <c r="G348" s="7"/>
      <c r="H348" s="2"/>
      <c r="I348" s="2"/>
      <c r="J348" s="6"/>
      <c r="K348" s="6"/>
    </row>
    <row r="349" spans="1:11" x14ac:dyDescent="0.3">
      <c r="A349" s="1"/>
      <c r="G349" s="7"/>
      <c r="H349" s="2"/>
      <c r="I349" s="2"/>
      <c r="J349" s="6"/>
      <c r="K349" s="6"/>
    </row>
    <row r="350" spans="1:11" x14ac:dyDescent="0.3">
      <c r="A350" s="1"/>
      <c r="G350" s="7"/>
      <c r="H350" s="2"/>
      <c r="I350" s="2"/>
      <c r="J350" s="6"/>
      <c r="K350" s="6"/>
    </row>
    <row r="351" spans="1:11" x14ac:dyDescent="0.3">
      <c r="A351" s="1"/>
      <c r="G351" s="7"/>
      <c r="H351" s="2"/>
      <c r="I351" s="2"/>
      <c r="J351" s="6"/>
      <c r="K351" s="6"/>
    </row>
    <row r="352" spans="1:11" x14ac:dyDescent="0.3">
      <c r="A352" s="1"/>
      <c r="G352" s="7"/>
      <c r="H352" s="2"/>
      <c r="I352" s="2"/>
      <c r="J352" s="6"/>
      <c r="K352" s="6"/>
    </row>
    <row r="353" spans="1:11" x14ac:dyDescent="0.3">
      <c r="A353" s="1"/>
      <c r="G353" s="7"/>
      <c r="H353" s="2"/>
      <c r="I353" s="2"/>
      <c r="J353" s="6"/>
      <c r="K353" s="6"/>
    </row>
    <row r="354" spans="1:11" x14ac:dyDescent="0.3">
      <c r="A354" s="1"/>
      <c r="G354" s="7"/>
      <c r="H354" s="2"/>
      <c r="I354" s="2"/>
      <c r="J354" s="6"/>
      <c r="K354" s="6"/>
    </row>
    <row r="355" spans="1:11" x14ac:dyDescent="0.3">
      <c r="A355" s="1"/>
      <c r="G355" s="7"/>
      <c r="H355" s="2"/>
      <c r="I355" s="2"/>
      <c r="J355" s="6"/>
      <c r="K355" s="6"/>
    </row>
    <row r="356" spans="1:11" x14ac:dyDescent="0.3">
      <c r="A356" s="1"/>
      <c r="G356" s="7"/>
      <c r="H356" s="2"/>
      <c r="I356" s="2"/>
      <c r="J356" s="6"/>
      <c r="K356" s="6"/>
    </row>
    <row r="357" spans="1:11" x14ac:dyDescent="0.3">
      <c r="A357" s="1"/>
      <c r="G357" s="7"/>
      <c r="H357" s="2"/>
      <c r="I357" s="2"/>
      <c r="J357" s="6"/>
      <c r="K357" s="6"/>
    </row>
    <row r="358" spans="1:11" x14ac:dyDescent="0.3">
      <c r="A358" s="1"/>
      <c r="G358" s="7"/>
      <c r="H358" s="2"/>
      <c r="I358" s="2"/>
      <c r="J358" s="6"/>
      <c r="K358" s="6"/>
    </row>
    <row r="359" spans="1:11" x14ac:dyDescent="0.3">
      <c r="A359" s="1"/>
      <c r="G359" s="7"/>
      <c r="H359" s="2"/>
      <c r="I359" s="2"/>
      <c r="J359" s="6"/>
      <c r="K359" s="6"/>
    </row>
    <row r="360" spans="1:11" x14ac:dyDescent="0.3">
      <c r="A360" s="1"/>
      <c r="G360" s="7"/>
      <c r="H360" s="2"/>
      <c r="I360" s="2"/>
      <c r="J360" s="6"/>
      <c r="K360" s="6"/>
    </row>
    <row r="361" spans="1:11" x14ac:dyDescent="0.3">
      <c r="A361" s="1"/>
      <c r="G361" s="7"/>
      <c r="H361" s="2"/>
      <c r="I361" s="2"/>
      <c r="J361" s="6"/>
      <c r="K361" s="6"/>
    </row>
    <row r="362" spans="1:11" x14ac:dyDescent="0.3">
      <c r="A362" s="1"/>
      <c r="G362" s="7"/>
      <c r="H362" s="2"/>
      <c r="I362" s="2"/>
      <c r="J362" s="6"/>
      <c r="K362" s="6"/>
    </row>
    <row r="363" spans="1:11" x14ac:dyDescent="0.3">
      <c r="A363" s="1"/>
      <c r="G363" s="7"/>
      <c r="H363" s="2"/>
      <c r="I363" s="2"/>
      <c r="J363" s="6"/>
      <c r="K363" s="6"/>
    </row>
    <row r="364" spans="1:11" x14ac:dyDescent="0.3">
      <c r="A364" s="1"/>
      <c r="G364" s="7"/>
      <c r="H364" s="2"/>
      <c r="I364" s="2"/>
      <c r="J364" s="6"/>
      <c r="K364" s="6"/>
    </row>
    <row r="365" spans="1:11" x14ac:dyDescent="0.3">
      <c r="A365" s="1"/>
      <c r="G365" s="7"/>
      <c r="H365" s="2"/>
      <c r="I365" s="2"/>
      <c r="J365" s="6"/>
      <c r="K365" s="6"/>
    </row>
    <row r="366" spans="1:11" x14ac:dyDescent="0.3">
      <c r="A366" s="1"/>
      <c r="G366" s="7"/>
      <c r="H366" s="2"/>
      <c r="I366" s="2"/>
      <c r="J366" s="6"/>
      <c r="K366" s="6"/>
    </row>
    <row r="367" spans="1:11" x14ac:dyDescent="0.3">
      <c r="A367" s="1"/>
      <c r="G367" s="7"/>
      <c r="H367" s="2"/>
      <c r="I367" s="2"/>
      <c r="J367" s="6"/>
      <c r="K367" s="6"/>
    </row>
    <row r="368" spans="1:11" x14ac:dyDescent="0.3">
      <c r="A368" s="1"/>
      <c r="G368" s="7"/>
      <c r="H368" s="2"/>
      <c r="I368" s="2"/>
      <c r="J368" s="6"/>
      <c r="K368" s="6"/>
    </row>
    <row r="369" spans="1:11" x14ac:dyDescent="0.3">
      <c r="A369" s="1"/>
      <c r="G369" s="7"/>
      <c r="H369" s="2"/>
      <c r="I369" s="2"/>
      <c r="J369" s="6"/>
      <c r="K369" s="6"/>
    </row>
    <row r="370" spans="1:11" x14ac:dyDescent="0.3">
      <c r="A370" s="1"/>
      <c r="G370" s="7"/>
      <c r="H370" s="2"/>
      <c r="I370" s="2"/>
      <c r="J370" s="6"/>
      <c r="K370" s="6"/>
    </row>
    <row r="371" spans="1:11" x14ac:dyDescent="0.3">
      <c r="A371" s="1"/>
      <c r="G371" s="7"/>
      <c r="H371" s="2"/>
      <c r="I371" s="2"/>
      <c r="J371" s="6"/>
      <c r="K371" s="6"/>
    </row>
    <row r="372" spans="1:11" x14ac:dyDescent="0.3">
      <c r="A372" s="1"/>
      <c r="G372" s="7"/>
      <c r="H372" s="2"/>
      <c r="I372" s="2"/>
      <c r="J372" s="6"/>
      <c r="K372" s="6"/>
    </row>
    <row r="373" spans="1:11" x14ac:dyDescent="0.3">
      <c r="A373" s="1"/>
      <c r="G373" s="7"/>
      <c r="H373" s="2"/>
      <c r="I373" s="2"/>
      <c r="J373" s="6"/>
      <c r="K373" s="6"/>
    </row>
    <row r="374" spans="1:11" x14ac:dyDescent="0.3">
      <c r="A374" s="1"/>
      <c r="G374" s="7"/>
      <c r="H374" s="2"/>
      <c r="I374" s="2"/>
      <c r="J374" s="6"/>
      <c r="K374" s="6"/>
    </row>
    <row r="375" spans="1:11" x14ac:dyDescent="0.3">
      <c r="A375" s="1"/>
      <c r="G375" s="7"/>
      <c r="H375" s="2"/>
      <c r="I375" s="2"/>
      <c r="J375" s="6"/>
      <c r="K375" s="6"/>
    </row>
    <row r="376" spans="1:11" x14ac:dyDescent="0.3">
      <c r="A376" s="1"/>
      <c r="G376" s="7"/>
      <c r="H376" s="2"/>
      <c r="I376" s="2"/>
      <c r="J376" s="6"/>
      <c r="K376" s="6"/>
    </row>
    <row r="377" spans="1:11" x14ac:dyDescent="0.3">
      <c r="A377" s="1"/>
      <c r="G377" s="7"/>
      <c r="H377" s="2"/>
      <c r="I377" s="2"/>
      <c r="J377" s="6"/>
      <c r="K377" s="6"/>
    </row>
    <row r="378" spans="1:11" x14ac:dyDescent="0.3">
      <c r="A378" s="1"/>
      <c r="G378" s="7"/>
      <c r="H378" s="2"/>
      <c r="I378" s="2"/>
      <c r="J378" s="6"/>
      <c r="K378" s="6"/>
    </row>
    <row r="379" spans="1:11" x14ac:dyDescent="0.3">
      <c r="A379" s="1"/>
      <c r="G379" s="7"/>
      <c r="H379" s="2"/>
      <c r="I379" s="2"/>
      <c r="J379" s="6"/>
      <c r="K379" s="6"/>
    </row>
    <row r="380" spans="1:11" x14ac:dyDescent="0.3">
      <c r="A380" s="1"/>
      <c r="G380" s="7"/>
      <c r="H380" s="2"/>
      <c r="I380" s="2"/>
      <c r="J380" s="6"/>
      <c r="K380" s="6"/>
    </row>
    <row r="381" spans="1:11" x14ac:dyDescent="0.3">
      <c r="A381" s="1"/>
      <c r="G381" s="7"/>
      <c r="H381" s="2"/>
      <c r="I381" s="2"/>
      <c r="J381" s="6"/>
      <c r="K381" s="6"/>
    </row>
    <row r="382" spans="1:11" x14ac:dyDescent="0.3">
      <c r="A382" s="1"/>
      <c r="G382" s="7"/>
      <c r="H382" s="2"/>
      <c r="I382" s="2"/>
      <c r="J382" s="6"/>
      <c r="K382" s="6"/>
    </row>
    <row r="383" spans="1:11" x14ac:dyDescent="0.3">
      <c r="A383" s="1"/>
      <c r="G383" s="7"/>
      <c r="H383" s="2"/>
      <c r="I383" s="2"/>
      <c r="J383" s="6"/>
      <c r="K383" s="6"/>
    </row>
    <row r="384" spans="1:11" x14ac:dyDescent="0.3">
      <c r="A384" s="1"/>
      <c r="G384" s="7"/>
      <c r="H384" s="2"/>
      <c r="I384" s="2"/>
      <c r="J384" s="6"/>
      <c r="K384" s="6"/>
    </row>
    <row r="385" spans="1:11" x14ac:dyDescent="0.3">
      <c r="A385" s="1"/>
      <c r="G385" s="7"/>
      <c r="H385" s="2"/>
      <c r="I385" s="2"/>
      <c r="J385" s="6"/>
      <c r="K385" s="6"/>
    </row>
    <row r="386" spans="1:11" x14ac:dyDescent="0.3">
      <c r="A386" s="1"/>
      <c r="G386" s="7"/>
      <c r="H386" s="2"/>
      <c r="I386" s="2"/>
      <c r="J386" s="6"/>
      <c r="K386" s="6"/>
    </row>
    <row r="387" spans="1:11" x14ac:dyDescent="0.3">
      <c r="A387" s="1"/>
      <c r="G387" s="7"/>
      <c r="H387" s="2"/>
      <c r="I387" s="2"/>
      <c r="J387" s="6"/>
      <c r="K387" s="6"/>
    </row>
    <row r="388" spans="1:11" x14ac:dyDescent="0.3">
      <c r="A388" s="1"/>
      <c r="G388" s="7"/>
      <c r="H388" s="2"/>
      <c r="I388" s="2"/>
      <c r="J388" s="6"/>
      <c r="K388" s="6"/>
    </row>
    <row r="389" spans="1:11" x14ac:dyDescent="0.3">
      <c r="A389" s="1"/>
      <c r="G389" s="7"/>
      <c r="H389" s="2"/>
      <c r="I389" s="2"/>
      <c r="J389" s="6"/>
      <c r="K389" s="6"/>
    </row>
    <row r="390" spans="1:11" x14ac:dyDescent="0.3">
      <c r="A390" s="1"/>
      <c r="G390" s="7"/>
      <c r="H390" s="2"/>
      <c r="I390" s="2"/>
      <c r="J390" s="6"/>
      <c r="K390" s="6"/>
    </row>
    <row r="391" spans="1:11" x14ac:dyDescent="0.3">
      <c r="A391" s="1"/>
      <c r="G391" s="7"/>
      <c r="H391" s="2"/>
      <c r="I391" s="2"/>
      <c r="J391" s="6"/>
      <c r="K391" s="6"/>
    </row>
    <row r="392" spans="1:11" x14ac:dyDescent="0.3">
      <c r="A392" s="1"/>
      <c r="G392" s="7"/>
      <c r="H392" s="2"/>
      <c r="I392" s="2"/>
      <c r="J392" s="6"/>
      <c r="K392" s="6"/>
    </row>
    <row r="393" spans="1:11" x14ac:dyDescent="0.3">
      <c r="A393" s="1"/>
      <c r="G393" s="7"/>
      <c r="H393" s="2"/>
      <c r="I393" s="2"/>
      <c r="J393" s="6"/>
      <c r="K393" s="6"/>
    </row>
    <row r="394" spans="1:11" x14ac:dyDescent="0.3">
      <c r="A394" s="1"/>
      <c r="G394" s="7"/>
      <c r="H394" s="2"/>
      <c r="I394" s="2"/>
      <c r="J394" s="6"/>
      <c r="K394" s="6"/>
    </row>
    <row r="395" spans="1:11" x14ac:dyDescent="0.3">
      <c r="A395" s="1"/>
      <c r="G395" s="7"/>
      <c r="H395" s="2"/>
      <c r="I395" s="2"/>
      <c r="J395" s="6"/>
      <c r="K395" s="6"/>
    </row>
    <row r="396" spans="1:11" x14ac:dyDescent="0.3">
      <c r="A396" s="1"/>
      <c r="G396" s="7"/>
      <c r="H396" s="2"/>
      <c r="I396" s="2"/>
      <c r="J396" s="6"/>
      <c r="K396" s="6"/>
    </row>
    <row r="397" spans="1:11" x14ac:dyDescent="0.3">
      <c r="A397" s="1"/>
      <c r="G397" s="7"/>
      <c r="H397" s="2"/>
      <c r="I397" s="2"/>
      <c r="J397" s="6"/>
      <c r="K397" s="6"/>
    </row>
    <row r="398" spans="1:11" x14ac:dyDescent="0.3">
      <c r="A398" s="1"/>
      <c r="G398" s="7"/>
      <c r="H398" s="2"/>
      <c r="I398" s="2"/>
      <c r="J398" s="6"/>
      <c r="K398" s="6"/>
    </row>
    <row r="399" spans="1:11" x14ac:dyDescent="0.3">
      <c r="A399" s="1"/>
      <c r="G399" s="7"/>
      <c r="H399" s="2"/>
      <c r="I399" s="2"/>
      <c r="J399" s="6"/>
      <c r="K399" s="6"/>
    </row>
    <row r="400" spans="1:11" x14ac:dyDescent="0.3">
      <c r="A400" s="1"/>
      <c r="G400" s="7"/>
      <c r="H400" s="2"/>
      <c r="I400" s="2"/>
      <c r="J400" s="6"/>
      <c r="K400" s="6"/>
    </row>
    <row r="401" spans="1:11" x14ac:dyDescent="0.3">
      <c r="A401" s="1"/>
      <c r="G401" s="7"/>
      <c r="H401" s="2"/>
      <c r="I401" s="2"/>
      <c r="J401" s="6"/>
      <c r="K401" s="6"/>
    </row>
    <row r="402" spans="1:11" x14ac:dyDescent="0.3">
      <c r="A402" s="1"/>
      <c r="G402" s="7"/>
      <c r="H402" s="2"/>
      <c r="I402" s="2"/>
      <c r="J402" s="6"/>
      <c r="K402" s="6"/>
    </row>
    <row r="403" spans="1:11" x14ac:dyDescent="0.3">
      <c r="A403" s="1"/>
      <c r="G403" s="7"/>
      <c r="H403" s="2"/>
      <c r="I403" s="2"/>
      <c r="J403" s="6"/>
      <c r="K403" s="6"/>
    </row>
    <row r="404" spans="1:11" x14ac:dyDescent="0.3">
      <c r="A404" s="1"/>
      <c r="G404" s="7"/>
      <c r="H404" s="2"/>
      <c r="I404" s="2"/>
      <c r="J404" s="6"/>
      <c r="K404" s="6"/>
    </row>
    <row r="405" spans="1:11" x14ac:dyDescent="0.3">
      <c r="A405" s="1"/>
      <c r="G405" s="7"/>
      <c r="H405" s="2"/>
      <c r="I405" s="2"/>
      <c r="J405" s="6"/>
      <c r="K405" s="6"/>
    </row>
    <row r="406" spans="1:11" x14ac:dyDescent="0.3">
      <c r="A406" s="1"/>
      <c r="G406" s="7"/>
      <c r="H406" s="2"/>
      <c r="I406" s="2"/>
      <c r="J406" s="6"/>
      <c r="K406" s="6"/>
    </row>
    <row r="407" spans="1:11" x14ac:dyDescent="0.3">
      <c r="A407" s="1"/>
      <c r="G407" s="7"/>
      <c r="H407" s="2"/>
      <c r="I407" s="2"/>
      <c r="J407" s="6"/>
      <c r="K407" s="6"/>
    </row>
    <row r="408" spans="1:11" x14ac:dyDescent="0.3">
      <c r="A408" s="1"/>
      <c r="G408" s="7"/>
      <c r="H408" s="2"/>
      <c r="I408" s="2"/>
      <c r="J408" s="6"/>
      <c r="K408" s="6"/>
    </row>
    <row r="409" spans="1:11" x14ac:dyDescent="0.3">
      <c r="A409" s="1"/>
      <c r="G409" s="7"/>
      <c r="H409" s="2"/>
      <c r="I409" s="2"/>
      <c r="J409" s="6"/>
      <c r="K409" s="6"/>
    </row>
    <row r="410" spans="1:11" x14ac:dyDescent="0.3">
      <c r="A410" s="1"/>
      <c r="G410" s="7"/>
      <c r="H410" s="2"/>
      <c r="I410" s="2"/>
      <c r="J410" s="6"/>
      <c r="K410" s="6"/>
    </row>
    <row r="411" spans="1:11" x14ac:dyDescent="0.3">
      <c r="A411" s="1"/>
      <c r="G411" s="7"/>
      <c r="H411" s="2"/>
      <c r="I411" s="2"/>
      <c r="J411" s="6"/>
      <c r="K411" s="6"/>
    </row>
    <row r="412" spans="1:11" x14ac:dyDescent="0.3">
      <c r="A412" s="1"/>
      <c r="G412" s="7"/>
      <c r="H412" s="2"/>
      <c r="I412" s="2"/>
      <c r="J412" s="6"/>
      <c r="K412" s="6"/>
    </row>
    <row r="413" spans="1:11" x14ac:dyDescent="0.3">
      <c r="A413" s="1"/>
      <c r="G413" s="7"/>
      <c r="H413" s="2"/>
      <c r="I413" s="2"/>
      <c r="J413" s="6"/>
      <c r="K413" s="6"/>
    </row>
    <row r="414" spans="1:11" x14ac:dyDescent="0.3">
      <c r="A414" s="1"/>
      <c r="G414" s="7"/>
      <c r="H414" s="2"/>
      <c r="I414" s="2"/>
      <c r="J414" s="6"/>
      <c r="K414" s="6"/>
    </row>
    <row r="415" spans="1:11" x14ac:dyDescent="0.3">
      <c r="A415" s="1"/>
      <c r="G415" s="7"/>
      <c r="H415" s="2"/>
      <c r="I415" s="2"/>
      <c r="J415" s="6"/>
      <c r="K415" s="6"/>
    </row>
    <row r="416" spans="1:11" x14ac:dyDescent="0.3">
      <c r="A416" s="1"/>
      <c r="G416" s="7"/>
      <c r="H416" s="2"/>
      <c r="I416" s="2"/>
      <c r="J416" s="6"/>
      <c r="K416" s="6"/>
    </row>
    <row r="417" spans="1:11" x14ac:dyDescent="0.3">
      <c r="A417" s="1"/>
      <c r="G417" s="7"/>
      <c r="H417" s="2"/>
      <c r="I417" s="2"/>
      <c r="J417" s="6"/>
      <c r="K417" s="6"/>
    </row>
    <row r="418" spans="1:11" x14ac:dyDescent="0.3">
      <c r="A418" s="1"/>
      <c r="G418" s="7"/>
      <c r="H418" s="2"/>
      <c r="I418" s="2"/>
      <c r="J418" s="6"/>
      <c r="K418" s="6"/>
    </row>
    <row r="419" spans="1:11" x14ac:dyDescent="0.3">
      <c r="A419" s="1"/>
      <c r="G419" s="7"/>
      <c r="H419" s="2"/>
      <c r="I419" s="2"/>
      <c r="J419" s="6"/>
      <c r="K419" s="6"/>
    </row>
    <row r="420" spans="1:11" x14ac:dyDescent="0.3">
      <c r="A420" s="1"/>
      <c r="G420" s="7"/>
      <c r="H420" s="2"/>
      <c r="I420" s="2"/>
      <c r="J420" s="6"/>
      <c r="K420" s="6"/>
    </row>
    <row r="421" spans="1:11" x14ac:dyDescent="0.3">
      <c r="A421" s="1"/>
      <c r="G421" s="7"/>
      <c r="H421" s="2"/>
      <c r="I421" s="2"/>
      <c r="J421" s="6"/>
      <c r="K421" s="6"/>
    </row>
    <row r="422" spans="1:11" x14ac:dyDescent="0.3">
      <c r="A422" s="1"/>
      <c r="G422" s="7"/>
      <c r="H422" s="2"/>
      <c r="I422" s="2"/>
      <c r="J422" s="6"/>
      <c r="K422" s="6"/>
    </row>
    <row r="423" spans="1:11" x14ac:dyDescent="0.3">
      <c r="A423" s="1"/>
      <c r="G423" s="7"/>
      <c r="H423" s="2"/>
      <c r="I423" s="2"/>
      <c r="J423" s="6"/>
      <c r="K423" s="6"/>
    </row>
    <row r="424" spans="1:11" x14ac:dyDescent="0.3">
      <c r="A424" s="1"/>
      <c r="G424" s="7"/>
      <c r="H424" s="2"/>
      <c r="I424" s="2"/>
      <c r="J424" s="6"/>
      <c r="K424" s="6"/>
    </row>
    <row r="425" spans="1:11" x14ac:dyDescent="0.3">
      <c r="A425" s="1"/>
      <c r="G425" s="7"/>
      <c r="H425" s="2"/>
      <c r="I425" s="2"/>
      <c r="J425" s="6"/>
      <c r="K425" s="6"/>
    </row>
    <row r="426" spans="1:11" x14ac:dyDescent="0.3">
      <c r="A426" s="1"/>
      <c r="G426" s="7"/>
      <c r="H426" s="2"/>
      <c r="I426" s="2"/>
      <c r="J426" s="6"/>
      <c r="K426" s="6"/>
    </row>
    <row r="427" spans="1:11" x14ac:dyDescent="0.3">
      <c r="A427" s="1"/>
      <c r="G427" s="7"/>
      <c r="H427" s="2"/>
      <c r="I427" s="2"/>
      <c r="J427" s="6"/>
      <c r="K427" s="6"/>
    </row>
    <row r="428" spans="1:11" x14ac:dyDescent="0.3">
      <c r="A428" s="1"/>
      <c r="G428" s="7"/>
      <c r="H428" s="2"/>
      <c r="I428" s="2"/>
      <c r="J428" s="6"/>
      <c r="K428" s="6"/>
    </row>
    <row r="429" spans="1:11" x14ac:dyDescent="0.3">
      <c r="A429" s="1"/>
      <c r="G429" s="7"/>
      <c r="H429" s="2"/>
      <c r="I429" s="2"/>
      <c r="J429" s="6"/>
      <c r="K429" s="6"/>
    </row>
    <row r="430" spans="1:11" x14ac:dyDescent="0.3">
      <c r="A430" s="1"/>
      <c r="G430" s="7"/>
      <c r="H430" s="2"/>
      <c r="I430" s="2"/>
      <c r="J430" s="6"/>
      <c r="K430" s="6"/>
    </row>
    <row r="431" spans="1:11" x14ac:dyDescent="0.3">
      <c r="A431" s="1"/>
      <c r="G431" s="7"/>
      <c r="H431" s="2"/>
      <c r="I431" s="2"/>
      <c r="J431" s="6"/>
      <c r="K431" s="6"/>
    </row>
    <row r="432" spans="1:11" x14ac:dyDescent="0.3">
      <c r="A432" s="1"/>
      <c r="G432" s="7"/>
      <c r="H432" s="2"/>
      <c r="I432" s="2"/>
      <c r="J432" s="6"/>
      <c r="K432" s="6"/>
    </row>
    <row r="433" spans="1:11" x14ac:dyDescent="0.3">
      <c r="A433" s="1"/>
      <c r="G433" s="7"/>
      <c r="H433" s="2"/>
      <c r="I433" s="2"/>
      <c r="J433" s="6"/>
      <c r="K433" s="6"/>
    </row>
    <row r="434" spans="1:11" x14ac:dyDescent="0.3">
      <c r="A434" s="1"/>
      <c r="G434" s="7"/>
      <c r="H434" s="2"/>
      <c r="I434" s="2"/>
      <c r="J434" s="6"/>
      <c r="K434" s="6"/>
    </row>
    <row r="435" spans="1:11" x14ac:dyDescent="0.3">
      <c r="A435" s="1"/>
      <c r="G435" s="7"/>
      <c r="H435" s="2"/>
      <c r="I435" s="2"/>
      <c r="J435" s="6"/>
      <c r="K435" s="6"/>
    </row>
    <row r="436" spans="1:11" x14ac:dyDescent="0.3">
      <c r="A436" s="1"/>
      <c r="G436" s="7"/>
      <c r="H436" s="2"/>
      <c r="I436" s="2"/>
      <c r="J436" s="6"/>
      <c r="K436" s="6"/>
    </row>
    <row r="437" spans="1:11" x14ac:dyDescent="0.3">
      <c r="A437" s="1"/>
      <c r="G437" s="7"/>
      <c r="H437" s="2"/>
      <c r="I437" s="2"/>
      <c r="J437" s="6"/>
      <c r="K437" s="6"/>
    </row>
    <row r="438" spans="1:11" x14ac:dyDescent="0.3">
      <c r="A438" s="1"/>
      <c r="G438" s="7"/>
      <c r="H438" s="2"/>
      <c r="I438" s="2"/>
      <c r="J438" s="6"/>
      <c r="K438" s="6"/>
    </row>
    <row r="439" spans="1:11" x14ac:dyDescent="0.3">
      <c r="A439" s="1"/>
      <c r="G439" s="7"/>
      <c r="H439" s="2"/>
      <c r="I439" s="2"/>
      <c r="J439" s="6"/>
      <c r="K439" s="6"/>
    </row>
    <row r="440" spans="1:11" x14ac:dyDescent="0.3">
      <c r="A440" s="1"/>
      <c r="G440" s="7"/>
      <c r="H440" s="2"/>
      <c r="I440" s="2"/>
      <c r="J440" s="6"/>
      <c r="K440" s="6"/>
    </row>
    <row r="441" spans="1:11" x14ac:dyDescent="0.3">
      <c r="A441" s="1"/>
      <c r="G441" s="7"/>
      <c r="H441" s="2"/>
      <c r="I441" s="2"/>
      <c r="J441" s="6"/>
      <c r="K441" s="6"/>
    </row>
    <row r="442" spans="1:11" x14ac:dyDescent="0.3">
      <c r="A442" s="1"/>
      <c r="G442" s="7"/>
      <c r="H442" s="2"/>
      <c r="I442" s="2"/>
      <c r="J442" s="6"/>
      <c r="K442" s="6"/>
    </row>
    <row r="443" spans="1:11" x14ac:dyDescent="0.3">
      <c r="A443" s="1"/>
      <c r="G443" s="7"/>
      <c r="H443" s="2"/>
      <c r="I443" s="2"/>
      <c r="J443" s="6"/>
      <c r="K443" s="6"/>
    </row>
    <row r="444" spans="1:11" x14ac:dyDescent="0.3">
      <c r="A444" s="1"/>
      <c r="G444" s="7"/>
      <c r="H444" s="2"/>
      <c r="I444" s="2"/>
      <c r="J444" s="6"/>
      <c r="K444" s="6"/>
    </row>
    <row r="445" spans="1:11" x14ac:dyDescent="0.3">
      <c r="A445" s="1"/>
      <c r="G445" s="7"/>
      <c r="H445" s="2"/>
      <c r="I445" s="2"/>
      <c r="J445" s="6"/>
      <c r="K445" s="6"/>
    </row>
    <row r="446" spans="1:11" x14ac:dyDescent="0.3">
      <c r="A446" s="1"/>
      <c r="G446" s="7"/>
      <c r="H446" s="2"/>
      <c r="I446" s="2"/>
      <c r="J446" s="6"/>
      <c r="K446" s="6"/>
    </row>
    <row r="447" spans="1:11" x14ac:dyDescent="0.3">
      <c r="A447" s="1"/>
      <c r="G447" s="7"/>
      <c r="H447" s="2"/>
      <c r="I447" s="2"/>
      <c r="J447" s="6"/>
      <c r="K447" s="6"/>
    </row>
    <row r="448" spans="1:11" x14ac:dyDescent="0.3">
      <c r="A448" s="1"/>
      <c r="G448" s="7"/>
      <c r="H448" s="2"/>
      <c r="I448" s="2"/>
      <c r="J448" s="6"/>
      <c r="K448" s="6"/>
    </row>
    <row r="449" spans="1:11" x14ac:dyDescent="0.3">
      <c r="A449" s="1"/>
      <c r="G449" s="7"/>
      <c r="H449" s="2"/>
      <c r="I449" s="2"/>
      <c r="J449" s="6"/>
      <c r="K449" s="6"/>
    </row>
    <row r="450" spans="1:11" x14ac:dyDescent="0.3">
      <c r="A450" s="1"/>
      <c r="G450" s="7"/>
      <c r="H450" s="2"/>
      <c r="I450" s="2"/>
      <c r="J450" s="6"/>
      <c r="K450" s="6"/>
    </row>
    <row r="451" spans="1:11" x14ac:dyDescent="0.3">
      <c r="A451" s="1"/>
      <c r="G451" s="7"/>
      <c r="H451" s="2"/>
      <c r="I451" s="2"/>
      <c r="J451" s="6"/>
      <c r="K451" s="6"/>
    </row>
    <row r="452" spans="1:11" x14ac:dyDescent="0.3">
      <c r="A452" s="1"/>
      <c r="G452" s="7"/>
      <c r="H452" s="2"/>
      <c r="I452" s="2"/>
      <c r="J452" s="6"/>
      <c r="K452" s="6"/>
    </row>
    <row r="453" spans="1:11" x14ac:dyDescent="0.3">
      <c r="A453" s="1"/>
      <c r="G453" s="7"/>
      <c r="H453" s="2"/>
      <c r="I453" s="2"/>
      <c r="J453" s="6"/>
      <c r="K453" s="6"/>
    </row>
    <row r="454" spans="1:11" x14ac:dyDescent="0.3">
      <c r="A454" s="1"/>
      <c r="G454" s="7"/>
      <c r="H454" s="2"/>
      <c r="I454" s="2"/>
      <c r="J454" s="6"/>
      <c r="K454" s="6"/>
    </row>
    <row r="455" spans="1:11" x14ac:dyDescent="0.3">
      <c r="A455" s="1"/>
      <c r="G455" s="7"/>
      <c r="H455" s="2"/>
      <c r="I455" s="2"/>
      <c r="J455" s="6"/>
      <c r="K455" s="6"/>
    </row>
    <row r="456" spans="1:11" x14ac:dyDescent="0.3">
      <c r="A456" s="1"/>
      <c r="G456" s="7"/>
      <c r="H456" s="2"/>
      <c r="I456" s="2"/>
      <c r="J456" s="6"/>
      <c r="K456" s="6"/>
    </row>
    <row r="457" spans="1:11" x14ac:dyDescent="0.3">
      <c r="A457" s="1"/>
      <c r="G457" s="7"/>
      <c r="H457" s="2"/>
      <c r="I457" s="2"/>
      <c r="J457" s="6"/>
      <c r="K457" s="6"/>
    </row>
    <row r="458" spans="1:11" x14ac:dyDescent="0.3">
      <c r="A458" s="1"/>
      <c r="G458" s="7"/>
      <c r="H458" s="2"/>
      <c r="I458" s="2"/>
      <c r="J458" s="6"/>
      <c r="K458" s="6"/>
    </row>
    <row r="459" spans="1:11" x14ac:dyDescent="0.3">
      <c r="A459" s="1"/>
      <c r="G459" s="7"/>
      <c r="H459" s="2"/>
      <c r="I459" s="2"/>
      <c r="J459" s="6"/>
      <c r="K459" s="6"/>
    </row>
    <row r="460" spans="1:11" x14ac:dyDescent="0.3">
      <c r="A460" s="1"/>
      <c r="G460" s="7"/>
      <c r="H460" s="2"/>
      <c r="I460" s="2"/>
      <c r="J460" s="6"/>
      <c r="K460" s="6"/>
    </row>
    <row r="461" spans="1:11" x14ac:dyDescent="0.3">
      <c r="A461" s="1"/>
      <c r="G461" s="7"/>
      <c r="H461" s="2"/>
      <c r="I461" s="2"/>
      <c r="J461" s="6"/>
      <c r="K461" s="6"/>
    </row>
    <row r="462" spans="1:11" x14ac:dyDescent="0.3">
      <c r="A462" s="1"/>
      <c r="G462" s="7"/>
      <c r="H462" s="2"/>
      <c r="I462" s="2"/>
      <c r="J462" s="6"/>
      <c r="K462" s="6"/>
    </row>
    <row r="463" spans="1:11" x14ac:dyDescent="0.3">
      <c r="A463" s="1"/>
      <c r="G463" s="7"/>
      <c r="H463" s="2"/>
      <c r="I463" s="2"/>
      <c r="J463" s="6"/>
      <c r="K463" s="6"/>
    </row>
    <row r="464" spans="1:11" x14ac:dyDescent="0.3">
      <c r="A464" s="1"/>
      <c r="G464" s="7"/>
      <c r="H464" s="2"/>
      <c r="I464" s="2"/>
      <c r="J464" s="6"/>
      <c r="K464" s="6"/>
    </row>
    <row r="465" spans="1:11" x14ac:dyDescent="0.3">
      <c r="A465" s="1"/>
      <c r="G465" s="7"/>
      <c r="H465" s="2"/>
      <c r="I465" s="2"/>
      <c r="J465" s="6"/>
      <c r="K465" s="6"/>
    </row>
    <row r="466" spans="1:11" x14ac:dyDescent="0.3">
      <c r="A466" s="1"/>
      <c r="G466" s="7"/>
      <c r="H466" s="2"/>
      <c r="I466" s="2"/>
      <c r="J466" s="6"/>
      <c r="K466" s="6"/>
    </row>
    <row r="467" spans="1:11" x14ac:dyDescent="0.3">
      <c r="A467" s="1"/>
      <c r="G467" s="7"/>
      <c r="H467" s="2"/>
      <c r="I467" s="2"/>
      <c r="J467" s="6"/>
      <c r="K467" s="6"/>
    </row>
    <row r="468" spans="1:11" x14ac:dyDescent="0.3">
      <c r="A468" s="1"/>
      <c r="G468" s="7"/>
      <c r="H468" s="2"/>
      <c r="I468" s="2"/>
      <c r="J468" s="6"/>
      <c r="K468" s="6"/>
    </row>
    <row r="469" spans="1:11" x14ac:dyDescent="0.3">
      <c r="A469" s="1"/>
      <c r="G469" s="7"/>
      <c r="H469" s="2"/>
      <c r="I469" s="2"/>
      <c r="J469" s="6"/>
      <c r="K469" s="6"/>
    </row>
    <row r="470" spans="1:11" x14ac:dyDescent="0.3">
      <c r="A470" s="1"/>
      <c r="G470" s="7"/>
      <c r="H470" s="2"/>
      <c r="I470" s="2"/>
      <c r="J470" s="6"/>
      <c r="K470" s="6"/>
    </row>
    <row r="471" spans="1:11" x14ac:dyDescent="0.3">
      <c r="A471" s="1"/>
      <c r="G471" s="7"/>
      <c r="H471" s="2"/>
      <c r="I471" s="2"/>
      <c r="J471" s="6"/>
      <c r="K471" s="6"/>
    </row>
    <row r="472" spans="1:11" x14ac:dyDescent="0.3">
      <c r="A472" s="1"/>
      <c r="G472" s="7"/>
      <c r="H472" s="2"/>
      <c r="I472" s="2"/>
      <c r="J472" s="6"/>
      <c r="K472" s="6"/>
    </row>
    <row r="473" spans="1:11" x14ac:dyDescent="0.3">
      <c r="A473" s="1"/>
      <c r="G473" s="7"/>
      <c r="H473" s="2"/>
      <c r="I473" s="2"/>
      <c r="J473" s="6"/>
      <c r="K473" s="6"/>
    </row>
    <row r="474" spans="1:11" x14ac:dyDescent="0.3">
      <c r="A474" s="1"/>
      <c r="G474" s="7"/>
      <c r="H474" s="2"/>
      <c r="I474" s="2"/>
      <c r="J474" s="6"/>
      <c r="K474" s="6"/>
    </row>
    <row r="475" spans="1:11" x14ac:dyDescent="0.3">
      <c r="A475" s="1"/>
      <c r="G475" s="7"/>
      <c r="H475" s="2"/>
      <c r="I475" s="2"/>
      <c r="J475" s="6"/>
      <c r="K475" s="6"/>
    </row>
    <row r="476" spans="1:11" x14ac:dyDescent="0.3">
      <c r="A476" s="1"/>
      <c r="G476" s="7"/>
      <c r="H476" s="2"/>
      <c r="I476" s="2"/>
      <c r="J476" s="6"/>
      <c r="K476" s="6"/>
    </row>
    <row r="477" spans="1:11" x14ac:dyDescent="0.3">
      <c r="A477" s="1"/>
      <c r="G477" s="7"/>
      <c r="H477" s="2"/>
      <c r="I477" s="2"/>
      <c r="J477" s="6"/>
      <c r="K477" s="6"/>
    </row>
    <row r="478" spans="1:11" x14ac:dyDescent="0.3">
      <c r="A478" s="1"/>
      <c r="G478" s="7"/>
      <c r="H478" s="2"/>
      <c r="I478" s="2"/>
      <c r="J478" s="6"/>
      <c r="K478" s="6"/>
    </row>
    <row r="479" spans="1:11" x14ac:dyDescent="0.3">
      <c r="A479" s="1"/>
      <c r="G479" s="7"/>
      <c r="H479" s="2"/>
      <c r="I479" s="2"/>
      <c r="J479" s="6"/>
      <c r="K479" s="6"/>
    </row>
    <row r="480" spans="1:11" x14ac:dyDescent="0.3">
      <c r="A480" s="1"/>
      <c r="G480" s="7"/>
      <c r="H480" s="2"/>
      <c r="I480" s="2"/>
      <c r="J480" s="6"/>
      <c r="K480" s="6"/>
    </row>
    <row r="481" spans="1:11" x14ac:dyDescent="0.3">
      <c r="A481" s="1"/>
      <c r="G481" s="7"/>
      <c r="H481" s="2"/>
      <c r="I481" s="2"/>
      <c r="J481" s="6"/>
      <c r="K481" s="6"/>
    </row>
    <row r="482" spans="1:11" x14ac:dyDescent="0.3">
      <c r="A482" s="1"/>
      <c r="G482" s="7"/>
      <c r="H482" s="2"/>
      <c r="I482" s="2"/>
      <c r="J482" s="6"/>
      <c r="K482" s="6"/>
    </row>
    <row r="483" spans="1:11" x14ac:dyDescent="0.3">
      <c r="A483" s="1"/>
      <c r="G483" s="7"/>
      <c r="H483" s="2"/>
      <c r="I483" s="2"/>
      <c r="J483" s="6"/>
      <c r="K483" s="6"/>
    </row>
    <row r="484" spans="1:11" x14ac:dyDescent="0.3">
      <c r="A484" s="1"/>
      <c r="G484" s="7"/>
      <c r="H484" s="2"/>
      <c r="I484" s="2"/>
      <c r="J484" s="6"/>
      <c r="K484" s="6"/>
    </row>
    <row r="485" spans="1:11" x14ac:dyDescent="0.3">
      <c r="A485" s="1"/>
      <c r="G485" s="7"/>
      <c r="H485" s="2"/>
      <c r="I485" s="2"/>
      <c r="J485" s="6"/>
      <c r="K485" s="6"/>
    </row>
    <row r="486" spans="1:11" x14ac:dyDescent="0.3">
      <c r="A486" s="1"/>
      <c r="G486" s="7"/>
      <c r="H486" s="2"/>
      <c r="I486" s="2"/>
      <c r="J486" s="6"/>
      <c r="K486" s="6"/>
    </row>
    <row r="487" spans="1:11" x14ac:dyDescent="0.3">
      <c r="A487" s="1"/>
      <c r="G487" s="7"/>
      <c r="H487" s="2"/>
      <c r="I487" s="2"/>
      <c r="J487" s="6"/>
      <c r="K487" s="6"/>
    </row>
    <row r="488" spans="1:11" x14ac:dyDescent="0.3">
      <c r="A488" s="1"/>
      <c r="G488" s="7"/>
      <c r="H488" s="2"/>
      <c r="I488" s="2"/>
      <c r="J488" s="6"/>
      <c r="K488" s="6"/>
    </row>
    <row r="489" spans="1:11" x14ac:dyDescent="0.3">
      <c r="A489" s="1"/>
      <c r="G489" s="7"/>
      <c r="H489" s="2"/>
      <c r="I489" s="2"/>
      <c r="J489" s="6"/>
      <c r="K489" s="6"/>
    </row>
    <row r="490" spans="1:11" x14ac:dyDescent="0.3">
      <c r="A490" s="1"/>
      <c r="G490" s="7"/>
      <c r="H490" s="2"/>
      <c r="I490" s="2"/>
      <c r="J490" s="6"/>
      <c r="K490" s="6"/>
    </row>
    <row r="491" spans="1:11" x14ac:dyDescent="0.3">
      <c r="A491" s="1"/>
      <c r="G491" s="7"/>
      <c r="H491" s="2"/>
      <c r="I491" s="2"/>
      <c r="J491" s="6"/>
      <c r="K491" s="6"/>
    </row>
    <row r="492" spans="1:11" x14ac:dyDescent="0.3">
      <c r="A492" s="1"/>
      <c r="G492" s="7"/>
      <c r="H492" s="2"/>
      <c r="I492" s="2"/>
      <c r="J492" s="6"/>
      <c r="K492" s="6"/>
    </row>
    <row r="493" spans="1:11" x14ac:dyDescent="0.3">
      <c r="A493" s="1"/>
      <c r="G493" s="7"/>
      <c r="H493" s="2"/>
      <c r="I493" s="2"/>
      <c r="J493" s="6"/>
      <c r="K493" s="6"/>
    </row>
    <row r="494" spans="1:11" x14ac:dyDescent="0.3">
      <c r="A494" s="1"/>
      <c r="G494" s="7"/>
      <c r="H494" s="2"/>
      <c r="I494" s="2"/>
      <c r="J494" s="6"/>
      <c r="K494" s="6"/>
    </row>
    <row r="495" spans="1:11" x14ac:dyDescent="0.3">
      <c r="A495" s="1"/>
      <c r="G495" s="7"/>
      <c r="H495" s="2"/>
      <c r="I495" s="2"/>
      <c r="J495" s="6"/>
      <c r="K495" s="6"/>
    </row>
    <row r="496" spans="1:11" x14ac:dyDescent="0.3">
      <c r="A496" s="1"/>
      <c r="G496" s="7"/>
      <c r="H496" s="2"/>
      <c r="I496" s="2"/>
      <c r="J496" s="6"/>
      <c r="K496" s="6"/>
    </row>
    <row r="497" spans="1:11" x14ac:dyDescent="0.3">
      <c r="A497" s="1"/>
      <c r="G497" s="7"/>
      <c r="H497" s="2"/>
      <c r="I497" s="2"/>
      <c r="J497" s="6"/>
      <c r="K497" s="6"/>
    </row>
    <row r="498" spans="1:11" x14ac:dyDescent="0.3">
      <c r="A498" s="1"/>
      <c r="G498" s="7"/>
      <c r="H498" s="2"/>
      <c r="I498" s="2"/>
      <c r="J498" s="6"/>
      <c r="K498" s="6"/>
    </row>
    <row r="499" spans="1:11" x14ac:dyDescent="0.3">
      <c r="A499" s="1"/>
      <c r="G499" s="7"/>
      <c r="H499" s="2"/>
      <c r="I499" s="2"/>
      <c r="J499" s="6"/>
      <c r="K499" s="6"/>
    </row>
    <row r="500" spans="1:11" x14ac:dyDescent="0.3">
      <c r="A500" s="1"/>
      <c r="G500" s="7"/>
      <c r="H500" s="2"/>
      <c r="I500" s="2"/>
      <c r="J500" s="6"/>
      <c r="K500" s="6"/>
    </row>
    <row r="501" spans="1:11" x14ac:dyDescent="0.3">
      <c r="A501" s="1"/>
      <c r="G501" s="7"/>
      <c r="H501" s="2"/>
      <c r="I501" s="2"/>
      <c r="J501" s="6"/>
      <c r="K501" s="6"/>
    </row>
    <row r="502" spans="1:11" x14ac:dyDescent="0.3">
      <c r="A502" s="1"/>
      <c r="G502" s="7"/>
      <c r="H502" s="2"/>
      <c r="I502" s="2"/>
      <c r="J502" s="6"/>
      <c r="K502" s="6"/>
    </row>
    <row r="503" spans="1:11" x14ac:dyDescent="0.3">
      <c r="A503" s="1"/>
      <c r="G503" s="7"/>
      <c r="H503" s="2"/>
      <c r="I503" s="2"/>
      <c r="J503" s="6"/>
      <c r="K503" s="6"/>
    </row>
    <row r="504" spans="1:11" x14ac:dyDescent="0.3">
      <c r="A504" s="1"/>
      <c r="G504" s="7"/>
      <c r="H504" s="2"/>
      <c r="I504" s="2"/>
      <c r="J504" s="6"/>
      <c r="K504" s="6"/>
    </row>
    <row r="505" spans="1:11" x14ac:dyDescent="0.3">
      <c r="A505" s="1"/>
      <c r="G505" s="7"/>
      <c r="H505" s="2"/>
      <c r="I505" s="2"/>
      <c r="J505" s="6"/>
      <c r="K505" s="6"/>
    </row>
    <row r="506" spans="1:11" x14ac:dyDescent="0.3">
      <c r="A506" s="1"/>
      <c r="G506" s="7"/>
      <c r="H506" s="2"/>
      <c r="I506" s="2"/>
      <c r="J506" s="6"/>
      <c r="K506" s="6"/>
    </row>
    <row r="507" spans="1:11" x14ac:dyDescent="0.3">
      <c r="A507" s="1"/>
      <c r="G507" s="7"/>
      <c r="H507" s="2"/>
      <c r="I507" s="2"/>
      <c r="J507" s="6"/>
      <c r="K507" s="6"/>
    </row>
    <row r="508" spans="1:11" x14ac:dyDescent="0.3">
      <c r="A508" s="1"/>
      <c r="G508" s="7"/>
      <c r="H508" s="2"/>
      <c r="I508" s="2"/>
      <c r="J508" s="6"/>
      <c r="K508" s="6"/>
    </row>
    <row r="509" spans="1:11" x14ac:dyDescent="0.3">
      <c r="A509" s="1"/>
      <c r="G509" s="7"/>
      <c r="H509" s="2"/>
      <c r="I509" s="2"/>
      <c r="J509" s="6"/>
      <c r="K509" s="6"/>
    </row>
    <row r="510" spans="1:11" x14ac:dyDescent="0.3">
      <c r="A510" s="1"/>
      <c r="G510" s="7"/>
      <c r="H510" s="2"/>
      <c r="I510" s="2"/>
      <c r="J510" s="6"/>
      <c r="K510" s="6"/>
    </row>
    <row r="511" spans="1:11" x14ac:dyDescent="0.3">
      <c r="A511" s="1"/>
      <c r="G511" s="7"/>
      <c r="H511" s="2"/>
      <c r="I511" s="2"/>
      <c r="J511" s="6"/>
      <c r="K511" s="6"/>
    </row>
    <row r="512" spans="1:11" x14ac:dyDescent="0.3">
      <c r="A512" s="1"/>
      <c r="G512" s="7"/>
      <c r="H512" s="2"/>
      <c r="I512" s="2"/>
      <c r="J512" s="6"/>
      <c r="K512" s="6"/>
    </row>
    <row r="513" spans="1:11" x14ac:dyDescent="0.3">
      <c r="A513" s="1"/>
      <c r="G513" s="7"/>
      <c r="H513" s="2"/>
      <c r="I513" s="2"/>
      <c r="J513" s="6"/>
      <c r="K513" s="6"/>
    </row>
    <row r="514" spans="1:11" x14ac:dyDescent="0.3">
      <c r="A514" s="1"/>
      <c r="G514" s="7"/>
      <c r="H514" s="2"/>
      <c r="I514" s="2"/>
      <c r="J514" s="6"/>
      <c r="K514" s="6"/>
    </row>
    <row r="515" spans="1:11" x14ac:dyDescent="0.3">
      <c r="A515" s="1"/>
      <c r="G515" s="7"/>
      <c r="H515" s="2"/>
      <c r="I515" s="2"/>
      <c r="J515" s="6"/>
      <c r="K515" s="6"/>
    </row>
    <row r="516" spans="1:11" x14ac:dyDescent="0.3">
      <c r="A516" s="1"/>
      <c r="G516" s="7"/>
      <c r="H516" s="2"/>
      <c r="I516" s="2"/>
      <c r="J516" s="6"/>
      <c r="K516" s="6"/>
    </row>
    <row r="517" spans="1:11" x14ac:dyDescent="0.3">
      <c r="A517" s="1"/>
      <c r="G517" s="7"/>
      <c r="H517" s="2"/>
      <c r="I517" s="2"/>
      <c r="J517" s="6"/>
      <c r="K517" s="6"/>
    </row>
    <row r="518" spans="1:11" x14ac:dyDescent="0.3">
      <c r="A518" s="1"/>
      <c r="G518" s="7"/>
      <c r="H518" s="2"/>
      <c r="I518" s="2"/>
      <c r="J518" s="6"/>
      <c r="K518" s="6"/>
    </row>
    <row r="519" spans="1:11" x14ac:dyDescent="0.3">
      <c r="A519" s="1"/>
      <c r="G519" s="7"/>
      <c r="H519" s="2"/>
      <c r="I519" s="2"/>
      <c r="J519" s="6"/>
      <c r="K519" s="6"/>
    </row>
    <row r="520" spans="1:11" x14ac:dyDescent="0.3">
      <c r="A520" s="1"/>
      <c r="G520" s="7"/>
      <c r="H520" s="2"/>
      <c r="I520" s="2"/>
      <c r="J520" s="6"/>
      <c r="K520" s="6"/>
    </row>
    <row r="521" spans="1:11" x14ac:dyDescent="0.3">
      <c r="A521" s="1"/>
      <c r="G521" s="7"/>
      <c r="H521" s="2"/>
      <c r="I521" s="2"/>
      <c r="J521" s="6"/>
      <c r="K521" s="6"/>
    </row>
    <row r="522" spans="1:11" x14ac:dyDescent="0.3">
      <c r="A522" s="1"/>
      <c r="G522" s="7"/>
      <c r="H522" s="2"/>
      <c r="I522" s="2"/>
      <c r="J522" s="6"/>
      <c r="K522" s="6"/>
    </row>
    <row r="523" spans="1:11" x14ac:dyDescent="0.3">
      <c r="A523" s="1"/>
      <c r="G523" s="7"/>
      <c r="H523" s="2"/>
      <c r="I523" s="2"/>
      <c r="J523" s="6"/>
      <c r="K523" s="6"/>
    </row>
    <row r="524" spans="1:11" x14ac:dyDescent="0.3">
      <c r="A524" s="1"/>
      <c r="G524" s="7"/>
      <c r="H524" s="2"/>
      <c r="I524" s="2"/>
      <c r="J524" s="6"/>
      <c r="K524" s="6"/>
    </row>
    <row r="525" spans="1:11" x14ac:dyDescent="0.3">
      <c r="A525" s="1"/>
      <c r="G525" s="7"/>
      <c r="H525" s="2"/>
      <c r="I525" s="2"/>
      <c r="J525" s="6"/>
      <c r="K525" s="6"/>
    </row>
    <row r="526" spans="1:11" x14ac:dyDescent="0.3">
      <c r="A526" s="1"/>
      <c r="G526" s="7"/>
      <c r="H526" s="2"/>
      <c r="I526" s="2"/>
      <c r="J526" s="6"/>
      <c r="K526" s="6"/>
    </row>
    <row r="527" spans="1:11" x14ac:dyDescent="0.3">
      <c r="A527" s="1"/>
      <c r="G527" s="7"/>
      <c r="H527" s="2"/>
      <c r="I527" s="2"/>
      <c r="J527" s="6"/>
      <c r="K527" s="6"/>
    </row>
    <row r="528" spans="1:11" x14ac:dyDescent="0.3">
      <c r="A528" s="1"/>
      <c r="G528" s="7"/>
      <c r="H528" s="2"/>
      <c r="I528" s="2"/>
      <c r="J528" s="6"/>
      <c r="K528" s="6"/>
    </row>
    <row r="529" spans="1:11" x14ac:dyDescent="0.3">
      <c r="A529" s="1"/>
      <c r="G529" s="7"/>
      <c r="H529" s="2"/>
      <c r="I529" s="2"/>
      <c r="J529" s="6"/>
      <c r="K529" s="6"/>
    </row>
    <row r="530" spans="1:11" x14ac:dyDescent="0.3">
      <c r="A530" s="1"/>
      <c r="G530" s="7"/>
      <c r="H530" s="2"/>
      <c r="I530" s="2"/>
      <c r="J530" s="6"/>
      <c r="K530" s="6"/>
    </row>
    <row r="531" spans="1:11" x14ac:dyDescent="0.3">
      <c r="A531" s="1"/>
      <c r="G531" s="7"/>
      <c r="H531" s="2"/>
      <c r="I531" s="2"/>
      <c r="J531" s="6"/>
      <c r="K531" s="6"/>
    </row>
    <row r="532" spans="1:11" x14ac:dyDescent="0.3">
      <c r="A532" s="1"/>
      <c r="G532" s="7"/>
      <c r="H532" s="2"/>
      <c r="I532" s="2"/>
      <c r="J532" s="6"/>
      <c r="K532" s="6"/>
    </row>
    <row r="533" spans="1:11" x14ac:dyDescent="0.3">
      <c r="A533" s="1"/>
      <c r="G533" s="7"/>
      <c r="H533" s="2"/>
      <c r="I533" s="2"/>
      <c r="J533" s="6"/>
      <c r="K533" s="6"/>
    </row>
    <row r="534" spans="1:11" x14ac:dyDescent="0.3">
      <c r="A534" s="1"/>
      <c r="G534" s="7"/>
      <c r="H534" s="2"/>
      <c r="I534" s="2"/>
      <c r="J534" s="6"/>
      <c r="K534" s="6"/>
    </row>
    <row r="535" spans="1:11" x14ac:dyDescent="0.3">
      <c r="A535" s="1"/>
      <c r="G535" s="7"/>
      <c r="H535" s="2"/>
      <c r="I535" s="2"/>
      <c r="J535" s="6"/>
      <c r="K535" s="6"/>
    </row>
    <row r="536" spans="1:11" x14ac:dyDescent="0.3">
      <c r="A536" s="1"/>
      <c r="G536" s="7"/>
      <c r="H536" s="2"/>
      <c r="I536" s="2"/>
      <c r="J536" s="6"/>
      <c r="K536" s="6"/>
    </row>
    <row r="537" spans="1:11" x14ac:dyDescent="0.3">
      <c r="A537" s="1"/>
      <c r="G537" s="7"/>
      <c r="H537" s="2"/>
      <c r="I537" s="2"/>
      <c r="J537" s="6"/>
      <c r="K537" s="6"/>
    </row>
    <row r="538" spans="1:11" x14ac:dyDescent="0.3">
      <c r="A538" s="1"/>
      <c r="G538" s="7"/>
      <c r="H538" s="2"/>
      <c r="I538" s="2"/>
      <c r="J538" s="6"/>
      <c r="K538" s="6"/>
    </row>
    <row r="539" spans="1:11" x14ac:dyDescent="0.3">
      <c r="A539" s="1"/>
      <c r="G539" s="7"/>
      <c r="H539" s="2"/>
      <c r="I539" s="2"/>
      <c r="J539" s="6"/>
      <c r="K539" s="6"/>
    </row>
    <row r="540" spans="1:11" x14ac:dyDescent="0.3">
      <c r="A540" s="1"/>
      <c r="G540" s="7"/>
      <c r="H540" s="2"/>
      <c r="I540" s="2"/>
      <c r="J540" s="6"/>
      <c r="K540" s="6"/>
    </row>
    <row r="541" spans="1:11" x14ac:dyDescent="0.3">
      <c r="A541" s="1"/>
      <c r="G541" s="7"/>
      <c r="H541" s="2"/>
      <c r="I541" s="2"/>
      <c r="J541" s="6"/>
      <c r="K541" s="6"/>
    </row>
    <row r="542" spans="1:11" x14ac:dyDescent="0.3">
      <c r="A542" s="1"/>
      <c r="G542" s="7"/>
      <c r="H542" s="2"/>
      <c r="I542" s="2"/>
      <c r="J542" s="6"/>
      <c r="K542" s="6"/>
    </row>
    <row r="543" spans="1:11" x14ac:dyDescent="0.3">
      <c r="A543" s="1"/>
      <c r="G543" s="7"/>
      <c r="H543" s="2"/>
      <c r="I543" s="2"/>
      <c r="J543" s="6"/>
      <c r="K543" s="6"/>
    </row>
    <row r="544" spans="1:11" x14ac:dyDescent="0.3">
      <c r="A544" s="1"/>
      <c r="G544" s="7"/>
      <c r="H544" s="2"/>
      <c r="I544" s="2"/>
      <c r="J544" s="6"/>
      <c r="K544" s="6"/>
    </row>
    <row r="545" spans="1:11" x14ac:dyDescent="0.3">
      <c r="A545" s="1"/>
      <c r="G545" s="7"/>
      <c r="H545" s="2"/>
      <c r="I545" s="2"/>
      <c r="J545" s="6"/>
      <c r="K545" s="6"/>
    </row>
    <row r="546" spans="1:11" x14ac:dyDescent="0.3">
      <c r="A546" s="1"/>
      <c r="G546" s="7"/>
      <c r="H546" s="2"/>
      <c r="I546" s="2"/>
      <c r="J546" s="6"/>
      <c r="K546" s="6"/>
    </row>
    <row r="547" spans="1:11" x14ac:dyDescent="0.3">
      <c r="A547" s="1"/>
      <c r="G547" s="7"/>
      <c r="H547" s="2"/>
      <c r="I547" s="2"/>
      <c r="J547" s="6"/>
      <c r="K547" s="6"/>
    </row>
    <row r="548" spans="1:11" x14ac:dyDescent="0.3">
      <c r="A548" s="1"/>
      <c r="G548" s="7"/>
      <c r="H548" s="2"/>
      <c r="I548" s="2"/>
      <c r="J548" s="6"/>
      <c r="K548" s="6"/>
    </row>
    <row r="549" spans="1:11" x14ac:dyDescent="0.3">
      <c r="A549" s="1"/>
      <c r="G549" s="7"/>
      <c r="H549" s="2"/>
      <c r="I549" s="2"/>
      <c r="J549" s="6"/>
      <c r="K549" s="6"/>
    </row>
    <row r="550" spans="1:11" x14ac:dyDescent="0.3">
      <c r="A550" s="1"/>
      <c r="G550" s="7"/>
      <c r="H550" s="2"/>
      <c r="I550" s="2"/>
      <c r="J550" s="6"/>
      <c r="K550" s="6"/>
    </row>
    <row r="551" spans="1:11" x14ac:dyDescent="0.3">
      <c r="A551" s="1"/>
      <c r="G551" s="7"/>
      <c r="H551" s="2"/>
      <c r="I551" s="2"/>
      <c r="J551" s="6"/>
      <c r="K551" s="6"/>
    </row>
    <row r="552" spans="1:11" x14ac:dyDescent="0.3">
      <c r="A552" s="1"/>
      <c r="G552" s="7"/>
      <c r="H552" s="2"/>
      <c r="I552" s="2"/>
      <c r="J552" s="6"/>
      <c r="K552" s="6"/>
    </row>
    <row r="553" spans="1:11" x14ac:dyDescent="0.3">
      <c r="A553" s="1"/>
      <c r="G553" s="7"/>
      <c r="H553" s="2"/>
      <c r="I553" s="2"/>
      <c r="J553" s="6"/>
      <c r="K553" s="6"/>
    </row>
    <row r="554" spans="1:11" x14ac:dyDescent="0.3">
      <c r="A554" s="1"/>
      <c r="G554" s="7"/>
      <c r="H554" s="2"/>
      <c r="I554" s="2"/>
      <c r="J554" s="6"/>
      <c r="K554" s="6"/>
    </row>
    <row r="555" spans="1:11" x14ac:dyDescent="0.3">
      <c r="A555" s="1"/>
      <c r="G555" s="7"/>
      <c r="H555" s="2"/>
      <c r="I555" s="2"/>
      <c r="J555" s="6"/>
      <c r="K555" s="6"/>
    </row>
    <row r="556" spans="1:11" x14ac:dyDescent="0.3">
      <c r="A556" s="1"/>
      <c r="G556" s="7"/>
      <c r="H556" s="2"/>
      <c r="I556" s="2"/>
      <c r="J556" s="6"/>
      <c r="K556" s="6"/>
    </row>
    <row r="557" spans="1:11" x14ac:dyDescent="0.3">
      <c r="A557" s="1"/>
      <c r="G557" s="7"/>
      <c r="H557" s="2"/>
      <c r="I557" s="2"/>
      <c r="J557" s="6"/>
      <c r="K557" s="6"/>
    </row>
    <row r="558" spans="1:11" x14ac:dyDescent="0.3">
      <c r="A558" s="1"/>
      <c r="G558" s="7"/>
      <c r="H558" s="2"/>
      <c r="I558" s="2"/>
      <c r="J558" s="6"/>
      <c r="K558" s="6"/>
    </row>
    <row r="559" spans="1:11" x14ac:dyDescent="0.3">
      <c r="A559" s="1"/>
      <c r="G559" s="7"/>
      <c r="H559" s="2"/>
      <c r="I559" s="2"/>
      <c r="J559" s="6"/>
      <c r="K559" s="6"/>
    </row>
    <row r="560" spans="1:11" x14ac:dyDescent="0.3">
      <c r="A560" s="1"/>
      <c r="G560" s="7"/>
      <c r="H560" s="2"/>
      <c r="I560" s="2"/>
      <c r="J560" s="6"/>
      <c r="K560" s="6"/>
    </row>
    <row r="561" spans="1:11" x14ac:dyDescent="0.3">
      <c r="A561" s="1"/>
      <c r="G561" s="7"/>
      <c r="H561" s="2"/>
      <c r="I561" s="2"/>
      <c r="J561" s="6"/>
      <c r="K561" s="6"/>
    </row>
    <row r="562" spans="1:11" x14ac:dyDescent="0.3">
      <c r="A562" s="1"/>
      <c r="G562" s="7"/>
      <c r="H562" s="2"/>
      <c r="I562" s="2"/>
      <c r="J562" s="6"/>
      <c r="K562" s="6"/>
    </row>
    <row r="563" spans="1:11" x14ac:dyDescent="0.3">
      <c r="A563" s="1"/>
      <c r="G563" s="7"/>
      <c r="H563" s="2"/>
      <c r="I563" s="2"/>
      <c r="J563" s="6"/>
      <c r="K563" s="6"/>
    </row>
    <row r="564" spans="1:11" x14ac:dyDescent="0.3">
      <c r="A564" s="1"/>
      <c r="G564" s="7"/>
      <c r="H564" s="2"/>
      <c r="I564" s="2"/>
      <c r="J564" s="6"/>
      <c r="K564" s="6"/>
    </row>
    <row r="565" spans="1:11" x14ac:dyDescent="0.3">
      <c r="A565" s="1"/>
      <c r="G565" s="7"/>
      <c r="H565" s="2"/>
      <c r="I565" s="2"/>
      <c r="J565" s="6"/>
      <c r="K565" s="6"/>
    </row>
    <row r="566" spans="1:11" x14ac:dyDescent="0.3">
      <c r="A566" s="1"/>
      <c r="G566" s="7"/>
      <c r="H566" s="2"/>
      <c r="I566" s="2"/>
      <c r="J566" s="6"/>
      <c r="K566" s="6"/>
    </row>
    <row r="567" spans="1:11" x14ac:dyDescent="0.3">
      <c r="A567" s="1"/>
      <c r="G567" s="7"/>
      <c r="H567" s="2"/>
      <c r="I567" s="2"/>
      <c r="J567" s="6"/>
      <c r="K567" s="6"/>
    </row>
    <row r="568" spans="1:11" x14ac:dyDescent="0.3">
      <c r="A568" s="1"/>
      <c r="G568" s="7"/>
      <c r="H568" s="2"/>
      <c r="I568" s="2"/>
      <c r="J568" s="6"/>
      <c r="K568" s="6"/>
    </row>
    <row r="569" spans="1:11" x14ac:dyDescent="0.3">
      <c r="A569" s="1"/>
      <c r="G569" s="7"/>
      <c r="H569" s="2"/>
      <c r="I569" s="2"/>
      <c r="J569" s="6"/>
      <c r="K569" s="6"/>
    </row>
    <row r="570" spans="1:11" x14ac:dyDescent="0.3">
      <c r="A570" s="1"/>
      <c r="G570" s="7"/>
      <c r="H570" s="2"/>
      <c r="I570" s="2"/>
      <c r="J570" s="6"/>
      <c r="K570" s="6"/>
    </row>
    <row r="571" spans="1:11" x14ac:dyDescent="0.3">
      <c r="A571" s="1"/>
      <c r="G571" s="7"/>
      <c r="H571" s="2"/>
      <c r="I571" s="2"/>
      <c r="J571" s="6"/>
      <c r="K571" s="6"/>
    </row>
    <row r="572" spans="1:11" x14ac:dyDescent="0.3">
      <c r="A572" s="1"/>
      <c r="G572" s="7"/>
      <c r="H572" s="2"/>
      <c r="I572" s="2"/>
      <c r="J572" s="6"/>
      <c r="K572" s="6"/>
    </row>
    <row r="573" spans="1:11" x14ac:dyDescent="0.3">
      <c r="A573" s="1"/>
      <c r="G573" s="7"/>
      <c r="H573" s="2"/>
      <c r="I573" s="2"/>
      <c r="J573" s="6"/>
      <c r="K573" s="6"/>
    </row>
    <row r="574" spans="1:11" x14ac:dyDescent="0.3">
      <c r="A574" s="1"/>
      <c r="G574" s="7"/>
      <c r="H574" s="2"/>
      <c r="I574" s="2"/>
      <c r="J574" s="6"/>
      <c r="K574" s="6"/>
    </row>
    <row r="575" spans="1:11" x14ac:dyDescent="0.3">
      <c r="A575" s="1"/>
      <c r="G575" s="7"/>
      <c r="H575" s="2"/>
      <c r="I575" s="2"/>
      <c r="J575" s="6"/>
      <c r="K575" s="6"/>
    </row>
    <row r="576" spans="1:11" x14ac:dyDescent="0.3">
      <c r="A576" s="1"/>
      <c r="G576" s="7"/>
      <c r="H576" s="2"/>
      <c r="I576" s="2"/>
      <c r="J576" s="6"/>
      <c r="K576" s="6"/>
    </row>
    <row r="577" spans="1:11" x14ac:dyDescent="0.3">
      <c r="A577" s="1"/>
      <c r="G577" s="7"/>
      <c r="H577" s="2"/>
      <c r="I577" s="2"/>
      <c r="J577" s="6"/>
      <c r="K577" s="6"/>
    </row>
    <row r="578" spans="1:11" x14ac:dyDescent="0.3">
      <c r="A578" s="1"/>
      <c r="G578" s="7"/>
      <c r="H578" s="2"/>
      <c r="I578" s="2"/>
      <c r="J578" s="6"/>
      <c r="K578" s="6"/>
    </row>
    <row r="579" spans="1:11" x14ac:dyDescent="0.3">
      <c r="A579" s="1"/>
      <c r="G579" s="7"/>
      <c r="H579" s="2"/>
      <c r="I579" s="2"/>
      <c r="J579" s="6"/>
      <c r="K579" s="6"/>
    </row>
    <row r="580" spans="1:11" x14ac:dyDescent="0.3">
      <c r="A580" s="1"/>
      <c r="G580" s="7"/>
      <c r="H580" s="2"/>
      <c r="I580" s="2"/>
      <c r="J580" s="6"/>
      <c r="K580" s="6"/>
    </row>
    <row r="581" spans="1:11" x14ac:dyDescent="0.3">
      <c r="A581" s="1"/>
      <c r="G581" s="7"/>
      <c r="H581" s="2"/>
      <c r="I581" s="2"/>
      <c r="J581" s="6"/>
      <c r="K581" s="6"/>
    </row>
    <row r="582" spans="1:11" x14ac:dyDescent="0.3">
      <c r="A582" s="1"/>
      <c r="G582" s="7"/>
      <c r="H582" s="2"/>
      <c r="I582" s="2"/>
      <c r="J582" s="6"/>
      <c r="K582" s="6"/>
    </row>
    <row r="583" spans="1:11" x14ac:dyDescent="0.3">
      <c r="A583" s="1"/>
      <c r="G583" s="7"/>
      <c r="H583" s="2"/>
      <c r="I583" s="2"/>
      <c r="J583" s="6"/>
      <c r="K583" s="6"/>
    </row>
    <row r="584" spans="1:11" x14ac:dyDescent="0.3">
      <c r="A584" s="1"/>
      <c r="G584" s="7"/>
      <c r="H584" s="2"/>
      <c r="I584" s="2"/>
      <c r="J584" s="6"/>
      <c r="K584" s="6"/>
    </row>
    <row r="585" spans="1:11" x14ac:dyDescent="0.3">
      <c r="A585" s="1"/>
      <c r="G585" s="7"/>
      <c r="H585" s="2"/>
      <c r="I585" s="2"/>
      <c r="J585" s="6"/>
      <c r="K585" s="6"/>
    </row>
    <row r="586" spans="1:11" x14ac:dyDescent="0.3">
      <c r="A586" s="1"/>
      <c r="G586" s="7"/>
      <c r="H586" s="2"/>
      <c r="I586" s="2"/>
      <c r="J586" s="6"/>
      <c r="K586" s="6"/>
    </row>
    <row r="587" spans="1:11" x14ac:dyDescent="0.3">
      <c r="A587" s="1"/>
      <c r="G587" s="7"/>
      <c r="H587" s="2"/>
      <c r="I587" s="2"/>
      <c r="J587" s="6"/>
      <c r="K587" s="6"/>
    </row>
    <row r="588" spans="1:11" x14ac:dyDescent="0.3">
      <c r="A588" s="1"/>
      <c r="G588" s="7"/>
      <c r="H588" s="2"/>
      <c r="I588" s="2"/>
      <c r="J588" s="6"/>
      <c r="K588" s="6"/>
    </row>
    <row r="589" spans="1:11" x14ac:dyDescent="0.3">
      <c r="A589" s="1"/>
      <c r="G589" s="7"/>
      <c r="H589" s="2"/>
      <c r="I589" s="2"/>
      <c r="J589" s="6"/>
      <c r="K589" s="6"/>
    </row>
    <row r="590" spans="1:11" x14ac:dyDescent="0.3">
      <c r="A590" s="1"/>
      <c r="G590" s="7"/>
      <c r="H590" s="2"/>
      <c r="I590" s="2"/>
      <c r="J590" s="6"/>
      <c r="K590" s="6"/>
    </row>
    <row r="591" spans="1:11" x14ac:dyDescent="0.3">
      <c r="A591" s="1"/>
      <c r="G591" s="7"/>
      <c r="H591" s="2"/>
      <c r="I591" s="2"/>
      <c r="J591" s="6"/>
      <c r="K591" s="6"/>
    </row>
    <row r="592" spans="1:11" x14ac:dyDescent="0.3">
      <c r="A592" s="1"/>
      <c r="G592" s="7"/>
      <c r="H592" s="2"/>
      <c r="I592" s="2"/>
      <c r="J592" s="6"/>
      <c r="K592" s="6"/>
    </row>
    <row r="593" spans="1:11" x14ac:dyDescent="0.3">
      <c r="A593" s="1"/>
      <c r="G593" s="7"/>
      <c r="H593" s="2"/>
      <c r="I593" s="2"/>
      <c r="J593" s="6"/>
      <c r="K593" s="6"/>
    </row>
    <row r="594" spans="1:11" x14ac:dyDescent="0.3">
      <c r="A594" s="1"/>
      <c r="G594" s="7"/>
      <c r="H594" s="2"/>
      <c r="I594" s="2"/>
      <c r="J594" s="6"/>
      <c r="K594" s="6"/>
    </row>
    <row r="595" spans="1:11" x14ac:dyDescent="0.3">
      <c r="A595" s="1"/>
      <c r="G595" s="7"/>
      <c r="H595" s="2"/>
      <c r="I595" s="2"/>
      <c r="J595" s="6"/>
      <c r="K595" s="6"/>
    </row>
    <row r="596" spans="1:11" x14ac:dyDescent="0.3">
      <c r="A596" s="1"/>
      <c r="G596" s="7"/>
      <c r="H596" s="2"/>
      <c r="I596" s="2"/>
      <c r="J596" s="6"/>
      <c r="K596" s="6"/>
    </row>
    <row r="597" spans="1:11" x14ac:dyDescent="0.3">
      <c r="A597" s="1"/>
      <c r="G597" s="7"/>
      <c r="H597" s="2"/>
      <c r="I597" s="2"/>
      <c r="J597" s="6"/>
      <c r="K597" s="6"/>
    </row>
    <row r="598" spans="1:11" x14ac:dyDescent="0.3">
      <c r="A598" s="1"/>
      <c r="G598" s="7"/>
      <c r="H598" s="2"/>
      <c r="I598" s="2"/>
      <c r="J598" s="6"/>
      <c r="K598" s="6"/>
    </row>
    <row r="599" spans="1:11" x14ac:dyDescent="0.3">
      <c r="A599" s="1"/>
      <c r="G599" s="7"/>
      <c r="H599" s="2"/>
      <c r="I599" s="2"/>
      <c r="J599" s="6"/>
      <c r="K599" s="6"/>
    </row>
    <row r="600" spans="1:11" x14ac:dyDescent="0.3">
      <c r="A600" s="1"/>
      <c r="G600" s="7"/>
      <c r="H600" s="2"/>
      <c r="I600" s="2"/>
      <c r="J600" s="6"/>
      <c r="K600" s="6"/>
    </row>
    <row r="601" spans="1:11" x14ac:dyDescent="0.3">
      <c r="A601" s="1"/>
      <c r="G601" s="7"/>
      <c r="H601" s="2"/>
      <c r="I601" s="2"/>
      <c r="J601" s="6"/>
      <c r="K601" s="6"/>
    </row>
    <row r="602" spans="1:11" x14ac:dyDescent="0.3">
      <c r="A602" s="1"/>
      <c r="G602" s="7"/>
      <c r="H602" s="2"/>
      <c r="I602" s="2"/>
      <c r="J602" s="6"/>
      <c r="K602" s="6"/>
    </row>
    <row r="603" spans="1:11" x14ac:dyDescent="0.3">
      <c r="A603" s="1"/>
      <c r="G603" s="7"/>
      <c r="H603" s="2"/>
      <c r="I603" s="2"/>
      <c r="J603" s="6"/>
      <c r="K603" s="6"/>
    </row>
    <row r="604" spans="1:11" x14ac:dyDescent="0.3">
      <c r="A604" s="1"/>
      <c r="G604" s="7"/>
      <c r="H604" s="2"/>
      <c r="I604" s="2"/>
      <c r="J604" s="6"/>
      <c r="K604" s="6"/>
    </row>
    <row r="605" spans="1:11" x14ac:dyDescent="0.3">
      <c r="A605" s="1"/>
      <c r="G605" s="7"/>
      <c r="H605" s="2"/>
      <c r="I605" s="2"/>
      <c r="J605" s="6"/>
      <c r="K605" s="6"/>
    </row>
    <row r="606" spans="1:11" x14ac:dyDescent="0.3">
      <c r="A606" s="1"/>
      <c r="G606" s="7"/>
      <c r="H606" s="2"/>
      <c r="I606" s="2"/>
      <c r="J606" s="6"/>
      <c r="K606" s="6"/>
    </row>
    <row r="607" spans="1:11" x14ac:dyDescent="0.3">
      <c r="A607" s="1"/>
      <c r="G607" s="7"/>
      <c r="H607" s="2"/>
      <c r="I607" s="2"/>
      <c r="J607" s="6"/>
      <c r="K607" s="6"/>
    </row>
    <row r="608" spans="1:11" x14ac:dyDescent="0.3">
      <c r="A608" s="1"/>
      <c r="G608" s="7"/>
      <c r="H608" s="2"/>
      <c r="I608" s="2"/>
      <c r="J608" s="6"/>
      <c r="K608" s="6"/>
    </row>
    <row r="609" spans="1:11" x14ac:dyDescent="0.3">
      <c r="A609" s="1"/>
      <c r="G609" s="7"/>
      <c r="H609" s="2"/>
      <c r="I609" s="2"/>
      <c r="J609" s="6"/>
      <c r="K609" s="6"/>
    </row>
    <row r="610" spans="1:11" x14ac:dyDescent="0.3">
      <c r="A610" s="1"/>
      <c r="G610" s="7"/>
      <c r="H610" s="2"/>
      <c r="I610" s="2"/>
      <c r="J610" s="6"/>
      <c r="K610" s="6"/>
    </row>
    <row r="611" spans="1:11" x14ac:dyDescent="0.3">
      <c r="A611" s="1"/>
      <c r="G611" s="7"/>
      <c r="H611" s="2"/>
      <c r="I611" s="2"/>
      <c r="J611" s="6"/>
      <c r="K611" s="6"/>
    </row>
    <row r="612" spans="1:11" x14ac:dyDescent="0.3">
      <c r="A612" s="1"/>
      <c r="G612" s="7"/>
      <c r="H612" s="2"/>
      <c r="I612" s="2"/>
      <c r="J612" s="6"/>
      <c r="K612" s="6"/>
    </row>
    <row r="613" spans="1:11" x14ac:dyDescent="0.3">
      <c r="A613" s="1"/>
      <c r="G613" s="7"/>
      <c r="H613" s="2"/>
      <c r="I613" s="2"/>
      <c r="J613" s="6"/>
      <c r="K613" s="6"/>
    </row>
    <row r="614" spans="1:11" x14ac:dyDescent="0.3">
      <c r="A614" s="1"/>
      <c r="G614" s="7"/>
      <c r="H614" s="2"/>
      <c r="I614" s="2"/>
      <c r="J614" s="6"/>
      <c r="K614" s="6"/>
    </row>
    <row r="615" spans="1:11" x14ac:dyDescent="0.3">
      <c r="A615" s="1"/>
      <c r="G615" s="7"/>
      <c r="H615" s="2"/>
      <c r="I615" s="2"/>
      <c r="J615" s="6"/>
      <c r="K615" s="6"/>
    </row>
    <row r="616" spans="1:11" x14ac:dyDescent="0.3">
      <c r="A616" s="1"/>
      <c r="G616" s="7"/>
      <c r="H616" s="2"/>
      <c r="I616" s="2"/>
      <c r="J616" s="6"/>
      <c r="K616" s="6"/>
    </row>
    <row r="617" spans="1:11" x14ac:dyDescent="0.3">
      <c r="A617" s="1"/>
      <c r="G617" s="7"/>
      <c r="H617" s="2"/>
      <c r="I617" s="2"/>
      <c r="J617" s="6"/>
      <c r="K617" s="6"/>
    </row>
    <row r="618" spans="1:11" x14ac:dyDescent="0.3">
      <c r="A618" s="1"/>
      <c r="G618" s="7"/>
      <c r="H618" s="2"/>
      <c r="I618" s="2"/>
      <c r="J618" s="6"/>
      <c r="K618" s="6"/>
    </row>
    <row r="619" spans="1:11" x14ac:dyDescent="0.3">
      <c r="A619" s="1"/>
      <c r="G619" s="7"/>
      <c r="H619" s="2"/>
      <c r="I619" s="2"/>
      <c r="J619" s="6"/>
      <c r="K619" s="6"/>
    </row>
    <row r="620" spans="1:11" x14ac:dyDescent="0.3">
      <c r="A620" s="1"/>
      <c r="G620" s="7"/>
      <c r="H620" s="2"/>
      <c r="I620" s="2"/>
      <c r="J620" s="6"/>
      <c r="K620" s="6"/>
    </row>
    <row r="621" spans="1:11" x14ac:dyDescent="0.3">
      <c r="A621" s="1"/>
      <c r="G621" s="7"/>
      <c r="H621" s="2"/>
      <c r="I621" s="2"/>
      <c r="J621" s="6"/>
      <c r="K621" s="6"/>
    </row>
    <row r="622" spans="1:11" x14ac:dyDescent="0.3">
      <c r="A622" s="1"/>
      <c r="G622" s="7"/>
      <c r="H622" s="2"/>
      <c r="I622" s="2"/>
      <c r="J622" s="6"/>
      <c r="K622" s="6"/>
    </row>
    <row r="623" spans="1:11" x14ac:dyDescent="0.3">
      <c r="A623" s="1"/>
      <c r="G623" s="7"/>
      <c r="H623" s="2"/>
      <c r="I623" s="2"/>
      <c r="J623" s="6"/>
      <c r="K623" s="6"/>
    </row>
    <row r="624" spans="1:11" x14ac:dyDescent="0.3">
      <c r="A624" s="1"/>
      <c r="G624" s="7"/>
      <c r="H624" s="2"/>
      <c r="I624" s="2"/>
      <c r="J624" s="6"/>
      <c r="K624" s="6"/>
    </row>
    <row r="625" spans="1:11" x14ac:dyDescent="0.3">
      <c r="A625" s="1"/>
      <c r="G625" s="7"/>
      <c r="H625" s="2"/>
      <c r="I625" s="2"/>
      <c r="J625" s="6"/>
      <c r="K625" s="6"/>
    </row>
    <row r="626" spans="1:11" x14ac:dyDescent="0.3">
      <c r="A626" s="1"/>
      <c r="G626" s="7"/>
      <c r="H626" s="2"/>
      <c r="I626" s="2"/>
      <c r="J626" s="6"/>
      <c r="K626" s="6"/>
    </row>
    <row r="627" spans="1:11" x14ac:dyDescent="0.3">
      <c r="A627" s="1"/>
      <c r="G627" s="7"/>
      <c r="H627" s="2"/>
      <c r="I627" s="2"/>
      <c r="J627" s="6"/>
      <c r="K627" s="6"/>
    </row>
    <row r="628" spans="1:11" x14ac:dyDescent="0.3">
      <c r="A628" s="1"/>
      <c r="G628" s="7"/>
      <c r="H628" s="2"/>
      <c r="I628" s="2"/>
      <c r="J628" s="6"/>
      <c r="K628" s="6"/>
    </row>
    <row r="629" spans="1:11" x14ac:dyDescent="0.3">
      <c r="A629" s="1"/>
      <c r="G629" s="7"/>
      <c r="H629" s="2"/>
      <c r="I629" s="2"/>
      <c r="J629" s="6"/>
      <c r="K629" s="6"/>
    </row>
    <row r="630" spans="1:11" x14ac:dyDescent="0.3">
      <c r="A630" s="1"/>
      <c r="G630" s="7"/>
      <c r="H630" s="2"/>
      <c r="I630" s="2"/>
      <c r="J630" s="6"/>
      <c r="K630" s="6"/>
    </row>
    <row r="631" spans="1:11" x14ac:dyDescent="0.3">
      <c r="A631" s="1"/>
      <c r="G631" s="7"/>
      <c r="H631" s="2"/>
      <c r="I631" s="2"/>
      <c r="J631" s="6"/>
      <c r="K631" s="6"/>
    </row>
    <row r="632" spans="1:11" x14ac:dyDescent="0.3">
      <c r="A632" s="1"/>
      <c r="G632" s="7"/>
      <c r="H632" s="2"/>
      <c r="I632" s="2"/>
      <c r="J632" s="6"/>
      <c r="K632" s="6"/>
    </row>
    <row r="633" spans="1:11" x14ac:dyDescent="0.3">
      <c r="A633" s="1"/>
      <c r="G633" s="7"/>
      <c r="H633" s="2"/>
      <c r="I633" s="2"/>
      <c r="J633" s="6"/>
      <c r="K633" s="6"/>
    </row>
    <row r="634" spans="1:11" x14ac:dyDescent="0.3">
      <c r="A634" s="1"/>
      <c r="G634" s="7"/>
      <c r="H634" s="2"/>
      <c r="I634" s="2"/>
      <c r="J634" s="6"/>
      <c r="K634" s="6"/>
    </row>
    <row r="635" spans="1:11" x14ac:dyDescent="0.3">
      <c r="A635" s="1"/>
      <c r="G635" s="7"/>
      <c r="H635" s="2"/>
      <c r="I635" s="2"/>
      <c r="J635" s="6"/>
      <c r="K635" s="6"/>
    </row>
    <row r="636" spans="1:11" x14ac:dyDescent="0.3">
      <c r="A636" s="1"/>
      <c r="G636" s="7"/>
      <c r="H636" s="2"/>
      <c r="I636" s="2"/>
      <c r="J636" s="6"/>
      <c r="K636" s="6"/>
    </row>
    <row r="637" spans="1:11" x14ac:dyDescent="0.3">
      <c r="A637" s="1"/>
      <c r="G637" s="7"/>
      <c r="H637" s="2"/>
      <c r="I637" s="2"/>
      <c r="J637" s="6"/>
      <c r="K637" s="6"/>
    </row>
    <row r="638" spans="1:11" x14ac:dyDescent="0.3">
      <c r="A638" s="1"/>
      <c r="G638" s="7"/>
      <c r="H638" s="2"/>
      <c r="I638" s="2"/>
      <c r="J638" s="6"/>
      <c r="K638" s="6"/>
    </row>
    <row r="639" spans="1:11" x14ac:dyDescent="0.3">
      <c r="A639" s="1"/>
      <c r="G639" s="7"/>
      <c r="H639" s="2"/>
      <c r="I639" s="2"/>
      <c r="J639" s="6"/>
      <c r="K639" s="6"/>
    </row>
    <row r="640" spans="1:11" x14ac:dyDescent="0.3">
      <c r="A640" s="1"/>
      <c r="G640" s="7"/>
      <c r="H640" s="2"/>
      <c r="I640" s="2"/>
      <c r="J640" s="6"/>
      <c r="K640" s="6"/>
    </row>
    <row r="641" spans="1:11" x14ac:dyDescent="0.3">
      <c r="A641" s="1"/>
      <c r="G641" s="7"/>
      <c r="H641" s="2"/>
      <c r="I641" s="2"/>
      <c r="J641" s="6"/>
      <c r="K641" s="6"/>
    </row>
    <row r="642" spans="1:11" x14ac:dyDescent="0.3">
      <c r="A642" s="1"/>
      <c r="G642" s="7"/>
      <c r="H642" s="2"/>
      <c r="I642" s="2"/>
      <c r="J642" s="6"/>
      <c r="K642" s="6"/>
    </row>
    <row r="643" spans="1:11" x14ac:dyDescent="0.3">
      <c r="A643" s="1"/>
      <c r="G643" s="7"/>
      <c r="H643" s="2"/>
      <c r="I643" s="2"/>
      <c r="J643" s="6"/>
      <c r="K643" s="6"/>
    </row>
    <row r="644" spans="1:11" x14ac:dyDescent="0.3">
      <c r="A644" s="1"/>
      <c r="G644" s="7"/>
      <c r="H644" s="2"/>
      <c r="I644" s="2"/>
      <c r="J644" s="6"/>
      <c r="K644" s="6"/>
    </row>
    <row r="645" spans="1:11" x14ac:dyDescent="0.3">
      <c r="A645" s="1"/>
      <c r="G645" s="7"/>
      <c r="H645" s="2"/>
      <c r="I645" s="2"/>
      <c r="J645" s="6"/>
      <c r="K645" s="6"/>
    </row>
    <row r="646" spans="1:11" x14ac:dyDescent="0.3">
      <c r="A646" s="1"/>
      <c r="G646" s="7"/>
      <c r="H646" s="2"/>
      <c r="I646" s="2"/>
      <c r="J646" s="6"/>
      <c r="K646" s="6"/>
    </row>
    <row r="647" spans="1:11" x14ac:dyDescent="0.3">
      <c r="A647" s="1"/>
      <c r="G647" s="7"/>
      <c r="H647" s="2"/>
      <c r="I647" s="2"/>
      <c r="J647" s="6"/>
      <c r="K647" s="6"/>
    </row>
    <row r="648" spans="1:11" x14ac:dyDescent="0.3">
      <c r="A648" s="1"/>
      <c r="G648" s="7"/>
      <c r="H648" s="2"/>
      <c r="I648" s="2"/>
      <c r="J648" s="6"/>
      <c r="K648" s="6"/>
    </row>
    <row r="649" spans="1:11" x14ac:dyDescent="0.3">
      <c r="A649" s="1"/>
      <c r="G649" s="7"/>
      <c r="H649" s="2"/>
      <c r="I649" s="2"/>
      <c r="J649" s="6"/>
      <c r="K649" s="6"/>
    </row>
    <row r="650" spans="1:11" x14ac:dyDescent="0.3">
      <c r="A650" s="1"/>
      <c r="G650" s="7"/>
      <c r="H650" s="2"/>
      <c r="I650" s="2"/>
      <c r="J650" s="6"/>
      <c r="K650" s="6"/>
    </row>
    <row r="651" spans="1:11" x14ac:dyDescent="0.3">
      <c r="A651" s="1"/>
      <c r="G651" s="7"/>
      <c r="H651" s="2"/>
      <c r="I651" s="2"/>
      <c r="J651" s="6"/>
      <c r="K651" s="6"/>
    </row>
    <row r="652" spans="1:11" x14ac:dyDescent="0.3">
      <c r="A652" s="1"/>
      <c r="G652" s="7"/>
      <c r="H652" s="2"/>
      <c r="I652" s="2"/>
      <c r="J652" s="6"/>
      <c r="K652" s="6"/>
    </row>
    <row r="653" spans="1:11" x14ac:dyDescent="0.3">
      <c r="A653" s="1"/>
      <c r="G653" s="7"/>
      <c r="H653" s="2"/>
      <c r="I653" s="2"/>
      <c r="J653" s="6"/>
      <c r="K653" s="6"/>
    </row>
    <row r="654" spans="1:11" x14ac:dyDescent="0.3">
      <c r="A654" s="1"/>
      <c r="G654" s="7"/>
      <c r="H654" s="2"/>
      <c r="I654" s="2"/>
      <c r="J654" s="6"/>
      <c r="K654" s="6"/>
    </row>
    <row r="655" spans="1:11" x14ac:dyDescent="0.3">
      <c r="A655" s="1"/>
      <c r="G655" s="7"/>
      <c r="H655" s="2"/>
      <c r="I655" s="2"/>
      <c r="J655" s="6"/>
      <c r="K655" s="6"/>
    </row>
    <row r="656" spans="1:11" x14ac:dyDescent="0.3">
      <c r="A656" s="1"/>
      <c r="G656" s="7"/>
      <c r="H656" s="2"/>
      <c r="I656" s="2"/>
      <c r="J656" s="6"/>
      <c r="K656" s="6"/>
    </row>
    <row r="657" spans="1:11" x14ac:dyDescent="0.3">
      <c r="A657" s="1"/>
      <c r="G657" s="7"/>
      <c r="H657" s="2"/>
      <c r="I657" s="2"/>
      <c r="J657" s="6"/>
      <c r="K657" s="6"/>
    </row>
    <row r="658" spans="1:11" x14ac:dyDescent="0.3">
      <c r="A658" s="1"/>
      <c r="G658" s="7"/>
      <c r="H658" s="2"/>
      <c r="I658" s="2"/>
      <c r="J658" s="6"/>
      <c r="K658" s="6"/>
    </row>
    <row r="659" spans="1:11" x14ac:dyDescent="0.3">
      <c r="A659" s="1"/>
      <c r="G659" s="7"/>
      <c r="H659" s="2"/>
      <c r="I659" s="2"/>
      <c r="J659" s="6"/>
      <c r="K659" s="6"/>
    </row>
    <row r="660" spans="1:11" x14ac:dyDescent="0.3">
      <c r="A660" s="1"/>
      <c r="G660" s="7"/>
      <c r="H660" s="2"/>
      <c r="I660" s="2"/>
      <c r="J660" s="6"/>
      <c r="K660" s="6"/>
    </row>
    <row r="661" spans="1:11" x14ac:dyDescent="0.3">
      <c r="A661" s="1"/>
      <c r="G661" s="7"/>
      <c r="H661" s="2"/>
      <c r="I661" s="2"/>
      <c r="J661" s="6"/>
      <c r="K661" s="6"/>
    </row>
    <row r="662" spans="1:11" x14ac:dyDescent="0.3">
      <c r="A662" s="1"/>
      <c r="G662" s="7"/>
      <c r="H662" s="2"/>
      <c r="I662" s="2"/>
      <c r="J662" s="6"/>
      <c r="K662" s="6"/>
    </row>
    <row r="663" spans="1:11" x14ac:dyDescent="0.3">
      <c r="A663" s="1"/>
      <c r="G663" s="7"/>
      <c r="H663" s="2"/>
      <c r="I663" s="2"/>
      <c r="J663" s="6"/>
      <c r="K663" s="6"/>
    </row>
    <row r="664" spans="1:11" x14ac:dyDescent="0.3">
      <c r="A664" s="1"/>
      <c r="G664" s="7"/>
      <c r="H664" s="2"/>
      <c r="I664" s="2"/>
      <c r="J664" s="6"/>
      <c r="K664" s="6"/>
    </row>
    <row r="665" spans="1:11" x14ac:dyDescent="0.3">
      <c r="A665" s="1"/>
      <c r="G665" s="7"/>
      <c r="H665" s="2"/>
      <c r="I665" s="2"/>
      <c r="J665" s="6"/>
      <c r="K665" s="6"/>
    </row>
    <row r="666" spans="1:11" x14ac:dyDescent="0.3">
      <c r="A666" s="1"/>
      <c r="G666" s="7"/>
      <c r="H666" s="2"/>
      <c r="I666" s="2"/>
      <c r="J666" s="6"/>
      <c r="K666" s="6"/>
    </row>
    <row r="667" spans="1:11" x14ac:dyDescent="0.3">
      <c r="A667" s="1"/>
      <c r="G667" s="7"/>
      <c r="H667" s="2"/>
      <c r="I667" s="2"/>
      <c r="J667" s="6"/>
      <c r="K667" s="6"/>
    </row>
    <row r="668" spans="1:11" x14ac:dyDescent="0.3">
      <c r="A668" s="1"/>
      <c r="G668" s="7"/>
      <c r="H668" s="2"/>
      <c r="I668" s="2"/>
      <c r="J668" s="6"/>
      <c r="K668" s="6"/>
    </row>
    <row r="669" spans="1:11" x14ac:dyDescent="0.3">
      <c r="A669" s="1"/>
      <c r="G669" s="7"/>
      <c r="H669" s="2"/>
      <c r="I669" s="2"/>
      <c r="J669" s="6"/>
      <c r="K669" s="6"/>
    </row>
    <row r="670" spans="1:11" x14ac:dyDescent="0.3">
      <c r="A670" s="1"/>
      <c r="G670" s="7"/>
      <c r="H670" s="2"/>
      <c r="I670" s="2"/>
      <c r="J670" s="6"/>
      <c r="K670" s="6"/>
    </row>
    <row r="671" spans="1:11" x14ac:dyDescent="0.3">
      <c r="A671" s="1"/>
      <c r="G671" s="7"/>
      <c r="H671" s="2"/>
      <c r="I671" s="2"/>
      <c r="J671" s="6"/>
      <c r="K671" s="6"/>
    </row>
    <row r="672" spans="1:11" x14ac:dyDescent="0.3">
      <c r="A672" s="1"/>
      <c r="G672" s="7"/>
      <c r="H672" s="2"/>
      <c r="I672" s="2"/>
      <c r="J672" s="6"/>
      <c r="K672" s="6"/>
    </row>
    <row r="673" spans="1:11" x14ac:dyDescent="0.3">
      <c r="A673" s="1"/>
      <c r="G673" s="7"/>
      <c r="H673" s="2"/>
      <c r="I673" s="2"/>
      <c r="J673" s="6"/>
      <c r="K673" s="6"/>
    </row>
    <row r="674" spans="1:11" x14ac:dyDescent="0.3">
      <c r="A674" s="1"/>
      <c r="G674" s="7"/>
      <c r="H674" s="2"/>
      <c r="I674" s="2"/>
      <c r="J674" s="6"/>
      <c r="K674" s="6"/>
    </row>
    <row r="675" spans="1:11" x14ac:dyDescent="0.3">
      <c r="A675" s="1"/>
      <c r="G675" s="7"/>
      <c r="H675" s="2"/>
      <c r="I675" s="2"/>
      <c r="J675" s="6"/>
      <c r="K675" s="6"/>
    </row>
    <row r="676" spans="1:11" x14ac:dyDescent="0.3">
      <c r="A676" s="1"/>
      <c r="G676" s="7"/>
      <c r="H676" s="2"/>
      <c r="I676" s="2"/>
      <c r="J676" s="6"/>
      <c r="K676" s="6"/>
    </row>
    <row r="677" spans="1:11" x14ac:dyDescent="0.3">
      <c r="A677" s="1"/>
      <c r="G677" s="7"/>
      <c r="H677" s="2"/>
      <c r="I677" s="2"/>
      <c r="J677" s="6"/>
      <c r="K677" s="6"/>
    </row>
    <row r="678" spans="1:11" x14ac:dyDescent="0.3">
      <c r="A678" s="1"/>
      <c r="G678" s="7"/>
      <c r="H678" s="2"/>
      <c r="I678" s="2"/>
      <c r="J678" s="6"/>
      <c r="K678" s="6"/>
    </row>
    <row r="679" spans="1:11" x14ac:dyDescent="0.3">
      <c r="A679" s="1"/>
      <c r="G679" s="7"/>
      <c r="H679" s="2"/>
      <c r="I679" s="2"/>
      <c r="J679" s="6"/>
      <c r="K679" s="6"/>
    </row>
    <row r="680" spans="1:11" x14ac:dyDescent="0.3">
      <c r="A680" s="1"/>
      <c r="G680" s="7"/>
      <c r="H680" s="2"/>
      <c r="I680" s="2"/>
      <c r="J680" s="6"/>
      <c r="K680" s="6"/>
    </row>
    <row r="681" spans="1:11" x14ac:dyDescent="0.3">
      <c r="A681" s="1"/>
      <c r="G681" s="7"/>
      <c r="H681" s="2"/>
      <c r="I681" s="2"/>
      <c r="J681" s="6"/>
      <c r="K681" s="6"/>
    </row>
    <row r="682" spans="1:11" x14ac:dyDescent="0.3">
      <c r="A682" s="1"/>
      <c r="G682" s="7"/>
      <c r="H682" s="2"/>
      <c r="I682" s="2"/>
      <c r="J682" s="6"/>
      <c r="K682" s="6"/>
    </row>
    <row r="683" spans="1:11" x14ac:dyDescent="0.3">
      <c r="A683" s="1"/>
      <c r="G683" s="7"/>
      <c r="H683" s="2"/>
      <c r="I683" s="2"/>
      <c r="J683" s="6"/>
      <c r="K683" s="6"/>
    </row>
    <row r="684" spans="1:11" x14ac:dyDescent="0.3">
      <c r="A684" s="1"/>
      <c r="G684" s="7"/>
      <c r="H684" s="2"/>
      <c r="I684" s="2"/>
      <c r="J684" s="6"/>
      <c r="K684" s="6"/>
    </row>
    <row r="685" spans="1:11" x14ac:dyDescent="0.3">
      <c r="A685" s="1"/>
      <c r="G685" s="7"/>
      <c r="H685" s="2"/>
      <c r="I685" s="2"/>
      <c r="J685" s="6"/>
      <c r="K685" s="6"/>
    </row>
    <row r="686" spans="1:11" x14ac:dyDescent="0.3">
      <c r="A686" s="1"/>
      <c r="G686" s="7"/>
      <c r="H686" s="2"/>
      <c r="I686" s="2"/>
      <c r="J686" s="6"/>
      <c r="K686" s="6"/>
    </row>
    <row r="687" spans="1:11" x14ac:dyDescent="0.3">
      <c r="A687" s="1"/>
      <c r="G687" s="7"/>
      <c r="H687" s="2"/>
      <c r="I687" s="2"/>
      <c r="J687" s="6"/>
      <c r="K687" s="6"/>
    </row>
    <row r="688" spans="1:11" x14ac:dyDescent="0.3">
      <c r="A688" s="1"/>
      <c r="G688" s="7"/>
      <c r="H688" s="2"/>
      <c r="I688" s="2"/>
      <c r="J688" s="6"/>
      <c r="K688" s="6"/>
    </row>
    <row r="689" spans="1:11" x14ac:dyDescent="0.3">
      <c r="A689" s="1"/>
      <c r="G689" s="7"/>
      <c r="H689" s="2"/>
      <c r="I689" s="2"/>
      <c r="J689" s="6"/>
      <c r="K689" s="6"/>
    </row>
    <row r="690" spans="1:11" x14ac:dyDescent="0.3">
      <c r="A690" s="1"/>
      <c r="G690" s="7"/>
      <c r="H690" s="2"/>
      <c r="I690" s="2"/>
      <c r="J690" s="6"/>
      <c r="K690" s="6"/>
    </row>
    <row r="691" spans="1:11" x14ac:dyDescent="0.3">
      <c r="A691" s="1"/>
      <c r="G691" s="7"/>
      <c r="H691" s="2"/>
      <c r="I691" s="2"/>
      <c r="J691" s="6"/>
      <c r="K691" s="6"/>
    </row>
    <row r="692" spans="1:11" x14ac:dyDescent="0.3">
      <c r="A692" s="1"/>
      <c r="G692" s="7"/>
      <c r="H692" s="2"/>
      <c r="I692" s="2"/>
      <c r="J692" s="6"/>
      <c r="K692" s="6"/>
    </row>
    <row r="693" spans="1:11" x14ac:dyDescent="0.3">
      <c r="A693" s="1"/>
      <c r="G693" s="7"/>
      <c r="H693" s="2"/>
      <c r="I693" s="2"/>
      <c r="J693" s="6"/>
      <c r="K693" s="6"/>
    </row>
    <row r="694" spans="1:11" x14ac:dyDescent="0.3">
      <c r="A694" s="1"/>
      <c r="G694" s="7"/>
      <c r="H694" s="2"/>
      <c r="I694" s="2"/>
      <c r="J694" s="6"/>
      <c r="K694" s="6"/>
    </row>
    <row r="695" spans="1:11" x14ac:dyDescent="0.3">
      <c r="A695" s="1"/>
      <c r="G695" s="7"/>
      <c r="H695" s="2"/>
      <c r="I695" s="2"/>
      <c r="J695" s="6"/>
      <c r="K695" s="6"/>
    </row>
    <row r="696" spans="1:11" x14ac:dyDescent="0.3">
      <c r="A696" s="1"/>
      <c r="G696" s="7"/>
      <c r="H696" s="2"/>
      <c r="I696" s="2"/>
      <c r="J696" s="6"/>
      <c r="K696" s="6"/>
    </row>
    <row r="697" spans="1:11" x14ac:dyDescent="0.3">
      <c r="A697" s="1"/>
      <c r="G697" s="7"/>
      <c r="H697" s="2"/>
      <c r="I697" s="2"/>
      <c r="J697" s="6"/>
      <c r="K697" s="6"/>
    </row>
    <row r="698" spans="1:11" x14ac:dyDescent="0.3">
      <c r="A698" s="1"/>
      <c r="G698" s="7"/>
      <c r="H698" s="2"/>
      <c r="I698" s="2"/>
      <c r="J698" s="6"/>
      <c r="K698" s="6"/>
    </row>
    <row r="699" spans="1:11" x14ac:dyDescent="0.3">
      <c r="A699" s="1"/>
      <c r="G699" s="7"/>
      <c r="H699" s="2"/>
      <c r="I699" s="2"/>
      <c r="J699" s="6"/>
      <c r="K699" s="6"/>
    </row>
    <row r="700" spans="1:11" x14ac:dyDescent="0.3">
      <c r="A700" s="1"/>
      <c r="G700" s="7"/>
      <c r="H700" s="2"/>
      <c r="I700" s="2"/>
      <c r="J700" s="6"/>
      <c r="K700" s="6"/>
    </row>
    <row r="701" spans="1:11" x14ac:dyDescent="0.3">
      <c r="A701" s="1"/>
      <c r="G701" s="7"/>
      <c r="H701" s="2"/>
      <c r="I701" s="2"/>
      <c r="J701" s="6"/>
      <c r="K701" s="6"/>
    </row>
    <row r="702" spans="1:11" x14ac:dyDescent="0.3">
      <c r="A702" s="1"/>
      <c r="G702" s="7"/>
      <c r="H702" s="2"/>
      <c r="I702" s="2"/>
      <c r="J702" s="6"/>
      <c r="K702" s="6"/>
    </row>
    <row r="703" spans="1:11" x14ac:dyDescent="0.3">
      <c r="A703" s="1"/>
      <c r="G703" s="7"/>
      <c r="H703" s="2"/>
      <c r="I703" s="2"/>
      <c r="J703" s="6"/>
      <c r="K703" s="6"/>
    </row>
    <row r="704" spans="1:11" x14ac:dyDescent="0.3">
      <c r="A704" s="1"/>
      <c r="G704" s="7"/>
      <c r="H704" s="2"/>
      <c r="I704" s="2"/>
      <c r="J704" s="6"/>
      <c r="K704" s="6"/>
    </row>
    <row r="705" spans="1:11" x14ac:dyDescent="0.3">
      <c r="A705" s="1"/>
      <c r="G705" s="7"/>
      <c r="H705" s="2"/>
      <c r="I705" s="2"/>
      <c r="J705" s="6"/>
      <c r="K705" s="6"/>
    </row>
    <row r="706" spans="1:11" x14ac:dyDescent="0.3">
      <c r="A706" s="1"/>
      <c r="G706" s="7"/>
      <c r="H706" s="2"/>
      <c r="I706" s="2"/>
      <c r="J706" s="6"/>
      <c r="K706" s="6"/>
    </row>
    <row r="707" spans="1:11" x14ac:dyDescent="0.3">
      <c r="A707" s="1"/>
      <c r="G707" s="7"/>
      <c r="H707" s="2"/>
      <c r="I707" s="2"/>
      <c r="J707" s="6"/>
      <c r="K707" s="6"/>
    </row>
    <row r="708" spans="1:11" x14ac:dyDescent="0.3">
      <c r="A708" s="1"/>
      <c r="G708" s="7"/>
      <c r="H708" s="2"/>
      <c r="I708" s="2"/>
      <c r="J708" s="6"/>
      <c r="K708" s="6"/>
    </row>
    <row r="709" spans="1:11" x14ac:dyDescent="0.3">
      <c r="A709" s="1"/>
      <c r="G709" s="7"/>
      <c r="H709" s="2"/>
      <c r="I709" s="2"/>
      <c r="J709" s="6"/>
      <c r="K709" s="6"/>
    </row>
    <row r="710" spans="1:11" x14ac:dyDescent="0.3">
      <c r="A710" s="1"/>
      <c r="G710" s="7"/>
      <c r="H710" s="2"/>
      <c r="I710" s="2"/>
      <c r="J710" s="6"/>
      <c r="K710" s="6"/>
    </row>
    <row r="711" spans="1:11" x14ac:dyDescent="0.3">
      <c r="A711" s="1"/>
      <c r="G711" s="7"/>
      <c r="H711" s="2"/>
      <c r="I711" s="2"/>
      <c r="J711" s="6"/>
      <c r="K711" s="6"/>
    </row>
    <row r="712" spans="1:11" x14ac:dyDescent="0.3">
      <c r="A712" s="1"/>
      <c r="G712" s="7"/>
      <c r="H712" s="2"/>
      <c r="I712" s="2"/>
      <c r="J712" s="6"/>
      <c r="K712" s="6"/>
    </row>
    <row r="713" spans="1:11" x14ac:dyDescent="0.3">
      <c r="A713" s="1"/>
      <c r="G713" s="7"/>
      <c r="H713" s="2"/>
      <c r="I713" s="2"/>
      <c r="J713" s="6"/>
      <c r="K713" s="6"/>
    </row>
    <row r="714" spans="1:11" x14ac:dyDescent="0.3">
      <c r="A714" s="1"/>
      <c r="G714" s="7"/>
      <c r="H714" s="2"/>
      <c r="I714" s="2"/>
      <c r="J714" s="6"/>
      <c r="K714" s="6"/>
    </row>
    <row r="715" spans="1:11" x14ac:dyDescent="0.3">
      <c r="A715" s="1"/>
      <c r="G715" s="7"/>
      <c r="H715" s="2"/>
      <c r="I715" s="2"/>
      <c r="J715" s="6"/>
      <c r="K715" s="6"/>
    </row>
    <row r="716" spans="1:11" x14ac:dyDescent="0.3">
      <c r="A716" s="1"/>
      <c r="G716" s="7"/>
      <c r="H716" s="2"/>
      <c r="I716" s="2"/>
      <c r="J716" s="6"/>
      <c r="K716" s="6"/>
    </row>
    <row r="717" spans="1:11" x14ac:dyDescent="0.3">
      <c r="A717" s="1"/>
      <c r="G717" s="7"/>
      <c r="H717" s="2"/>
      <c r="I717" s="2"/>
      <c r="J717" s="6"/>
      <c r="K717" s="6"/>
    </row>
    <row r="718" spans="1:11" x14ac:dyDescent="0.3">
      <c r="A718" s="1"/>
      <c r="G718" s="7"/>
      <c r="H718" s="2"/>
      <c r="I718" s="2"/>
      <c r="J718" s="6"/>
      <c r="K718" s="6"/>
    </row>
    <row r="719" spans="1:11" x14ac:dyDescent="0.3">
      <c r="A719" s="1"/>
      <c r="G719" s="7"/>
      <c r="H719" s="2"/>
      <c r="I719" s="2"/>
      <c r="J719" s="6"/>
      <c r="K719" s="6"/>
    </row>
    <row r="720" spans="1:11" x14ac:dyDescent="0.3">
      <c r="A720" s="1"/>
      <c r="G720" s="7"/>
      <c r="H720" s="2"/>
      <c r="I720" s="2"/>
      <c r="J720" s="6"/>
      <c r="K720" s="6"/>
    </row>
    <row r="721" spans="1:11" x14ac:dyDescent="0.3">
      <c r="A721" s="1"/>
      <c r="G721" s="7"/>
      <c r="H721" s="2"/>
      <c r="I721" s="2"/>
      <c r="J721" s="6"/>
      <c r="K721" s="6"/>
    </row>
    <row r="722" spans="1:11" x14ac:dyDescent="0.3">
      <c r="A722" s="1"/>
      <c r="G722" s="7"/>
      <c r="H722" s="2"/>
      <c r="I722" s="2"/>
      <c r="J722" s="6"/>
      <c r="K722" s="6"/>
    </row>
    <row r="723" spans="1:11" x14ac:dyDescent="0.3">
      <c r="A723" s="1"/>
      <c r="G723" s="7"/>
      <c r="H723" s="2"/>
      <c r="I723" s="2"/>
      <c r="J723" s="6"/>
      <c r="K723" s="6"/>
    </row>
    <row r="724" spans="1:11" x14ac:dyDescent="0.3">
      <c r="A724" s="1"/>
      <c r="G724" s="7"/>
      <c r="H724" s="2"/>
      <c r="I724" s="2"/>
      <c r="J724" s="6"/>
      <c r="K724" s="6"/>
    </row>
    <row r="725" spans="1:11" x14ac:dyDescent="0.3">
      <c r="A725" s="1"/>
      <c r="G725" s="7"/>
      <c r="H725" s="2"/>
      <c r="I725" s="2"/>
      <c r="J725" s="6"/>
      <c r="K725" s="6"/>
    </row>
    <row r="726" spans="1:11" x14ac:dyDescent="0.3">
      <c r="A726" s="1"/>
      <c r="G726" s="7"/>
      <c r="H726" s="2"/>
      <c r="I726" s="2"/>
      <c r="J726" s="6"/>
      <c r="K726" s="6"/>
    </row>
    <row r="727" spans="1:11" x14ac:dyDescent="0.3">
      <c r="A727" s="1"/>
      <c r="G727" s="7"/>
      <c r="H727" s="2"/>
      <c r="I727" s="2"/>
      <c r="J727" s="6"/>
      <c r="K727" s="6"/>
    </row>
    <row r="728" spans="1:11" x14ac:dyDescent="0.3">
      <c r="A728" s="1"/>
      <c r="G728" s="7"/>
      <c r="H728" s="2"/>
      <c r="I728" s="2"/>
      <c r="J728" s="6"/>
      <c r="K728" s="6"/>
    </row>
    <row r="729" spans="1:11" x14ac:dyDescent="0.3">
      <c r="A729" s="1"/>
      <c r="G729" s="7"/>
      <c r="H729" s="2"/>
      <c r="I729" s="2"/>
      <c r="J729" s="6"/>
      <c r="K729" s="6"/>
    </row>
    <row r="730" spans="1:11" x14ac:dyDescent="0.3">
      <c r="A730" s="1"/>
      <c r="G730" s="7"/>
      <c r="H730" s="2"/>
      <c r="I730" s="2"/>
      <c r="J730" s="6"/>
      <c r="K730" s="6"/>
    </row>
    <row r="731" spans="1:11" x14ac:dyDescent="0.3">
      <c r="A731" s="1"/>
      <c r="G731" s="7"/>
      <c r="H731" s="2"/>
      <c r="I731" s="2"/>
      <c r="J731" s="6"/>
      <c r="K731" s="6"/>
    </row>
    <row r="732" spans="1:11" x14ac:dyDescent="0.3">
      <c r="A732" s="1"/>
      <c r="G732" s="7"/>
      <c r="H732" s="2"/>
      <c r="I732" s="2"/>
      <c r="J732" s="6"/>
      <c r="K732" s="6"/>
    </row>
    <row r="733" spans="1:11" x14ac:dyDescent="0.3">
      <c r="A733" s="1"/>
      <c r="G733" s="7"/>
      <c r="H733" s="2"/>
      <c r="I733" s="2"/>
      <c r="J733" s="6"/>
      <c r="K733" s="6"/>
    </row>
    <row r="734" spans="1:11" x14ac:dyDescent="0.3">
      <c r="A734" s="1"/>
      <c r="G734" s="7"/>
      <c r="H734" s="2"/>
      <c r="I734" s="2"/>
      <c r="J734" s="6"/>
      <c r="K734" s="6"/>
    </row>
    <row r="735" spans="1:11" x14ac:dyDescent="0.3">
      <c r="A735" s="1"/>
      <c r="G735" s="7"/>
      <c r="H735" s="2"/>
      <c r="I735" s="2"/>
      <c r="J735" s="6"/>
      <c r="K735" s="6"/>
    </row>
    <row r="736" spans="1:11" x14ac:dyDescent="0.3">
      <c r="A736" s="1"/>
      <c r="G736" s="7"/>
      <c r="H736" s="2"/>
      <c r="I736" s="2"/>
      <c r="J736" s="6"/>
      <c r="K736" s="6"/>
    </row>
    <row r="737" spans="1:11" x14ac:dyDescent="0.3">
      <c r="A737" s="1"/>
      <c r="G737" s="7"/>
      <c r="H737" s="2"/>
      <c r="I737" s="2"/>
      <c r="J737" s="6"/>
      <c r="K737" s="6"/>
    </row>
    <row r="738" spans="1:11" x14ac:dyDescent="0.3">
      <c r="A738" s="1"/>
      <c r="G738" s="7"/>
      <c r="H738" s="2"/>
      <c r="I738" s="2"/>
      <c r="J738" s="6"/>
      <c r="K738" s="6"/>
    </row>
    <row r="739" spans="1:11" x14ac:dyDescent="0.3">
      <c r="A739" s="1"/>
      <c r="G739" s="7"/>
      <c r="H739" s="2"/>
      <c r="I739" s="2"/>
      <c r="J739" s="6"/>
      <c r="K739" s="6"/>
    </row>
    <row r="740" spans="1:11" x14ac:dyDescent="0.3">
      <c r="A740" s="1"/>
      <c r="G740" s="7"/>
      <c r="H740" s="2"/>
      <c r="I740" s="2"/>
      <c r="J740" s="6"/>
      <c r="K740" s="6"/>
    </row>
    <row r="741" spans="1:11" x14ac:dyDescent="0.3">
      <c r="A741" s="1"/>
      <c r="G741" s="7"/>
      <c r="H741" s="2"/>
      <c r="I741" s="2"/>
      <c r="J741" s="6"/>
      <c r="K741" s="6"/>
    </row>
    <row r="742" spans="1:11" x14ac:dyDescent="0.3">
      <c r="A742" s="1"/>
      <c r="G742" s="7"/>
      <c r="H742" s="2"/>
      <c r="I742" s="2"/>
      <c r="J742" s="6"/>
      <c r="K742" s="6"/>
    </row>
    <row r="743" spans="1:11" x14ac:dyDescent="0.3">
      <c r="A743" s="1"/>
      <c r="G743" s="7"/>
      <c r="H743" s="2"/>
      <c r="I743" s="2"/>
      <c r="J743" s="6"/>
      <c r="K743" s="6"/>
    </row>
    <row r="744" spans="1:11" x14ac:dyDescent="0.3">
      <c r="A744" s="1"/>
      <c r="G744" s="7"/>
      <c r="H744" s="2"/>
      <c r="I744" s="2"/>
      <c r="J744" s="6"/>
      <c r="K744" s="6"/>
    </row>
    <row r="745" spans="1:11" x14ac:dyDescent="0.3">
      <c r="A745" s="1"/>
      <c r="G745" s="7"/>
      <c r="H745" s="2"/>
      <c r="I745" s="2"/>
      <c r="J745" s="6"/>
      <c r="K745" s="6"/>
    </row>
    <row r="746" spans="1:11" x14ac:dyDescent="0.3">
      <c r="A746" s="1"/>
      <c r="G746" s="7"/>
      <c r="H746" s="2"/>
      <c r="I746" s="2"/>
      <c r="J746" s="6"/>
      <c r="K746" s="6"/>
    </row>
    <row r="747" spans="1:11" x14ac:dyDescent="0.3">
      <c r="A747" s="1"/>
      <c r="G747" s="7"/>
      <c r="H747" s="2"/>
      <c r="I747" s="2"/>
      <c r="J747" s="6"/>
      <c r="K747" s="6"/>
    </row>
    <row r="748" spans="1:11" x14ac:dyDescent="0.3">
      <c r="A748" s="1"/>
      <c r="G748" s="7"/>
      <c r="H748" s="2"/>
      <c r="I748" s="2"/>
      <c r="J748" s="6"/>
      <c r="K748" s="6"/>
    </row>
    <row r="749" spans="1:11" x14ac:dyDescent="0.3">
      <c r="A749" s="1"/>
      <c r="G749" s="7"/>
      <c r="H749" s="2"/>
      <c r="I749" s="2"/>
      <c r="J749" s="6"/>
      <c r="K749" s="6"/>
    </row>
    <row r="750" spans="1:11" x14ac:dyDescent="0.3">
      <c r="A750" s="1"/>
      <c r="G750" s="7"/>
      <c r="H750" s="2"/>
      <c r="I750" s="2"/>
      <c r="J750" s="6"/>
      <c r="K750" s="6"/>
    </row>
    <row r="751" spans="1:11" x14ac:dyDescent="0.3">
      <c r="A751" s="1"/>
      <c r="G751" s="7"/>
      <c r="H751" s="2"/>
      <c r="I751" s="2"/>
      <c r="J751" s="6"/>
      <c r="K751" s="6"/>
    </row>
    <row r="752" spans="1:11" x14ac:dyDescent="0.3">
      <c r="A752" s="1"/>
      <c r="G752" s="7"/>
      <c r="H752" s="2"/>
      <c r="I752" s="2"/>
      <c r="J752" s="6"/>
      <c r="K752" s="6"/>
    </row>
    <row r="753" spans="1:11" x14ac:dyDescent="0.3">
      <c r="A753" s="1"/>
      <c r="G753" s="7"/>
      <c r="H753" s="2"/>
      <c r="I753" s="2"/>
      <c r="J753" s="6"/>
      <c r="K753" s="6"/>
    </row>
    <row r="754" spans="1:11" x14ac:dyDescent="0.3">
      <c r="A754" s="1"/>
      <c r="G754" s="7"/>
      <c r="H754" s="2"/>
      <c r="I754" s="2"/>
      <c r="J754" s="6"/>
      <c r="K754" s="6"/>
    </row>
    <row r="755" spans="1:11" x14ac:dyDescent="0.3">
      <c r="A755" s="1"/>
      <c r="G755" s="7"/>
      <c r="H755" s="2"/>
      <c r="I755" s="2"/>
      <c r="J755" s="6"/>
      <c r="K755" s="6"/>
    </row>
    <row r="756" spans="1:11" x14ac:dyDescent="0.3">
      <c r="A756" s="1"/>
      <c r="G756" s="7"/>
      <c r="H756" s="2"/>
      <c r="I756" s="2"/>
      <c r="J756" s="6"/>
      <c r="K756" s="6"/>
    </row>
    <row r="757" spans="1:11" x14ac:dyDescent="0.3">
      <c r="A757" s="1"/>
      <c r="G757" s="7"/>
      <c r="H757" s="2"/>
      <c r="I757" s="2"/>
      <c r="J757" s="6"/>
      <c r="K757" s="6"/>
    </row>
    <row r="758" spans="1:11" x14ac:dyDescent="0.3">
      <c r="A758" s="1"/>
      <c r="G758" s="7"/>
      <c r="H758" s="2"/>
      <c r="I758" s="2"/>
      <c r="J758" s="6"/>
      <c r="K758" s="6"/>
    </row>
    <row r="759" spans="1:11" x14ac:dyDescent="0.3">
      <c r="A759" s="1"/>
      <c r="G759" s="7"/>
      <c r="H759" s="2"/>
      <c r="I759" s="2"/>
      <c r="J759" s="6"/>
      <c r="K759" s="6"/>
    </row>
    <row r="760" spans="1:11" x14ac:dyDescent="0.3">
      <c r="A760" s="1"/>
      <c r="G760" s="7"/>
      <c r="H760" s="2"/>
      <c r="I760" s="2"/>
      <c r="J760" s="6"/>
      <c r="K760" s="6"/>
    </row>
    <row r="761" spans="1:11" x14ac:dyDescent="0.3">
      <c r="A761" s="1"/>
      <c r="G761" s="7"/>
      <c r="H761" s="2"/>
      <c r="I761" s="2"/>
      <c r="J761" s="6"/>
      <c r="K761" s="6"/>
    </row>
    <row r="762" spans="1:11" x14ac:dyDescent="0.3">
      <c r="A762" s="1"/>
      <c r="G762" s="7"/>
      <c r="H762" s="2"/>
      <c r="I762" s="2"/>
      <c r="J762" s="6"/>
      <c r="K762" s="6"/>
    </row>
    <row r="763" spans="1:11" x14ac:dyDescent="0.3">
      <c r="A763" s="1"/>
      <c r="G763" s="7"/>
      <c r="H763" s="2"/>
      <c r="I763" s="2"/>
      <c r="J763" s="6"/>
      <c r="K763" s="6"/>
    </row>
    <row r="764" spans="1:11" x14ac:dyDescent="0.3">
      <c r="A764" s="1"/>
      <c r="G764" s="7"/>
      <c r="H764" s="2"/>
      <c r="I764" s="2"/>
      <c r="J764" s="6"/>
      <c r="K764" s="6"/>
    </row>
    <row r="765" spans="1:11" x14ac:dyDescent="0.3">
      <c r="A765" s="1"/>
      <c r="G765" s="7"/>
      <c r="H765" s="2"/>
      <c r="I765" s="2"/>
      <c r="J765" s="6"/>
      <c r="K765" s="6"/>
    </row>
    <row r="766" spans="1:11" x14ac:dyDescent="0.3">
      <c r="A766" s="1"/>
      <c r="G766" s="7"/>
      <c r="H766" s="2"/>
      <c r="I766" s="2"/>
      <c r="J766" s="6"/>
      <c r="K766" s="6"/>
    </row>
    <row r="767" spans="1:11" x14ac:dyDescent="0.3">
      <c r="A767" s="1"/>
      <c r="G767" s="7"/>
      <c r="H767" s="2"/>
      <c r="I767" s="2"/>
      <c r="J767" s="6"/>
      <c r="K767" s="6"/>
    </row>
    <row r="768" spans="1:11" x14ac:dyDescent="0.3">
      <c r="A768" s="1"/>
      <c r="G768" s="7"/>
      <c r="H768" s="2"/>
      <c r="I768" s="2"/>
      <c r="J768" s="6"/>
      <c r="K768" s="6"/>
    </row>
    <row r="769" spans="1:11" x14ac:dyDescent="0.3">
      <c r="A769" s="1"/>
      <c r="G769" s="7"/>
      <c r="H769" s="2"/>
      <c r="I769" s="2"/>
      <c r="J769" s="6"/>
      <c r="K769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CE25-10BA-4171-BE78-E7FC2205B38C}">
  <dimension ref="A9:O769"/>
  <sheetViews>
    <sheetView workbookViewId="0"/>
  </sheetViews>
  <sheetFormatPr defaultRowHeight="14.4" x14ac:dyDescent="0.3"/>
  <cols>
    <col min="1" max="1" width="9.5546875" bestFit="1" customWidth="1"/>
    <col min="7" max="7" width="12.6640625" bestFit="1" customWidth="1"/>
    <col min="8" max="8" width="10.109375" bestFit="1" customWidth="1"/>
    <col min="9" max="9" width="12.33203125" bestFit="1" customWidth="1"/>
    <col min="10" max="10" width="10.109375" bestFit="1" customWidth="1"/>
    <col min="11" max="11" width="11.33203125" bestFit="1" customWidth="1"/>
    <col min="12" max="13" width="10.109375" bestFit="1" customWidth="1"/>
    <col min="14" max="14" width="11.77734375" bestFit="1" customWidth="1"/>
    <col min="15" max="15" width="9.5546875" bestFit="1" customWidth="1"/>
  </cols>
  <sheetData>
    <row r="9" spans="1:15" x14ac:dyDescent="0.3">
      <c r="E9" t="s">
        <v>26</v>
      </c>
      <c r="F9" t="s">
        <v>20</v>
      </c>
      <c r="G9" t="s">
        <v>31</v>
      </c>
      <c r="H9" t="s">
        <v>27</v>
      </c>
      <c r="I9" t="s">
        <v>28</v>
      </c>
      <c r="J9" t="s">
        <v>29</v>
      </c>
      <c r="K9" t="s">
        <v>30</v>
      </c>
      <c r="M9" t="s">
        <v>32</v>
      </c>
      <c r="N9" t="s">
        <v>34</v>
      </c>
      <c r="O9" t="s">
        <v>33</v>
      </c>
    </row>
    <row r="10" spans="1:15" x14ac:dyDescent="0.3">
      <c r="A10" s="9">
        <f>Data!A182</f>
        <v>36526</v>
      </c>
      <c r="B10" s="10" cm="1">
        <f t="array" ref="B10:C10">LINEST(Data!$D$2:D181,Data!$E$2:E181,TRUE, FALSE)</f>
        <v>1.0236095144493355E-2</v>
      </c>
      <c r="C10" s="10">
        <v>5.1763268132357423</v>
      </c>
      <c r="D10" s="10"/>
      <c r="E10" s="10">
        <f>EXP(C10+B10*'Overall View'!E181)</f>
        <v>1117.4716301158671</v>
      </c>
      <c r="F10" s="10">
        <f>'Overall View'!B181</f>
        <v>1469.25</v>
      </c>
      <c r="G10" s="11">
        <f>F10</f>
        <v>1469.25</v>
      </c>
      <c r="H10" s="12">
        <f>MAX(F10/E10-0.9,-0.1)</f>
        <v>0.41479847935616776</v>
      </c>
      <c r="I10" s="12">
        <f>(1-H10)</f>
        <v>0.58520152064383224</v>
      </c>
      <c r="J10" s="11">
        <f t="shared" ref="J10:J73" si="0">I10*F10</f>
        <v>859.8073342059505</v>
      </c>
      <c r="K10" s="11">
        <f>H10*G10</f>
        <v>609.4426657940495</v>
      </c>
      <c r="L10" s="10"/>
      <c r="M10" s="13">
        <f>J10/F10</f>
        <v>0.58520152064383224</v>
      </c>
      <c r="N10" s="10">
        <v>0</v>
      </c>
      <c r="O10" s="13">
        <f>M10</f>
        <v>0.58520152064383224</v>
      </c>
    </row>
    <row r="11" spans="1:15" x14ac:dyDescent="0.3">
      <c r="A11" s="1">
        <f>Data!A183</f>
        <v>36557</v>
      </c>
      <c r="B11" cm="1">
        <f t="array" ref="B11:C11">LINEST(Data!$D$2:D182,Data!$E$2:E182,TRUE, FALSE)</f>
        <v>1.0274563207419282E-2</v>
      </c>
      <c r="C11">
        <v>5.1739930840849029</v>
      </c>
      <c r="E11">
        <f>EXP(C11+B11*'Overall View'!E182)</f>
        <v>1134.2070196398113</v>
      </c>
      <c r="F11">
        <f>'Overall View'!B182</f>
        <v>1394.46</v>
      </c>
      <c r="G11" s="7">
        <f>O10*F11+K10</f>
        <v>1425.4827782710477</v>
      </c>
      <c r="H11" s="2">
        <f>MAX(F11/E11-0.9,-0.1)</f>
        <v>0.32945809349940103</v>
      </c>
      <c r="I11" s="2">
        <f>MIN((1-H11),1)</f>
        <v>0.67054190650059897</v>
      </c>
      <c r="J11" s="6">
        <f t="shared" si="0"/>
        <v>935.04386693882532</v>
      </c>
      <c r="K11" s="6">
        <f>MAX(H11*G11,0)</f>
        <v>469.63683844540878</v>
      </c>
      <c r="L11" s="7"/>
      <c r="M11" s="8">
        <f>O10</f>
        <v>0.58520152064383224</v>
      </c>
      <c r="N11" s="8">
        <f>-(K11-K10)/F11</f>
        <v>0.10025804063841251</v>
      </c>
      <c r="O11" s="8">
        <f>M11+N11</f>
        <v>0.68545956128224472</v>
      </c>
    </row>
    <row r="12" spans="1:15" x14ac:dyDescent="0.3">
      <c r="A12" s="1">
        <f>Data!A184</f>
        <v>36586</v>
      </c>
      <c r="B12" cm="1">
        <f t="array" ref="B12:C12">LINEST(Data!$D$2:D183,Data!$E$2:E183,TRUE, FALSE)</f>
        <v>1.0306266661228384E-2</v>
      </c>
      <c r="C12">
        <v>5.1720591734025465</v>
      </c>
      <c r="E12">
        <f>EXP(C12+B12*'Overall View'!E183)</f>
        <v>1150.3249029349824</v>
      </c>
      <c r="F12">
        <f>'Overall View'!B183</f>
        <v>1366.42</v>
      </c>
      <c r="G12" s="7">
        <f>O11*F12+K11</f>
        <v>1406.2624921726938</v>
      </c>
      <c r="H12" s="2">
        <f t="shared" ref="H12:H75" si="1">MAX(F12/E12-0.9,-0.1)</f>
        <v>0.28785570625626244</v>
      </c>
      <c r="I12" s="2">
        <f t="shared" ref="I12:I75" si="2">MIN((1-H12),1)</f>
        <v>0.71214429374373756</v>
      </c>
      <c r="J12" s="6">
        <f t="shared" si="0"/>
        <v>973.08820585731792</v>
      </c>
      <c r="K12" s="6">
        <f t="shared" ref="K12:K75" si="3">MAX(H12*G12,0)</f>
        <v>404.80068286606252</v>
      </c>
      <c r="M12" s="8">
        <f t="shared" ref="M12:M75" si="4">O11</f>
        <v>0.68545956128224472</v>
      </c>
      <c r="N12" s="8">
        <f t="shared" ref="N12:N75" si="5">-(K12-K11)/F12</f>
        <v>4.7449653532110378E-2</v>
      </c>
      <c r="O12" s="8">
        <f t="shared" ref="O12:O75" si="6">M12+N12</f>
        <v>0.73290921481435511</v>
      </c>
    </row>
    <row r="13" spans="1:15" x14ac:dyDescent="0.3">
      <c r="A13" s="1">
        <f>Data!A185</f>
        <v>36617</v>
      </c>
      <c r="B13" cm="1">
        <f t="array" ref="B13:C13">LINEST(Data!$D$2:D184,Data!$E$2:E184,TRUE, FALSE)</f>
        <v>1.035155662909089E-2</v>
      </c>
      <c r="C13">
        <v>5.1692813887069802</v>
      </c>
      <c r="E13">
        <f>EXP(C13+B13*'Overall View'!E184)</f>
        <v>1168.6637158075605</v>
      </c>
      <c r="F13">
        <f>'Overall View'!B184</f>
        <v>1498.58</v>
      </c>
      <c r="G13" s="7">
        <f t="shared" ref="G13:G76" si="7">O12*F13+K12</f>
        <v>1503.1237740025588</v>
      </c>
      <c r="H13" s="2">
        <f t="shared" si="1"/>
        <v>0.38230215393010936</v>
      </c>
      <c r="I13" s="2">
        <f t="shared" si="2"/>
        <v>0.61769784606989064</v>
      </c>
      <c r="J13" s="6">
        <f t="shared" si="0"/>
        <v>925.66963816341672</v>
      </c>
      <c r="K13" s="6">
        <f t="shared" si="3"/>
        <v>574.64745642473315</v>
      </c>
      <c r="M13" s="8">
        <f t="shared" si="4"/>
        <v>0.73290921481435511</v>
      </c>
      <c r="N13" s="8">
        <f t="shared" si="5"/>
        <v>-0.11333847612985001</v>
      </c>
      <c r="O13" s="8">
        <f t="shared" si="6"/>
        <v>0.61957073868450507</v>
      </c>
    </row>
    <row r="14" spans="1:15" x14ac:dyDescent="0.3">
      <c r="A14" s="1">
        <f>Data!A186</f>
        <v>36647</v>
      </c>
      <c r="B14" cm="1">
        <f t="array" ref="B14:C14">LINEST(Data!$D$2:D185,Data!$E$2:E185,TRUE, FALSE)</f>
        <v>1.0388047607880663E-2</v>
      </c>
      <c r="C14">
        <v>5.1670311116816112</v>
      </c>
      <c r="E14">
        <f>EXP(C14+B14*'Overall View'!E185)</f>
        <v>1186.1070911158045</v>
      </c>
      <c r="F14">
        <f>'Overall View'!B185</f>
        <v>1452.43</v>
      </c>
      <c r="G14" s="7">
        <f t="shared" si="7"/>
        <v>1474.530584412269</v>
      </c>
      <c r="H14" s="2">
        <f t="shared" si="1"/>
        <v>0.32453529776443546</v>
      </c>
      <c r="I14" s="2">
        <f t="shared" si="2"/>
        <v>0.67546470223556454</v>
      </c>
      <c r="J14" s="6">
        <f t="shared" si="0"/>
        <v>981.06519746800109</v>
      </c>
      <c r="K14" s="6">
        <f t="shared" si="3"/>
        <v>478.53722227500276</v>
      </c>
      <c r="M14" s="8">
        <f t="shared" si="4"/>
        <v>0.61957073868450507</v>
      </c>
      <c r="N14" s="8">
        <f t="shared" si="5"/>
        <v>6.6172024916677827E-2</v>
      </c>
      <c r="O14" s="8">
        <f t="shared" si="6"/>
        <v>0.68574276360118291</v>
      </c>
    </row>
    <row r="15" spans="1:15" x14ac:dyDescent="0.3">
      <c r="A15" s="1">
        <f>Data!A187</f>
        <v>36678</v>
      </c>
      <c r="B15" cm="1">
        <f t="array" ref="B15:C15">LINEST(Data!$D$2:D186,Data!$E$2:E186,TRUE, FALSE)</f>
        <v>1.0417692712924111E-2</v>
      </c>
      <c r="C15">
        <v>5.1651931151689165</v>
      </c>
      <c r="E15">
        <f>EXP(C15+B15*'Overall View'!E186)</f>
        <v>1202.8707458997244</v>
      </c>
      <c r="F15">
        <f>'Overall View'!B186</f>
        <v>1420.6</v>
      </c>
      <c r="G15" s="7">
        <f t="shared" si="7"/>
        <v>1452.7033922468431</v>
      </c>
      <c r="H15" s="2">
        <f t="shared" si="1"/>
        <v>0.28100802172008776</v>
      </c>
      <c r="I15" s="2">
        <f t="shared" si="2"/>
        <v>0.71899197827991224</v>
      </c>
      <c r="J15" s="6">
        <f t="shared" si="0"/>
        <v>1021.4000043444432</v>
      </c>
      <c r="K15" s="6">
        <f t="shared" si="3"/>
        <v>408.22130640134606</v>
      </c>
      <c r="M15" s="8">
        <f t="shared" si="4"/>
        <v>0.68574276360118291</v>
      </c>
      <c r="N15" s="8">
        <f t="shared" si="5"/>
        <v>4.949733624782255E-2</v>
      </c>
      <c r="O15" s="8">
        <f t="shared" si="6"/>
        <v>0.73524009984900551</v>
      </c>
    </row>
    <row r="16" spans="1:15" x14ac:dyDescent="0.3">
      <c r="A16" s="1">
        <f>Data!A188</f>
        <v>36708</v>
      </c>
      <c r="B16" cm="1">
        <f t="array" ref="B16:C16">LINEST(Data!$D$2:D187,Data!$E$2:E187,TRUE, FALSE)</f>
        <v>1.044867464632891E-2</v>
      </c>
      <c r="C16">
        <v>5.1632619079866844</v>
      </c>
      <c r="E16">
        <f>EXP(C16+B16*'Overall View'!E187)</f>
        <v>1220.1332977429574</v>
      </c>
      <c r="F16">
        <f>'Overall View'!B187</f>
        <v>1454.6</v>
      </c>
      <c r="G16" s="7">
        <f t="shared" si="7"/>
        <v>1477.7015556417093</v>
      </c>
      <c r="H16" s="2">
        <f t="shared" si="1"/>
        <v>0.29216482550780853</v>
      </c>
      <c r="I16" s="2">
        <f t="shared" si="2"/>
        <v>0.70783517449219147</v>
      </c>
      <c r="J16" s="6">
        <f t="shared" si="0"/>
        <v>1029.6170448163416</v>
      </c>
      <c r="K16" s="6">
        <f t="shared" si="3"/>
        <v>431.73241715667723</v>
      </c>
      <c r="M16" s="8">
        <f t="shared" si="4"/>
        <v>0.73524009984900551</v>
      </c>
      <c r="N16" s="8">
        <f t="shared" si="5"/>
        <v>-1.616328252119564E-2</v>
      </c>
      <c r="O16" s="8">
        <f t="shared" si="6"/>
        <v>0.71907681732780993</v>
      </c>
    </row>
    <row r="17" spans="1:15" x14ac:dyDescent="0.3">
      <c r="A17" s="1">
        <f>Data!A189</f>
        <v>36739</v>
      </c>
      <c r="B17" cm="1">
        <f t="array" ref="B17:C17">LINEST(Data!$D$2:D188,Data!$E$2:E188,TRUE, FALSE)</f>
        <v>1.047407786187207E-2</v>
      </c>
      <c r="C17">
        <v>5.1616699731459796</v>
      </c>
      <c r="E17">
        <f>EXP(C17+B17*'Overall View'!E188)</f>
        <v>1236.8492942435664</v>
      </c>
      <c r="F17">
        <f>'Overall View'!B188</f>
        <v>1430.83</v>
      </c>
      <c r="G17" s="7">
        <f t="shared" si="7"/>
        <v>1460.6090996938274</v>
      </c>
      <c r="H17" s="2">
        <f t="shared" si="1"/>
        <v>0.25683455264860566</v>
      </c>
      <c r="I17" s="2">
        <f t="shared" si="2"/>
        <v>0.74316544735139434</v>
      </c>
      <c r="J17" s="6">
        <f t="shared" si="0"/>
        <v>1063.3434170337955</v>
      </c>
      <c r="K17" s="6">
        <f t="shared" si="3"/>
        <v>375.13488471434681</v>
      </c>
      <c r="M17" s="8">
        <f t="shared" si="4"/>
        <v>0.71907681732780993</v>
      </c>
      <c r="N17" s="8">
        <f t="shared" si="5"/>
        <v>3.9555735092450132E-2</v>
      </c>
      <c r="O17" s="8">
        <f t="shared" si="6"/>
        <v>0.75863255242026006</v>
      </c>
    </row>
    <row r="18" spans="1:15" x14ac:dyDescent="0.3">
      <c r="A18" s="1">
        <f>Data!A190</f>
        <v>36770</v>
      </c>
      <c r="B18" cm="1">
        <f t="array" ref="B18:C18">LINEST(Data!$D$2:D189,Data!$E$2:E189,TRUE, FALSE)</f>
        <v>1.0506860962322322E-2</v>
      </c>
      <c r="C18">
        <v>5.1596046378176137</v>
      </c>
      <c r="E18">
        <f>EXP(C18+B18*'Overall View'!E189)</f>
        <v>1255.0045772045962</v>
      </c>
      <c r="F18">
        <f>'Overall View'!B189</f>
        <v>1517.68</v>
      </c>
      <c r="G18" s="7">
        <f t="shared" si="7"/>
        <v>1526.4963368715271</v>
      </c>
      <c r="H18" s="2">
        <f t="shared" si="1"/>
        <v>0.3093023623710508</v>
      </c>
      <c r="I18" s="2">
        <f t="shared" si="2"/>
        <v>0.6906976376289492</v>
      </c>
      <c r="J18" s="6">
        <f t="shared" si="0"/>
        <v>1048.2579906767037</v>
      </c>
      <c r="K18" s="6">
        <f t="shared" si="3"/>
        <v>472.14892314511872</v>
      </c>
      <c r="M18" s="8">
        <f t="shared" si="4"/>
        <v>0.75863255242026006</v>
      </c>
      <c r="N18" s="8">
        <f t="shared" si="5"/>
        <v>-6.3922591343874791E-2</v>
      </c>
      <c r="O18" s="8">
        <f t="shared" si="6"/>
        <v>0.69470996107638527</v>
      </c>
    </row>
    <row r="19" spans="1:15" x14ac:dyDescent="0.3">
      <c r="A19" s="1">
        <f>Data!A191</f>
        <v>36800</v>
      </c>
      <c r="B19" cm="1">
        <f t="array" ref="B19:C19">LINEST(Data!$D$2:D190,Data!$E$2:E190,TRUE, FALSE)</f>
        <v>1.0527674743452307E-2</v>
      </c>
      <c r="C19">
        <v>5.1582864316793815</v>
      </c>
      <c r="E19">
        <f>EXP(C19+B19*'Overall View'!E190)</f>
        <v>1271.5818533232618</v>
      </c>
      <c r="F19">
        <f>'Overall View'!B190</f>
        <v>1436.51</v>
      </c>
      <c r="G19" s="7">
        <f t="shared" si="7"/>
        <v>1470.106729330957</v>
      </c>
      <c r="H19" s="2">
        <f t="shared" si="1"/>
        <v>0.22970313019622035</v>
      </c>
      <c r="I19" s="2">
        <f t="shared" si="2"/>
        <v>0.77029686980377965</v>
      </c>
      <c r="J19" s="6">
        <f t="shared" si="0"/>
        <v>1106.5391564418276</v>
      </c>
      <c r="K19" s="6">
        <f t="shared" si="3"/>
        <v>337.68811744984851</v>
      </c>
      <c r="M19" s="8">
        <f t="shared" si="4"/>
        <v>0.69470996107638527</v>
      </c>
      <c r="N19" s="8">
        <f t="shared" si="5"/>
        <v>9.360241536450857E-2</v>
      </c>
      <c r="O19" s="8">
        <f t="shared" si="6"/>
        <v>0.7883123764408938</v>
      </c>
    </row>
    <row r="20" spans="1:15" x14ac:dyDescent="0.3">
      <c r="A20" s="1">
        <f>Data!A192</f>
        <v>36831</v>
      </c>
      <c r="B20" cm="1">
        <f t="array" ref="B20:C20">LINEST(Data!$D$2:D191,Data!$E$2:E191,TRUE, FALSE)</f>
        <v>1.0545277182997732E-2</v>
      </c>
      <c r="C20">
        <v>5.1571657430283233</v>
      </c>
      <c r="E20">
        <f>EXP(C20+B20*'Overall View'!E191)</f>
        <v>1287.9001853278803</v>
      </c>
      <c r="F20">
        <f>'Overall View'!B191</f>
        <v>1429.4</v>
      </c>
      <c r="G20" s="7">
        <f t="shared" si="7"/>
        <v>1464.5018283344623</v>
      </c>
      <c r="H20" s="2">
        <f t="shared" si="1"/>
        <v>0.20986861892258835</v>
      </c>
      <c r="I20" s="2">
        <f t="shared" si="2"/>
        <v>0.79013138107741165</v>
      </c>
      <c r="J20" s="6">
        <f t="shared" si="0"/>
        <v>1129.4137961120523</v>
      </c>
      <c r="K20" s="6">
        <f t="shared" si="3"/>
        <v>307.35297612215913</v>
      </c>
      <c r="M20" s="8">
        <f t="shared" si="4"/>
        <v>0.7883123764408938</v>
      </c>
      <c r="N20" s="8">
        <f t="shared" si="5"/>
        <v>2.1222290001181872E-2</v>
      </c>
      <c r="O20" s="8">
        <f t="shared" si="6"/>
        <v>0.80953466644207572</v>
      </c>
    </row>
    <row r="21" spans="1:15" x14ac:dyDescent="0.3">
      <c r="A21" s="1">
        <f>Data!A193</f>
        <v>36861</v>
      </c>
      <c r="B21" cm="1">
        <f t="array" ref="B21:C21">LINEST(Data!$D$2:D192,Data!$E$2:E192,TRUE, FALSE)</f>
        <v>1.0546952614295902E-2</v>
      </c>
      <c r="C21">
        <v>5.1570585154252404</v>
      </c>
      <c r="E21">
        <f>EXP(C21+B21*'Overall View'!E192)</f>
        <v>1301.8302849294903</v>
      </c>
      <c r="F21">
        <f>'Overall View'!B192</f>
        <v>1314.95</v>
      </c>
      <c r="G21" s="7">
        <f t="shared" si="7"/>
        <v>1371.8505857601667</v>
      </c>
      <c r="H21" s="2">
        <f t="shared" si="1"/>
        <v>0.11007789972501703</v>
      </c>
      <c r="I21" s="2">
        <f t="shared" si="2"/>
        <v>0.88992210027498297</v>
      </c>
      <c r="J21" s="6">
        <f t="shared" si="0"/>
        <v>1170.203065756589</v>
      </c>
      <c r="K21" s="6">
        <f t="shared" si="3"/>
        <v>151.01043121701349</v>
      </c>
      <c r="M21" s="8">
        <f t="shared" si="4"/>
        <v>0.80953466644207572</v>
      </c>
      <c r="N21" s="8">
        <f t="shared" si="5"/>
        <v>0.11889618989706502</v>
      </c>
      <c r="O21" s="8">
        <f t="shared" si="6"/>
        <v>0.9284308563391408</v>
      </c>
    </row>
    <row r="22" spans="1:15" x14ac:dyDescent="0.3">
      <c r="A22" s="1">
        <f>Data!A194</f>
        <v>36892</v>
      </c>
      <c r="B22" cm="1">
        <f t="array" ref="B22:C22">LINEST(Data!$D$2:D193,Data!$E$2:E193,TRUE, FALSE)</f>
        <v>1.0547523484912474E-2</v>
      </c>
      <c r="C22">
        <v>5.1570217894155732</v>
      </c>
      <c r="E22">
        <f>EXP(C22+B22*'Overall View'!E193)</f>
        <v>1315.729177480097</v>
      </c>
      <c r="F22">
        <f>'Overall View'!B193</f>
        <v>1320.28</v>
      </c>
      <c r="G22" s="7">
        <f t="shared" si="7"/>
        <v>1376.7991222244543</v>
      </c>
      <c r="H22" s="2">
        <f t="shared" si="1"/>
        <v>0.10345878361428362</v>
      </c>
      <c r="I22" s="2">
        <f t="shared" si="2"/>
        <v>0.89654121638571638</v>
      </c>
      <c r="J22" s="6">
        <f t="shared" si="0"/>
        <v>1183.6854371697336</v>
      </c>
      <c r="K22" s="6">
        <f t="shared" si="3"/>
        <v>142.44196246655545</v>
      </c>
      <c r="M22" s="8">
        <f t="shared" si="4"/>
        <v>0.9284308563391408</v>
      </c>
      <c r="N22" s="8">
        <f t="shared" si="5"/>
        <v>6.4898875620762551E-3</v>
      </c>
      <c r="O22" s="8">
        <f t="shared" si="6"/>
        <v>0.93492074390121704</v>
      </c>
    </row>
    <row r="23" spans="1:15" x14ac:dyDescent="0.3">
      <c r="A23" s="1">
        <f>Data!A195</f>
        <v>36923</v>
      </c>
      <c r="B23" cm="1">
        <f t="array" ref="B23:C23">LINEST(Data!$D$2:D194,Data!$E$2:E194,TRUE, FALSE)</f>
        <v>1.0551843052042089E-2</v>
      </c>
      <c r="C23">
        <v>5.1567424574078586</v>
      </c>
      <c r="E23">
        <f>EXP(C23+B23*'Overall View'!E194)</f>
        <v>1330.4176127144533</v>
      </c>
      <c r="F23">
        <f>'Overall View'!B194</f>
        <v>1366.01</v>
      </c>
      <c r="G23" s="7">
        <f t="shared" si="7"/>
        <v>1419.5530478430569</v>
      </c>
      <c r="H23" s="2">
        <f t="shared" si="1"/>
        <v>0.12675279321725708</v>
      </c>
      <c r="I23" s="2">
        <f t="shared" si="2"/>
        <v>0.87324720678274292</v>
      </c>
      <c r="J23" s="6">
        <f t="shared" si="0"/>
        <v>1192.8644169372947</v>
      </c>
      <c r="K23" s="6">
        <f t="shared" si="3"/>
        <v>179.93231393417804</v>
      </c>
      <c r="M23" s="8">
        <f t="shared" si="4"/>
        <v>0.93492074390121704</v>
      </c>
      <c r="N23" s="8">
        <f t="shared" si="5"/>
        <v>-2.7445151549126717E-2</v>
      </c>
      <c r="O23" s="8">
        <f t="shared" si="6"/>
        <v>0.9074755923520903</v>
      </c>
    </row>
    <row r="24" spans="1:15" x14ac:dyDescent="0.3">
      <c r="A24" s="1">
        <f>Data!A196</f>
        <v>36951</v>
      </c>
      <c r="B24" cm="1">
        <f t="array" ref="B24:C24">LINEST(Data!$D$2:D195,Data!$E$2:E195,TRUE, FALSE)</f>
        <v>1.0538999001419977E-2</v>
      </c>
      <c r="C24">
        <v>5.1575773206982953</v>
      </c>
      <c r="E24">
        <f>EXP(C24+B24*'Overall View'!E195)</f>
        <v>1342.3044127919004</v>
      </c>
      <c r="F24">
        <f>'Overall View'!B195</f>
        <v>1239.94</v>
      </c>
      <c r="G24" s="7">
        <f t="shared" si="7"/>
        <v>1305.1475999152287</v>
      </c>
      <c r="H24" s="2">
        <f t="shared" si="1"/>
        <v>2.3739792690549599E-2</v>
      </c>
      <c r="I24" s="2">
        <f t="shared" si="2"/>
        <v>0.9762602073094504</v>
      </c>
      <c r="J24" s="6">
        <f t="shared" si="0"/>
        <v>1210.5040814512799</v>
      </c>
      <c r="K24" s="6">
        <f t="shared" si="3"/>
        <v>30.983933452555899</v>
      </c>
      <c r="M24" s="8">
        <f t="shared" si="4"/>
        <v>0.9074755923520903</v>
      </c>
      <c r="N24" s="8">
        <f t="shared" si="5"/>
        <v>0.12012547420167277</v>
      </c>
      <c r="O24" s="8">
        <f t="shared" si="6"/>
        <v>1.0276010665537632</v>
      </c>
    </row>
    <row r="25" spans="1:15" x14ac:dyDescent="0.3">
      <c r="A25" s="1">
        <f>Data!A197</f>
        <v>36982</v>
      </c>
      <c r="B25" cm="1">
        <f t="array" ref="B25:C25">LINEST(Data!$D$2:D196,Data!$E$2:E196,TRUE, FALSE)</f>
        <v>1.0514474291910773E-2</v>
      </c>
      <c r="C25">
        <v>5.159179601719563</v>
      </c>
      <c r="E25">
        <f>EXP(C25+B25*'Overall View'!E196)</f>
        <v>1352.2188146222034</v>
      </c>
      <c r="F25">
        <f>'Overall View'!B196</f>
        <v>1160.33</v>
      </c>
      <c r="G25" s="7">
        <f t="shared" si="7"/>
        <v>1223.3402790068837</v>
      </c>
      <c r="H25" s="2">
        <f t="shared" si="1"/>
        <v>-4.190662971644521E-2</v>
      </c>
      <c r="I25" s="2">
        <f t="shared" si="2"/>
        <v>1</v>
      </c>
      <c r="J25" s="6">
        <f t="shared" si="0"/>
        <v>1160.33</v>
      </c>
      <c r="K25" s="6">
        <f t="shared" si="3"/>
        <v>0</v>
      </c>
      <c r="M25" s="8">
        <f t="shared" si="4"/>
        <v>1.0276010665537632</v>
      </c>
      <c r="N25" s="8">
        <f t="shared" si="5"/>
        <v>2.670269100390053E-2</v>
      </c>
      <c r="O25" s="8">
        <f t="shared" si="6"/>
        <v>1.0543037575576637</v>
      </c>
    </row>
    <row r="26" spans="1:15" x14ac:dyDescent="0.3">
      <c r="A26" s="1">
        <f>Data!A198</f>
        <v>37012</v>
      </c>
      <c r="B26" cm="1">
        <f t="array" ref="B26:C26">LINEST(Data!$D$2:D197,Data!$E$2:E197,TRUE, FALSE)</f>
        <v>1.0500558955853063E-2</v>
      </c>
      <c r="C26">
        <v>5.1600933754540206</v>
      </c>
      <c r="E26">
        <f>EXP(C26+B26*'Overall View'!E197)</f>
        <v>1364.0355904949361</v>
      </c>
      <c r="F26">
        <f>'Overall View'!B197</f>
        <v>1249.46</v>
      </c>
      <c r="G26" s="7">
        <f t="shared" si="7"/>
        <v>1317.3103729179986</v>
      </c>
      <c r="H26" s="2">
        <f t="shared" si="1"/>
        <v>1.6002491948642894E-2</v>
      </c>
      <c r="I26" s="2">
        <f t="shared" si="2"/>
        <v>0.98399750805135711</v>
      </c>
      <c r="J26" s="6">
        <f t="shared" si="0"/>
        <v>1229.4655264098487</v>
      </c>
      <c r="K26" s="6">
        <f t="shared" si="3"/>
        <v>21.08024863648404</v>
      </c>
      <c r="M26" s="8">
        <f t="shared" si="4"/>
        <v>1.0543037575576637</v>
      </c>
      <c r="N26" s="8">
        <f t="shared" si="5"/>
        <v>-1.6871487391740464E-2</v>
      </c>
      <c r="O26" s="8">
        <f t="shared" si="6"/>
        <v>1.0374322701659233</v>
      </c>
    </row>
    <row r="27" spans="1:15" x14ac:dyDescent="0.3">
      <c r="A27" s="1">
        <f>Data!A199</f>
        <v>37043</v>
      </c>
      <c r="B27" cm="1">
        <f t="array" ref="B27:C27">LINEST(Data!$D$2:D198,Data!$E$2:E198,TRUE, FALSE)</f>
        <v>1.04862289350715E-2</v>
      </c>
      <c r="C27">
        <v>5.1610391568256038</v>
      </c>
      <c r="E27">
        <f>EXP(C27+B27*'Overall View'!E198)</f>
        <v>1375.8489765213974</v>
      </c>
      <c r="F27">
        <f>'Overall View'!B198</f>
        <v>1255.82</v>
      </c>
      <c r="G27" s="7">
        <f t="shared" si="7"/>
        <v>1323.9084421562536</v>
      </c>
      <c r="H27" s="2">
        <f t="shared" si="1"/>
        <v>1.2760064098844226E-2</v>
      </c>
      <c r="I27" s="2">
        <f t="shared" si="2"/>
        <v>0.98723993590115577</v>
      </c>
      <c r="J27" s="6">
        <f t="shared" si="0"/>
        <v>1239.7956563033895</v>
      </c>
      <c r="K27" s="6">
        <f t="shared" si="3"/>
        <v>16.893156582914798</v>
      </c>
      <c r="M27" s="8">
        <f t="shared" si="4"/>
        <v>1.0374322701659233</v>
      </c>
      <c r="N27" s="8">
        <f t="shared" si="5"/>
        <v>3.3341498411947903E-3</v>
      </c>
      <c r="O27" s="8">
        <f t="shared" si="6"/>
        <v>1.0407664200071181</v>
      </c>
    </row>
    <row r="28" spans="1:15" x14ac:dyDescent="0.3">
      <c r="A28" s="1">
        <f>Data!A200</f>
        <v>37073</v>
      </c>
      <c r="B28" cm="1">
        <f t="array" ref="B28:C28">LINEST(Data!$D$2:D199,Data!$E$2:E199,TRUE, FALSE)</f>
        <v>1.0466871144061434E-2</v>
      </c>
      <c r="C28">
        <v>5.1623232236292722</v>
      </c>
      <c r="E28">
        <f>EXP(C28+B28*'Overall View'!E199)</f>
        <v>1386.8131695904037</v>
      </c>
      <c r="F28">
        <f>'Overall View'!B199</f>
        <v>1224.3800000000001</v>
      </c>
      <c r="G28" s="7">
        <f t="shared" si="7"/>
        <v>1291.1867459112302</v>
      </c>
      <c r="H28" s="2">
        <f t="shared" si="1"/>
        <v>-1.7126930398547069E-2</v>
      </c>
      <c r="I28" s="2">
        <f t="shared" si="2"/>
        <v>1</v>
      </c>
      <c r="J28" s="6">
        <f t="shared" si="0"/>
        <v>1224.3800000000001</v>
      </c>
      <c r="K28" s="6">
        <f t="shared" si="3"/>
        <v>0</v>
      </c>
      <c r="M28" s="8">
        <f t="shared" si="4"/>
        <v>1.0407664200071181</v>
      </c>
      <c r="N28" s="8">
        <f t="shared" si="5"/>
        <v>1.3797315035295249E-2</v>
      </c>
      <c r="O28" s="8">
        <f t="shared" si="6"/>
        <v>1.0545637350424133</v>
      </c>
    </row>
    <row r="29" spans="1:15" x14ac:dyDescent="0.3">
      <c r="A29" s="1">
        <f>Data!A201</f>
        <v>37104</v>
      </c>
      <c r="B29" cm="1">
        <f t="array" ref="B29:C29">LINEST(Data!$D$2:D200,Data!$E$2:E200,TRUE, FALSE)</f>
        <v>1.0444885375705136E-2</v>
      </c>
      <c r="C29">
        <v>5.1637889415196909</v>
      </c>
      <c r="E29">
        <f>EXP(C29+B29*'Overall View'!E200)</f>
        <v>1397.3336043492968</v>
      </c>
      <c r="F29">
        <f>'Overall View'!B200</f>
        <v>1211.23</v>
      </c>
      <c r="G29" s="7">
        <f t="shared" si="7"/>
        <v>1277.3192327954223</v>
      </c>
      <c r="H29" s="2">
        <f t="shared" si="1"/>
        <v>-3.3184805525349526E-2</v>
      </c>
      <c r="I29" s="2">
        <f t="shared" si="2"/>
        <v>1</v>
      </c>
      <c r="J29" s="6">
        <f t="shared" si="0"/>
        <v>1211.23</v>
      </c>
      <c r="K29" s="6">
        <f t="shared" si="3"/>
        <v>0</v>
      </c>
      <c r="M29" s="8">
        <f t="shared" si="4"/>
        <v>1.0545637350424133</v>
      </c>
      <c r="N29" s="8">
        <f t="shared" si="5"/>
        <v>0</v>
      </c>
      <c r="O29" s="8">
        <f t="shared" si="6"/>
        <v>1.0545637350424133</v>
      </c>
    </row>
    <row r="30" spans="1:15" x14ac:dyDescent="0.3">
      <c r="A30" s="1">
        <f>Data!A202</f>
        <v>37135</v>
      </c>
      <c r="B30" cm="1">
        <f t="array" ref="B30:C30">LINEST(Data!$D$2:D201,Data!$E$2:E201,TRUE, FALSE)</f>
        <v>1.0412104782966719E-2</v>
      </c>
      <c r="C30">
        <v>5.165985241233165</v>
      </c>
      <c r="E30">
        <f>EXP(C30+B30*'Overall View'!E201)</f>
        <v>1405.8623951251109</v>
      </c>
      <c r="F30">
        <f>'Overall View'!B201</f>
        <v>1133.58</v>
      </c>
      <c r="G30" s="7">
        <f t="shared" si="7"/>
        <v>1195.4323587693789</v>
      </c>
      <c r="H30" s="2">
        <f t="shared" si="1"/>
        <v>-9.3676419590752347E-2</v>
      </c>
      <c r="I30" s="2">
        <f t="shared" si="2"/>
        <v>1</v>
      </c>
      <c r="J30" s="6">
        <f t="shared" si="0"/>
        <v>1133.58</v>
      </c>
      <c r="K30" s="6">
        <f t="shared" si="3"/>
        <v>0</v>
      </c>
      <c r="M30" s="8">
        <f t="shared" si="4"/>
        <v>1.0545637350424133</v>
      </c>
      <c r="N30" s="8">
        <f t="shared" si="5"/>
        <v>0</v>
      </c>
      <c r="O30" s="8">
        <f t="shared" si="6"/>
        <v>1.0545637350424133</v>
      </c>
    </row>
    <row r="31" spans="1:15" x14ac:dyDescent="0.3">
      <c r="A31" s="1">
        <f>Data!A203</f>
        <v>37165</v>
      </c>
      <c r="B31" cm="1">
        <f t="array" ref="B31:C31">LINEST(Data!$D$2:D202,Data!$E$2:E202,TRUE, FALSE)</f>
        <v>1.0366155488960043E-2</v>
      </c>
      <c r="C31">
        <v>5.1690791603629478</v>
      </c>
      <c r="E31">
        <f>EXP(C31+B31*'Overall View'!E202)</f>
        <v>1411.8785669960714</v>
      </c>
      <c r="F31">
        <f>'Overall View'!B202</f>
        <v>1040.94</v>
      </c>
      <c r="G31" s="7">
        <f t="shared" si="7"/>
        <v>1097.7375743550497</v>
      </c>
      <c r="H31" s="2">
        <f t="shared" si="1"/>
        <v>-0.1</v>
      </c>
      <c r="I31" s="2">
        <f t="shared" si="2"/>
        <v>1</v>
      </c>
      <c r="J31" s="6">
        <f t="shared" si="0"/>
        <v>1040.94</v>
      </c>
      <c r="K31" s="6">
        <f t="shared" si="3"/>
        <v>0</v>
      </c>
      <c r="M31" s="8">
        <f t="shared" si="4"/>
        <v>1.0545637350424133</v>
      </c>
      <c r="N31" s="8">
        <f t="shared" si="5"/>
        <v>0</v>
      </c>
      <c r="O31" s="8">
        <f t="shared" si="6"/>
        <v>1.0545637350424133</v>
      </c>
    </row>
    <row r="32" spans="1:15" x14ac:dyDescent="0.3">
      <c r="A32" s="1">
        <f>Data!A204</f>
        <v>37196</v>
      </c>
      <c r="B32" cm="1">
        <f t="array" ref="B32:C32">LINEST(Data!$D$2:D203,Data!$E$2:E203,TRUE, FALSE)</f>
        <v>1.0322665372771567E-2</v>
      </c>
      <c r="C32">
        <v>5.1720219915583669</v>
      </c>
      <c r="E32">
        <f>EXP(C32+B32*'Overall View'!E203)</f>
        <v>1418.2803517988298</v>
      </c>
      <c r="F32">
        <f>'Overall View'!B203</f>
        <v>1059.78</v>
      </c>
      <c r="G32" s="7">
        <f t="shared" si="7"/>
        <v>1117.6055551232487</v>
      </c>
      <c r="H32" s="2">
        <f t="shared" si="1"/>
        <v>-0.1</v>
      </c>
      <c r="I32" s="2">
        <f t="shared" si="2"/>
        <v>1</v>
      </c>
      <c r="J32" s="6">
        <f t="shared" si="0"/>
        <v>1059.78</v>
      </c>
      <c r="K32" s="6">
        <f t="shared" si="3"/>
        <v>0</v>
      </c>
      <c r="M32" s="8">
        <f t="shared" si="4"/>
        <v>1.0545637350424133</v>
      </c>
      <c r="N32" s="8">
        <f t="shared" si="5"/>
        <v>0</v>
      </c>
      <c r="O32" s="8">
        <f t="shared" si="6"/>
        <v>1.0545637350424133</v>
      </c>
    </row>
    <row r="33" spans="1:15" x14ac:dyDescent="0.3">
      <c r="A33" s="1">
        <f>Data!A205</f>
        <v>37226</v>
      </c>
      <c r="B33" cm="1">
        <f t="array" ref="B33:C33">LINEST(Data!$D$2:D204,Data!$E$2:E204,TRUE, FALSE)</f>
        <v>1.0289454405892072E-2</v>
      </c>
      <c r="C33">
        <v>5.1742803373061728</v>
      </c>
      <c r="E33">
        <f>EXP(C33+B33*'Overall View'!E204)</f>
        <v>1426.5861789640373</v>
      </c>
      <c r="F33">
        <f>'Overall View'!B204</f>
        <v>1139.45</v>
      </c>
      <c r="G33" s="7">
        <f t="shared" si="7"/>
        <v>1201.6226478940778</v>
      </c>
      <c r="H33" s="2">
        <f t="shared" si="1"/>
        <v>-0.1</v>
      </c>
      <c r="I33" s="2">
        <f t="shared" si="2"/>
        <v>1</v>
      </c>
      <c r="J33" s="6">
        <f t="shared" si="0"/>
        <v>1139.45</v>
      </c>
      <c r="K33" s="6">
        <f t="shared" si="3"/>
        <v>0</v>
      </c>
      <c r="M33" s="8">
        <f t="shared" si="4"/>
        <v>1.0545637350424133</v>
      </c>
      <c r="N33" s="8">
        <f t="shared" si="5"/>
        <v>0</v>
      </c>
      <c r="O33" s="8">
        <f t="shared" si="6"/>
        <v>1.0545637350424133</v>
      </c>
    </row>
    <row r="34" spans="1:15" x14ac:dyDescent="0.3">
      <c r="A34" s="1">
        <f>Data!A206</f>
        <v>37257</v>
      </c>
      <c r="B34" cm="1">
        <f t="array" ref="B34:C34">LINEST(Data!$D$2:D205,Data!$E$2:E205,TRUE, FALSE)</f>
        <v>1.0256816991940072E-2</v>
      </c>
      <c r="C34">
        <v>5.1765105605928925</v>
      </c>
      <c r="E34">
        <f>EXP(C34+B34*'Overall View'!E205)</f>
        <v>1434.9728769696778</v>
      </c>
      <c r="F34">
        <f>'Overall View'!B205</f>
        <v>1148.08</v>
      </c>
      <c r="G34" s="7">
        <f t="shared" si="7"/>
        <v>1210.7235329274938</v>
      </c>
      <c r="H34" s="2">
        <f t="shared" si="1"/>
        <v>-9.9929128678395429E-2</v>
      </c>
      <c r="I34" s="2">
        <f t="shared" si="2"/>
        <v>1</v>
      </c>
      <c r="J34" s="6">
        <f t="shared" si="0"/>
        <v>1148.08</v>
      </c>
      <c r="K34" s="6">
        <f t="shared" si="3"/>
        <v>0</v>
      </c>
      <c r="M34" s="8">
        <f t="shared" si="4"/>
        <v>1.0545637350424133</v>
      </c>
      <c r="N34" s="8">
        <f t="shared" si="5"/>
        <v>0</v>
      </c>
      <c r="O34" s="8">
        <f t="shared" si="6"/>
        <v>1.0545637350424133</v>
      </c>
    </row>
    <row r="35" spans="1:15" x14ac:dyDescent="0.3">
      <c r="A35" s="1">
        <f>Data!A207</f>
        <v>37288</v>
      </c>
      <c r="B35" cm="1">
        <f t="array" ref="B35:C35">LINEST(Data!$D$2:D206,Data!$E$2:E206,TRUE, FALSE)</f>
        <v>1.0221438139454411E-2</v>
      </c>
      <c r="C35">
        <v>5.1789399084635743</v>
      </c>
      <c r="E35">
        <f>EXP(C35+B35*'Overall View'!E206)</f>
        <v>1442.7910229585666</v>
      </c>
      <c r="F35">
        <f>'Overall View'!B206</f>
        <v>1130.2</v>
      </c>
      <c r="G35" s="7">
        <f t="shared" si="7"/>
        <v>1191.8679333449356</v>
      </c>
      <c r="H35" s="2">
        <f t="shared" si="1"/>
        <v>-0.1</v>
      </c>
      <c r="I35" s="2">
        <f t="shared" si="2"/>
        <v>1</v>
      </c>
      <c r="J35" s="6">
        <f t="shared" si="0"/>
        <v>1130.2</v>
      </c>
      <c r="K35" s="6">
        <f t="shared" si="3"/>
        <v>0</v>
      </c>
      <c r="M35" s="8">
        <f t="shared" si="4"/>
        <v>1.0545637350424133</v>
      </c>
      <c r="N35" s="8">
        <f t="shared" si="5"/>
        <v>0</v>
      </c>
      <c r="O35" s="8">
        <f t="shared" si="6"/>
        <v>1.0545637350424133</v>
      </c>
    </row>
    <row r="36" spans="1:15" x14ac:dyDescent="0.3">
      <c r="A36" s="1">
        <f>Data!A208</f>
        <v>37316</v>
      </c>
      <c r="B36" cm="1">
        <f t="array" ref="B36:C36">LINEST(Data!$D$2:D207,Data!$E$2:E207,TRUE, FALSE)</f>
        <v>1.018268885499253E-2</v>
      </c>
      <c r="C36">
        <v>5.1816136090914444</v>
      </c>
      <c r="E36">
        <f>EXP(C36+B36*'Overall View'!E207)</f>
        <v>1449.8965865055463</v>
      </c>
      <c r="F36">
        <f>'Overall View'!B207</f>
        <v>1106.73</v>
      </c>
      <c r="G36" s="7">
        <f t="shared" si="7"/>
        <v>1167.1173224834902</v>
      </c>
      <c r="H36" s="2">
        <f t="shared" si="1"/>
        <v>-0.1</v>
      </c>
      <c r="I36" s="2">
        <f t="shared" si="2"/>
        <v>1</v>
      </c>
      <c r="J36" s="6">
        <f t="shared" si="0"/>
        <v>1106.73</v>
      </c>
      <c r="K36" s="6">
        <f t="shared" si="3"/>
        <v>0</v>
      </c>
      <c r="M36" s="8">
        <f t="shared" si="4"/>
        <v>1.0545637350424133</v>
      </c>
      <c r="N36" s="8">
        <f t="shared" si="5"/>
        <v>0</v>
      </c>
      <c r="O36" s="8">
        <f t="shared" si="6"/>
        <v>1.0545637350424133</v>
      </c>
    </row>
    <row r="37" spans="1:15" x14ac:dyDescent="0.3">
      <c r="A37" s="1">
        <f>Data!A209</f>
        <v>37347</v>
      </c>
      <c r="B37" cm="1">
        <f t="array" ref="B37:C37">LINEST(Data!$D$2:D208,Data!$E$2:E208,TRUE, FALSE)</f>
        <v>1.0148660827497895E-2</v>
      </c>
      <c r="C37">
        <v>5.1839728856644056</v>
      </c>
      <c r="E37">
        <f>EXP(C37+B37*'Overall View'!E208)</f>
        <v>1457.8903106038363</v>
      </c>
      <c r="F37">
        <f>'Overall View'!B208</f>
        <v>1147.3900000000001</v>
      </c>
      <c r="G37" s="7">
        <f t="shared" si="7"/>
        <v>1209.9958839503147</v>
      </c>
      <c r="H37" s="2">
        <f t="shared" si="1"/>
        <v>-0.1</v>
      </c>
      <c r="I37" s="2">
        <f t="shared" si="2"/>
        <v>1</v>
      </c>
      <c r="J37" s="6">
        <f t="shared" si="0"/>
        <v>1147.3900000000001</v>
      </c>
      <c r="K37" s="6">
        <f t="shared" si="3"/>
        <v>0</v>
      </c>
      <c r="M37" s="8">
        <f t="shared" si="4"/>
        <v>1.0545637350424133</v>
      </c>
      <c r="N37" s="8">
        <f t="shared" si="5"/>
        <v>0</v>
      </c>
      <c r="O37" s="8">
        <f t="shared" si="6"/>
        <v>1.0545637350424133</v>
      </c>
    </row>
    <row r="38" spans="1:15" x14ac:dyDescent="0.3">
      <c r="A38" s="1">
        <f>Data!A210</f>
        <v>37377</v>
      </c>
      <c r="B38" cm="1">
        <f t="array" ref="B38:C38">LINEST(Data!$D$2:D209,Data!$E$2:E209,TRUE, FALSE)</f>
        <v>1.0105455921747743E-2</v>
      </c>
      <c r="C38">
        <v>5.1869828274316658</v>
      </c>
      <c r="E38">
        <f>EXP(C38+B38*'Overall View'!E209)</f>
        <v>1463.9853082978052</v>
      </c>
      <c r="F38">
        <f>'Overall View'!B209</f>
        <v>1076.92</v>
      </c>
      <c r="G38" s="7">
        <f t="shared" si="7"/>
        <v>1135.6807775418758</v>
      </c>
      <c r="H38" s="2">
        <f t="shared" si="1"/>
        <v>-0.1</v>
      </c>
      <c r="I38" s="2">
        <f t="shared" si="2"/>
        <v>1</v>
      </c>
      <c r="J38" s="6">
        <f t="shared" si="0"/>
        <v>1076.92</v>
      </c>
      <c r="K38" s="6">
        <f t="shared" si="3"/>
        <v>0</v>
      </c>
      <c r="M38" s="8">
        <f t="shared" si="4"/>
        <v>1.0545637350424133</v>
      </c>
      <c r="N38" s="8">
        <f t="shared" si="5"/>
        <v>0</v>
      </c>
      <c r="O38" s="8">
        <f t="shared" si="6"/>
        <v>1.0545637350424133</v>
      </c>
    </row>
    <row r="39" spans="1:15" x14ac:dyDescent="0.3">
      <c r="A39" s="1">
        <f>Data!A211</f>
        <v>37408</v>
      </c>
      <c r="B39" cm="1">
        <f t="array" ref="B39:C39">LINEST(Data!$D$2:D210,Data!$E$2:E210,TRUE, FALSE)</f>
        <v>1.006085090966501E-2</v>
      </c>
      <c r="C39">
        <v>5.1901051782774577</v>
      </c>
      <c r="E39">
        <f>EXP(C39+B39*'Overall View'!E210)</f>
        <v>1469.7138756278396</v>
      </c>
      <c r="F39">
        <f>'Overall View'!B210</f>
        <v>1067.1400000000001</v>
      </c>
      <c r="G39" s="7">
        <f t="shared" si="7"/>
        <v>1125.3671442131611</v>
      </c>
      <c r="H39" s="2">
        <f t="shared" si="1"/>
        <v>-0.1</v>
      </c>
      <c r="I39" s="2">
        <f t="shared" si="2"/>
        <v>1</v>
      </c>
      <c r="J39" s="6">
        <f t="shared" si="0"/>
        <v>1067.1400000000001</v>
      </c>
      <c r="K39" s="6">
        <f t="shared" si="3"/>
        <v>0</v>
      </c>
      <c r="M39" s="8">
        <f t="shared" si="4"/>
        <v>1.0545637350424133</v>
      </c>
      <c r="N39" s="8">
        <f t="shared" si="5"/>
        <v>0</v>
      </c>
      <c r="O39" s="8">
        <f t="shared" si="6"/>
        <v>1.0545637350424133</v>
      </c>
    </row>
    <row r="40" spans="1:15" x14ac:dyDescent="0.3">
      <c r="A40" s="1">
        <f>Data!A212</f>
        <v>37438</v>
      </c>
      <c r="B40" cm="1">
        <f t="array" ref="B40:C40">LINEST(Data!$D$2:D211,Data!$E$2:E211,TRUE, FALSE)</f>
        <v>1.0005961165468506E-2</v>
      </c>
      <c r="C40">
        <v>5.1939657569526121</v>
      </c>
      <c r="E40">
        <f>EXP(C40+B40*'Overall View'!E211)</f>
        <v>1473.2374449919159</v>
      </c>
      <c r="F40">
        <f>'Overall View'!B211</f>
        <v>989.82</v>
      </c>
      <c r="G40" s="7">
        <f t="shared" si="7"/>
        <v>1043.8282762196816</v>
      </c>
      <c r="H40" s="2">
        <f t="shared" si="1"/>
        <v>-0.1</v>
      </c>
      <c r="I40" s="2">
        <f t="shared" si="2"/>
        <v>1</v>
      </c>
      <c r="J40" s="6">
        <f t="shared" si="0"/>
        <v>989.82</v>
      </c>
      <c r="K40" s="6">
        <f t="shared" si="3"/>
        <v>0</v>
      </c>
      <c r="M40" s="8">
        <f t="shared" si="4"/>
        <v>1.0545637350424133</v>
      </c>
      <c r="N40" s="8">
        <f t="shared" si="5"/>
        <v>0</v>
      </c>
      <c r="O40" s="8">
        <f t="shared" si="6"/>
        <v>1.0545637350424133</v>
      </c>
    </row>
    <row r="41" spans="1:15" x14ac:dyDescent="0.3">
      <c r="A41" s="1">
        <f>Data!A213</f>
        <v>37469</v>
      </c>
      <c r="B41" cm="1">
        <f t="array" ref="B41:C41">LINEST(Data!$D$2:D212,Data!$E$2:E212,TRUE, FALSE)</f>
        <v>9.9402363609050852E-3</v>
      </c>
      <c r="C41">
        <v>5.1986103098084273</v>
      </c>
      <c r="E41">
        <f>EXP(C41+B41*'Overall View'!E212)</f>
        <v>1474.3908227787838</v>
      </c>
      <c r="F41">
        <f>'Overall View'!B212</f>
        <v>911.62</v>
      </c>
      <c r="G41" s="7">
        <f t="shared" si="7"/>
        <v>961.36139213936485</v>
      </c>
      <c r="H41" s="2">
        <f t="shared" si="1"/>
        <v>-0.1</v>
      </c>
      <c r="I41" s="2">
        <f t="shared" si="2"/>
        <v>1</v>
      </c>
      <c r="J41" s="6">
        <f t="shared" si="0"/>
        <v>911.62</v>
      </c>
      <c r="K41" s="6">
        <f t="shared" si="3"/>
        <v>0</v>
      </c>
      <c r="M41" s="8">
        <f t="shared" si="4"/>
        <v>1.0545637350424133</v>
      </c>
      <c r="N41" s="8">
        <f t="shared" si="5"/>
        <v>0</v>
      </c>
      <c r="O41" s="8">
        <f t="shared" si="6"/>
        <v>1.0545637350424133</v>
      </c>
    </row>
    <row r="42" spans="1:15" x14ac:dyDescent="0.3">
      <c r="A42" s="1">
        <f>Data!A214</f>
        <v>37500</v>
      </c>
      <c r="B42" cm="1">
        <f t="array" ref="B42:C42">LINEST(Data!$D$2:D213,Data!$E$2:E213,TRUE, FALSE)</f>
        <v>9.8756804696810627E-3</v>
      </c>
      <c r="C42">
        <v>5.2031937780853328</v>
      </c>
      <c r="E42">
        <f>EXP(C42+B42*'Overall View'!E213)</f>
        <v>1475.6266671885405</v>
      </c>
      <c r="F42">
        <f>'Overall View'!B213</f>
        <v>916.07</v>
      </c>
      <c r="G42" s="7">
        <f t="shared" si="7"/>
        <v>966.05420076030362</v>
      </c>
      <c r="H42" s="2">
        <f t="shared" si="1"/>
        <v>-0.1</v>
      </c>
      <c r="I42" s="2">
        <f t="shared" si="2"/>
        <v>1</v>
      </c>
      <c r="J42" s="6">
        <f t="shared" si="0"/>
        <v>916.07</v>
      </c>
      <c r="K42" s="6">
        <f t="shared" si="3"/>
        <v>0</v>
      </c>
      <c r="M42" s="8">
        <f t="shared" si="4"/>
        <v>1.0545637350424133</v>
      </c>
      <c r="N42" s="8">
        <f t="shared" si="5"/>
        <v>0</v>
      </c>
      <c r="O42" s="8">
        <f t="shared" si="6"/>
        <v>1.0545637350424133</v>
      </c>
    </row>
    <row r="43" spans="1:15" x14ac:dyDescent="0.3">
      <c r="A43" s="1">
        <f>Data!A215</f>
        <v>37530</v>
      </c>
      <c r="B43" cm="1">
        <f t="array" ref="B43:C43">LINEST(Data!$D$2:D214,Data!$E$2:E214,TRUE, FALSE)</f>
        <v>9.79628306207188E-3</v>
      </c>
      <c r="C43">
        <v>5.2088574598281205</v>
      </c>
      <c r="E43">
        <f>EXP(C43+B43*'Overall View'!E214)</f>
        <v>1473.6030747409129</v>
      </c>
      <c r="F43">
        <f>'Overall View'!B214</f>
        <v>815.28</v>
      </c>
      <c r="G43" s="7">
        <f t="shared" si="7"/>
        <v>859.76472190537868</v>
      </c>
      <c r="H43" s="2">
        <f t="shared" si="1"/>
        <v>-0.1</v>
      </c>
      <c r="I43" s="2">
        <f t="shared" si="2"/>
        <v>1</v>
      </c>
      <c r="J43" s="6">
        <f t="shared" si="0"/>
        <v>815.28</v>
      </c>
      <c r="K43" s="6">
        <f t="shared" si="3"/>
        <v>0</v>
      </c>
      <c r="M43" s="8">
        <f t="shared" si="4"/>
        <v>1.0545637350424133</v>
      </c>
      <c r="N43" s="8">
        <f t="shared" si="5"/>
        <v>0</v>
      </c>
      <c r="O43" s="8">
        <f t="shared" si="6"/>
        <v>1.0545637350424133</v>
      </c>
    </row>
    <row r="44" spans="1:15" x14ac:dyDescent="0.3">
      <c r="A44" s="1">
        <f>Data!A216</f>
        <v>37561</v>
      </c>
      <c r="B44" cm="1">
        <f t="array" ref="B44:C44">LINEST(Data!$D$2:D215,Data!$E$2:E215,TRUE, FALSE)</f>
        <v>9.728626117725566E-3</v>
      </c>
      <c r="C44">
        <v>5.2137062075062737</v>
      </c>
      <c r="E44">
        <f>EXP(C44+B44*'Overall View'!E215)</f>
        <v>1473.8483685024462</v>
      </c>
      <c r="F44">
        <f>'Overall View'!B215</f>
        <v>885.76</v>
      </c>
      <c r="G44" s="7">
        <f t="shared" si="7"/>
        <v>934.09037395116798</v>
      </c>
      <c r="H44" s="2">
        <f t="shared" si="1"/>
        <v>-0.1</v>
      </c>
      <c r="I44" s="2">
        <f t="shared" si="2"/>
        <v>1</v>
      </c>
      <c r="J44" s="6">
        <f t="shared" si="0"/>
        <v>885.76</v>
      </c>
      <c r="K44" s="6">
        <f t="shared" si="3"/>
        <v>0</v>
      </c>
      <c r="M44" s="8">
        <f t="shared" si="4"/>
        <v>1.0545637350424133</v>
      </c>
      <c r="N44" s="8">
        <f t="shared" si="5"/>
        <v>0</v>
      </c>
      <c r="O44" s="8">
        <f t="shared" si="6"/>
        <v>1.0545637350424133</v>
      </c>
    </row>
    <row r="45" spans="1:15" x14ac:dyDescent="0.3">
      <c r="A45" s="1">
        <f>Data!A217</f>
        <v>37591</v>
      </c>
      <c r="B45" cm="1">
        <f t="array" ref="B45:C45">LINEST(Data!$D$2:D216,Data!$E$2:E216,TRUE, FALSE)</f>
        <v>9.6687534814733789E-3</v>
      </c>
      <c r="C45">
        <v>5.2180170373164314</v>
      </c>
      <c r="E45">
        <f>EXP(C45+B45*'Overall View'!E216)</f>
        <v>1475.5691161785296</v>
      </c>
      <c r="F45">
        <f>'Overall View'!B216</f>
        <v>936.31</v>
      </c>
      <c r="G45" s="7">
        <f t="shared" si="7"/>
        <v>987.39857075756197</v>
      </c>
      <c r="H45" s="2">
        <f t="shared" si="1"/>
        <v>-0.1</v>
      </c>
      <c r="I45" s="2">
        <f t="shared" si="2"/>
        <v>1</v>
      </c>
      <c r="J45" s="6">
        <f t="shared" si="0"/>
        <v>936.31</v>
      </c>
      <c r="K45" s="6">
        <f t="shared" si="3"/>
        <v>0</v>
      </c>
      <c r="M45" s="8">
        <f t="shared" si="4"/>
        <v>1.0545637350424133</v>
      </c>
      <c r="N45" s="8">
        <f t="shared" si="5"/>
        <v>0</v>
      </c>
      <c r="O45" s="8">
        <f t="shared" si="6"/>
        <v>1.0545637350424133</v>
      </c>
    </row>
    <row r="46" spans="1:15" x14ac:dyDescent="0.3">
      <c r="A46" s="1">
        <f>Data!A218</f>
        <v>37622</v>
      </c>
      <c r="B46" cm="1">
        <f t="array" ref="B46:C46">LINEST(Data!$D$2:D217,Data!$E$2:E217,TRUE, FALSE)</f>
        <v>9.6013251086854556E-3</v>
      </c>
      <c r="C46">
        <v>5.222894356281425</v>
      </c>
      <c r="E46">
        <f>EXP(C46+B46*'Overall View'!E217)</f>
        <v>1475.5418832144908</v>
      </c>
      <c r="F46">
        <f>'Overall View'!B217</f>
        <v>879.82</v>
      </c>
      <c r="G46" s="7">
        <f t="shared" si="7"/>
        <v>927.82626536501607</v>
      </c>
      <c r="H46" s="2">
        <f t="shared" si="1"/>
        <v>-0.1</v>
      </c>
      <c r="I46" s="2">
        <f t="shared" si="2"/>
        <v>1</v>
      </c>
      <c r="J46" s="6">
        <f t="shared" si="0"/>
        <v>879.82</v>
      </c>
      <c r="K46" s="6">
        <f t="shared" si="3"/>
        <v>0</v>
      </c>
      <c r="M46" s="8">
        <f t="shared" si="4"/>
        <v>1.0545637350424133</v>
      </c>
      <c r="N46" s="8">
        <f t="shared" si="5"/>
        <v>0</v>
      </c>
      <c r="O46" s="8">
        <f t="shared" si="6"/>
        <v>1.0545637350424133</v>
      </c>
    </row>
    <row r="47" spans="1:15" x14ac:dyDescent="0.3">
      <c r="A47" s="1">
        <f>Data!A219</f>
        <v>37653</v>
      </c>
      <c r="B47" cm="1">
        <f t="array" ref="B47:C47">LINEST(Data!$D$2:D218,Data!$E$2:E218,TRUE, FALSE)</f>
        <v>9.5310005759696691E-3</v>
      </c>
      <c r="C47">
        <v>5.2280046056587715</v>
      </c>
      <c r="E47">
        <f>EXP(C47+B47*'Overall View'!E218)</f>
        <v>1474.7322555622945</v>
      </c>
      <c r="F47">
        <f>'Overall View'!B218</f>
        <v>855.7</v>
      </c>
      <c r="G47" s="7">
        <f t="shared" si="7"/>
        <v>902.39018807579316</v>
      </c>
      <c r="H47" s="2">
        <f t="shared" si="1"/>
        <v>-0.1</v>
      </c>
      <c r="I47" s="2">
        <f t="shared" si="2"/>
        <v>1</v>
      </c>
      <c r="J47" s="6">
        <f t="shared" si="0"/>
        <v>855.7</v>
      </c>
      <c r="K47" s="6">
        <f t="shared" si="3"/>
        <v>0</v>
      </c>
      <c r="M47" s="8">
        <f t="shared" si="4"/>
        <v>1.0545637350424133</v>
      </c>
      <c r="N47" s="8">
        <f t="shared" si="5"/>
        <v>0</v>
      </c>
      <c r="O47" s="8">
        <f t="shared" si="6"/>
        <v>1.0545637350424133</v>
      </c>
    </row>
    <row r="48" spans="1:15" x14ac:dyDescent="0.3">
      <c r="A48" s="1">
        <f>Data!A220</f>
        <v>37681</v>
      </c>
      <c r="B48" cm="1">
        <f t="array" ref="B48:C48">LINEST(Data!$D$2:D219,Data!$E$2:E219,TRUE, FALSE)</f>
        <v>9.4592407760381615E-3</v>
      </c>
      <c r="C48">
        <v>5.2332430710537716</v>
      </c>
      <c r="E48">
        <f>EXP(C48+B48*'Overall View'!E219)</f>
        <v>1473.4436515675688</v>
      </c>
      <c r="F48">
        <f>'Overall View'!B219</f>
        <v>841.15</v>
      </c>
      <c r="G48" s="7">
        <f t="shared" si="7"/>
        <v>887.04628573092589</v>
      </c>
      <c r="H48" s="2">
        <f t="shared" si="1"/>
        <v>-0.1</v>
      </c>
      <c r="I48" s="2">
        <f t="shared" si="2"/>
        <v>1</v>
      </c>
      <c r="J48" s="6">
        <f t="shared" si="0"/>
        <v>841.15</v>
      </c>
      <c r="K48" s="6">
        <f t="shared" si="3"/>
        <v>0</v>
      </c>
      <c r="M48" s="8">
        <f t="shared" si="4"/>
        <v>1.0545637350424133</v>
      </c>
      <c r="N48" s="8">
        <f t="shared" si="5"/>
        <v>0</v>
      </c>
      <c r="O48" s="8">
        <f t="shared" si="6"/>
        <v>1.0545637350424133</v>
      </c>
    </row>
    <row r="49" spans="1:15" x14ac:dyDescent="0.3">
      <c r="A49" s="1">
        <f>Data!A221</f>
        <v>37712</v>
      </c>
      <c r="B49" cm="1">
        <f t="array" ref="B49:C49">LINEST(Data!$D$2:D220,Data!$E$2:E220,TRUE, FALSE)</f>
        <v>9.3892876099624413E-3</v>
      </c>
      <c r="C49">
        <v>5.2383729698993236</v>
      </c>
      <c r="E49">
        <f>EXP(C49+B49*'Overall View'!E220)</f>
        <v>1472.3675412647819</v>
      </c>
      <c r="F49">
        <f>'Overall View'!B220</f>
        <v>848.18</v>
      </c>
      <c r="G49" s="7">
        <f t="shared" si="7"/>
        <v>894.45986878827409</v>
      </c>
      <c r="H49" s="2">
        <f t="shared" si="1"/>
        <v>-0.1</v>
      </c>
      <c r="I49" s="2">
        <f t="shared" si="2"/>
        <v>1</v>
      </c>
      <c r="J49" s="6">
        <f t="shared" si="0"/>
        <v>848.18</v>
      </c>
      <c r="K49" s="6">
        <f t="shared" si="3"/>
        <v>0</v>
      </c>
      <c r="M49" s="8">
        <f t="shared" si="4"/>
        <v>1.0545637350424133</v>
      </c>
      <c r="N49" s="8">
        <f t="shared" si="5"/>
        <v>0</v>
      </c>
      <c r="O49" s="8">
        <f t="shared" si="6"/>
        <v>1.0545637350424133</v>
      </c>
    </row>
    <row r="50" spans="1:15" x14ac:dyDescent="0.3">
      <c r="A50" s="1">
        <f>Data!A222</f>
        <v>37742</v>
      </c>
      <c r="B50" cm="1">
        <f t="array" ref="B50:C50">LINEST(Data!$D$2:D221,Data!$E$2:E221,TRUE, FALSE)</f>
        <v>9.3296830007509636E-3</v>
      </c>
      <c r="C50">
        <v>5.2427638427779026</v>
      </c>
      <c r="E50">
        <f>EXP(C50+B50*'Overall View'!E221)</f>
        <v>1473.3501537975169</v>
      </c>
      <c r="F50">
        <f>'Overall View'!B221</f>
        <v>916.92</v>
      </c>
      <c r="G50" s="7">
        <f t="shared" si="7"/>
        <v>966.95057993508954</v>
      </c>
      <c r="H50" s="2">
        <f t="shared" si="1"/>
        <v>-0.1</v>
      </c>
      <c r="I50" s="2">
        <f t="shared" si="2"/>
        <v>1</v>
      </c>
      <c r="J50" s="6">
        <f t="shared" si="0"/>
        <v>916.92</v>
      </c>
      <c r="K50" s="6">
        <f t="shared" si="3"/>
        <v>0</v>
      </c>
      <c r="M50" s="8">
        <f t="shared" si="4"/>
        <v>1.0545637350424133</v>
      </c>
      <c r="N50" s="8">
        <f t="shared" si="5"/>
        <v>0</v>
      </c>
      <c r="O50" s="8">
        <f t="shared" si="6"/>
        <v>1.0545637350424133</v>
      </c>
    </row>
    <row r="51" spans="1:15" x14ac:dyDescent="0.3">
      <c r="A51" s="1">
        <f>Data!A223</f>
        <v>37773</v>
      </c>
      <c r="B51" cm="1">
        <f t="array" ref="B51:C51">LINEST(Data!$D$2:D222,Data!$E$2:E222,TRUE, FALSE)</f>
        <v>9.276612450059141E-3</v>
      </c>
      <c r="C51">
        <v>5.2466910635290978</v>
      </c>
      <c r="E51">
        <f>EXP(C51+B51*'Overall View'!E222)</f>
        <v>1475.6036141467168</v>
      </c>
      <c r="F51">
        <f>'Overall View'!B222</f>
        <v>963.59</v>
      </c>
      <c r="G51" s="7">
        <f t="shared" si="7"/>
        <v>1016.1670694495191</v>
      </c>
      <c r="H51" s="2">
        <f t="shared" si="1"/>
        <v>-0.1</v>
      </c>
      <c r="I51" s="2">
        <f t="shared" si="2"/>
        <v>1</v>
      </c>
      <c r="J51" s="6">
        <f t="shared" si="0"/>
        <v>963.59</v>
      </c>
      <c r="K51" s="6">
        <f t="shared" si="3"/>
        <v>0</v>
      </c>
      <c r="M51" s="8">
        <f t="shared" si="4"/>
        <v>1.0545637350424133</v>
      </c>
      <c r="N51" s="8">
        <f t="shared" si="5"/>
        <v>0</v>
      </c>
      <c r="O51" s="8">
        <f t="shared" si="6"/>
        <v>1.0545637350424133</v>
      </c>
    </row>
    <row r="52" spans="1:15" x14ac:dyDescent="0.3">
      <c r="A52" s="1">
        <f>Data!A224</f>
        <v>37803</v>
      </c>
      <c r="B52" cm="1">
        <f t="array" ref="B52:C52">LINEST(Data!$D$2:D223,Data!$E$2:E223,TRUE, FALSE)</f>
        <v>9.2252035894974313E-3</v>
      </c>
      <c r="C52">
        <v>5.2505124554975184</v>
      </c>
      <c r="E52">
        <f>EXP(C52+B52*'Overall View'!E223)</f>
        <v>1478.0924530593097</v>
      </c>
      <c r="F52">
        <f>'Overall View'!B223</f>
        <v>974.5</v>
      </c>
      <c r="G52" s="7">
        <f t="shared" si="7"/>
        <v>1027.6723597988318</v>
      </c>
      <c r="H52" s="2">
        <f t="shared" si="1"/>
        <v>-0.1</v>
      </c>
      <c r="I52" s="2">
        <f t="shared" si="2"/>
        <v>1</v>
      </c>
      <c r="J52" s="6">
        <f t="shared" si="0"/>
        <v>974.5</v>
      </c>
      <c r="K52" s="6">
        <f t="shared" si="3"/>
        <v>0</v>
      </c>
      <c r="M52" s="8">
        <f t="shared" si="4"/>
        <v>1.0545637350424133</v>
      </c>
      <c r="N52" s="8">
        <f t="shared" si="5"/>
        <v>0</v>
      </c>
      <c r="O52" s="8">
        <f t="shared" si="6"/>
        <v>1.0545637350424133</v>
      </c>
    </row>
    <row r="53" spans="1:15" x14ac:dyDescent="0.3">
      <c r="A53" s="1">
        <f>Data!A225</f>
        <v>37834</v>
      </c>
      <c r="B53" cm="1">
        <f t="array" ref="B53:C53">LINEST(Data!$D$2:D224,Data!$E$2:E224,TRUE, FALSE)</f>
        <v>9.1759905653307494E-3</v>
      </c>
      <c r="C53">
        <v>5.25418702796863</v>
      </c>
      <c r="E53">
        <f>EXP(C53+B53*'Overall View'!E224)</f>
        <v>1480.9409237470518</v>
      </c>
      <c r="F53">
        <f>'Overall View'!B224</f>
        <v>990.31</v>
      </c>
      <c r="G53" s="7">
        <f t="shared" si="7"/>
        <v>1044.3450124498522</v>
      </c>
      <c r="H53" s="2">
        <f t="shared" si="1"/>
        <v>-0.1</v>
      </c>
      <c r="I53" s="2">
        <f t="shared" si="2"/>
        <v>1</v>
      </c>
      <c r="J53" s="6">
        <f t="shared" si="0"/>
        <v>990.31</v>
      </c>
      <c r="K53" s="6">
        <f t="shared" si="3"/>
        <v>0</v>
      </c>
      <c r="M53" s="8">
        <f t="shared" si="4"/>
        <v>1.0545637350424133</v>
      </c>
      <c r="N53" s="8">
        <f t="shared" si="5"/>
        <v>0</v>
      </c>
      <c r="O53" s="8">
        <f t="shared" si="6"/>
        <v>1.0545637350424133</v>
      </c>
    </row>
    <row r="54" spans="1:15" x14ac:dyDescent="0.3">
      <c r="A54" s="1">
        <f>Data!A226</f>
        <v>37865</v>
      </c>
      <c r="B54" cm="1">
        <f t="array" ref="B54:C54">LINEST(Data!$D$2:D225,Data!$E$2:E225,TRUE, FALSE)</f>
        <v>9.1291006194515016E-3</v>
      </c>
      <c r="C54">
        <v>5.2577037739095731</v>
      </c>
      <c r="E54">
        <f>EXP(C54+B54*'Overall View'!E225)</f>
        <v>1484.1868309457741</v>
      </c>
      <c r="F54">
        <f>'Overall View'!B225</f>
        <v>1008.01</v>
      </c>
      <c r="G54" s="7">
        <f t="shared" si="7"/>
        <v>1063.010790560103</v>
      </c>
      <c r="H54" s="2">
        <f t="shared" si="1"/>
        <v>-0.1</v>
      </c>
      <c r="I54" s="2">
        <f t="shared" si="2"/>
        <v>1</v>
      </c>
      <c r="J54" s="6">
        <f t="shared" si="0"/>
        <v>1008.01</v>
      </c>
      <c r="K54" s="6">
        <f t="shared" si="3"/>
        <v>0</v>
      </c>
      <c r="M54" s="8">
        <f t="shared" si="4"/>
        <v>1.0545637350424133</v>
      </c>
      <c r="N54" s="8">
        <f t="shared" si="5"/>
        <v>0</v>
      </c>
      <c r="O54" s="8">
        <f t="shared" si="6"/>
        <v>1.0545637350424133</v>
      </c>
    </row>
    <row r="55" spans="1:15" x14ac:dyDescent="0.3">
      <c r="A55" s="1">
        <f>Data!A227</f>
        <v>37895</v>
      </c>
      <c r="B55" cm="1">
        <f t="array" ref="B55:C55">LINEST(Data!$D$2:D226,Data!$E$2:E226,TRUE, FALSE)</f>
        <v>9.0809549820901909E-3</v>
      </c>
      <c r="C55">
        <v>5.2613307452574585</v>
      </c>
      <c r="E55">
        <f>EXP(C55+B55*'Overall View'!E226)</f>
        <v>1487.044119598922</v>
      </c>
      <c r="F55">
        <f>'Overall View'!B226</f>
        <v>995.97</v>
      </c>
      <c r="G55" s="7">
        <f t="shared" si="7"/>
        <v>1050.3138431901923</v>
      </c>
      <c r="H55" s="2">
        <f t="shared" si="1"/>
        <v>-0.1</v>
      </c>
      <c r="I55" s="2">
        <f t="shared" si="2"/>
        <v>1</v>
      </c>
      <c r="J55" s="6">
        <f t="shared" si="0"/>
        <v>995.97</v>
      </c>
      <c r="K55" s="6">
        <f t="shared" si="3"/>
        <v>0</v>
      </c>
      <c r="M55" s="8">
        <f t="shared" si="4"/>
        <v>1.0545637350424133</v>
      </c>
      <c r="N55" s="8">
        <f t="shared" si="5"/>
        <v>0</v>
      </c>
      <c r="O55" s="8">
        <f t="shared" si="6"/>
        <v>1.0545637350424133</v>
      </c>
    </row>
    <row r="56" spans="1:15" x14ac:dyDescent="0.3">
      <c r="A56" s="1">
        <f>Data!A228</f>
        <v>37926</v>
      </c>
      <c r="B56" cm="1">
        <f t="array" ref="B56:C56">LINEST(Data!$D$2:D227,Data!$E$2:E227,TRUE, FALSE)</f>
        <v>9.0392717924177579E-3</v>
      </c>
      <c r="C56">
        <v>5.2644847732760063</v>
      </c>
      <c r="E56">
        <f>EXP(C56+B56*'Overall View'!E227)</f>
        <v>1491.2354230283702</v>
      </c>
      <c r="F56">
        <f>'Overall View'!B227</f>
        <v>1050.71</v>
      </c>
      <c r="G56" s="7">
        <f t="shared" si="7"/>
        <v>1108.0406620464141</v>
      </c>
      <c r="H56" s="2">
        <f t="shared" si="1"/>
        <v>-0.1</v>
      </c>
      <c r="I56" s="2">
        <f t="shared" si="2"/>
        <v>1</v>
      </c>
      <c r="J56" s="6">
        <f t="shared" si="0"/>
        <v>1050.71</v>
      </c>
      <c r="K56" s="6">
        <f t="shared" si="3"/>
        <v>0</v>
      </c>
      <c r="M56" s="8">
        <f t="shared" si="4"/>
        <v>1.0545637350424133</v>
      </c>
      <c r="N56" s="8">
        <f t="shared" si="5"/>
        <v>0</v>
      </c>
      <c r="O56" s="8">
        <f t="shared" si="6"/>
        <v>1.0545637350424133</v>
      </c>
    </row>
    <row r="57" spans="1:15" x14ac:dyDescent="0.3">
      <c r="A57" s="1">
        <f>Data!A229</f>
        <v>37956</v>
      </c>
      <c r="B57" cm="1">
        <f t="array" ref="B57:C57">LINEST(Data!$D$2:D228,Data!$E$2:E228,TRUE, FALSE)</f>
        <v>8.9984562533863572E-3</v>
      </c>
      <c r="C57">
        <v>5.2675867542423926</v>
      </c>
      <c r="E57">
        <f>EXP(C57+B57*'Overall View'!E228)</f>
        <v>1495.5305768436112</v>
      </c>
      <c r="F57">
        <f>'Overall View'!B228</f>
        <v>1058.2</v>
      </c>
      <c r="G57" s="7">
        <f t="shared" si="7"/>
        <v>1115.9393444218817</v>
      </c>
      <c r="H57" s="2">
        <f t="shared" si="1"/>
        <v>-0.1</v>
      </c>
      <c r="I57" s="2">
        <f t="shared" si="2"/>
        <v>1</v>
      </c>
      <c r="J57" s="6">
        <f t="shared" si="0"/>
        <v>1058.2</v>
      </c>
      <c r="K57" s="6">
        <f t="shared" si="3"/>
        <v>0</v>
      </c>
      <c r="M57" s="8">
        <f t="shared" si="4"/>
        <v>1.0545637350424133</v>
      </c>
      <c r="N57" s="8">
        <f t="shared" si="5"/>
        <v>0</v>
      </c>
      <c r="O57" s="8">
        <f t="shared" si="6"/>
        <v>1.0545637350424133</v>
      </c>
    </row>
    <row r="58" spans="1:15" x14ac:dyDescent="0.3">
      <c r="A58" s="1">
        <f>Data!A230</f>
        <v>37987</v>
      </c>
      <c r="B58" cm="1">
        <f t="array" ref="B58:C58">LINEST(Data!$D$2:D229,Data!$E$2:E229,TRUE, FALSE)</f>
        <v>8.9633618785026573E-3</v>
      </c>
      <c r="C58">
        <v>5.2702656248585154</v>
      </c>
      <c r="E58">
        <f>EXP(C58+B58*'Overall View'!E229)</f>
        <v>1501.0379780674618</v>
      </c>
      <c r="F58">
        <f>'Overall View'!B229</f>
        <v>1111.92</v>
      </c>
      <c r="G58" s="7">
        <f t="shared" si="7"/>
        <v>1172.5905082683603</v>
      </c>
      <c r="H58" s="2">
        <f t="shared" si="1"/>
        <v>-0.1</v>
      </c>
      <c r="I58" s="2">
        <f t="shared" si="2"/>
        <v>1</v>
      </c>
      <c r="J58" s="6">
        <f t="shared" si="0"/>
        <v>1111.92</v>
      </c>
      <c r="K58" s="6">
        <f t="shared" si="3"/>
        <v>0</v>
      </c>
      <c r="M58" s="8">
        <f t="shared" si="4"/>
        <v>1.0545637350424133</v>
      </c>
      <c r="N58" s="8">
        <f t="shared" si="5"/>
        <v>0</v>
      </c>
      <c r="O58" s="8">
        <f t="shared" si="6"/>
        <v>1.0545637350424133</v>
      </c>
    </row>
    <row r="59" spans="1:15" x14ac:dyDescent="0.3">
      <c r="A59" s="1">
        <f>Data!A231</f>
        <v>38018</v>
      </c>
      <c r="B59" cm="1">
        <f t="array" ref="B59:C59">LINEST(Data!$D$2:D230,Data!$E$2:E230,TRUE, FALSE)</f>
        <v>8.9301092014953173E-3</v>
      </c>
      <c r="C59">
        <v>5.2728149967624116</v>
      </c>
      <c r="E59">
        <f>EXP(C59+B59*'Overall View'!E230)</f>
        <v>1506.9002478560326</v>
      </c>
      <c r="F59">
        <f>'Overall View'!B230</f>
        <v>1131.1300000000001</v>
      </c>
      <c r="G59" s="7">
        <f t="shared" si="7"/>
        <v>1192.848677618525</v>
      </c>
      <c r="H59" s="2">
        <f t="shared" si="1"/>
        <v>-0.1</v>
      </c>
      <c r="I59" s="2">
        <f t="shared" si="2"/>
        <v>1</v>
      </c>
      <c r="J59" s="6">
        <f t="shared" si="0"/>
        <v>1131.1300000000001</v>
      </c>
      <c r="K59" s="6">
        <f t="shared" si="3"/>
        <v>0</v>
      </c>
      <c r="M59" s="8">
        <f t="shared" si="4"/>
        <v>1.0545637350424133</v>
      </c>
      <c r="N59" s="8">
        <f t="shared" si="5"/>
        <v>0</v>
      </c>
      <c r="O59" s="8">
        <f t="shared" si="6"/>
        <v>1.0545637350424133</v>
      </c>
    </row>
    <row r="60" spans="1:15" x14ac:dyDescent="0.3">
      <c r="A60" s="1">
        <f>Data!A232</f>
        <v>38047</v>
      </c>
      <c r="B60" cm="1">
        <f t="array" ref="B60:C60">LINEST(Data!$D$2:D231,Data!$E$2:E231,TRUE, FALSE)</f>
        <v>8.8980784166011601E-3</v>
      </c>
      <c r="C60">
        <v>5.2752813671992618</v>
      </c>
      <c r="E60">
        <f>EXP(C60+B60*'Overall View'!E231)</f>
        <v>1512.9843998841627</v>
      </c>
      <c r="F60">
        <f>'Overall View'!B231</f>
        <v>1144.94</v>
      </c>
      <c r="G60" s="7">
        <f t="shared" si="7"/>
        <v>1207.4122027994608</v>
      </c>
      <c r="H60" s="2">
        <f t="shared" si="1"/>
        <v>-0.1</v>
      </c>
      <c r="I60" s="2">
        <f t="shared" si="2"/>
        <v>1</v>
      </c>
      <c r="J60" s="6">
        <f t="shared" si="0"/>
        <v>1144.94</v>
      </c>
      <c r="K60" s="6">
        <f t="shared" si="3"/>
        <v>0</v>
      </c>
      <c r="M60" s="8">
        <f t="shared" si="4"/>
        <v>1.0545637350424133</v>
      </c>
      <c r="N60" s="8">
        <f t="shared" si="5"/>
        <v>0</v>
      </c>
      <c r="O60" s="8">
        <f t="shared" si="6"/>
        <v>1.0545637350424133</v>
      </c>
    </row>
    <row r="61" spans="1:15" x14ac:dyDescent="0.3">
      <c r="A61" s="1">
        <f>Data!A233</f>
        <v>38078</v>
      </c>
      <c r="B61" cm="1">
        <f t="array" ref="B61:C61">LINEST(Data!$D$2:D232,Data!$E$2:E232,TRUE, FALSE)</f>
        <v>8.8640295821592E-3</v>
      </c>
      <c r="C61">
        <v>5.2779144770627742</v>
      </c>
      <c r="E61">
        <f>EXP(C61+B61*'Overall View'!E232)</f>
        <v>1518.5410396202174</v>
      </c>
      <c r="F61">
        <f>'Overall View'!B232</f>
        <v>1126.21</v>
      </c>
      <c r="G61" s="7">
        <f t="shared" si="7"/>
        <v>1187.6602240421164</v>
      </c>
      <c r="H61" s="2">
        <f t="shared" si="1"/>
        <v>-0.1</v>
      </c>
      <c r="I61" s="2">
        <f t="shared" si="2"/>
        <v>1</v>
      </c>
      <c r="J61" s="6">
        <f t="shared" si="0"/>
        <v>1126.21</v>
      </c>
      <c r="K61" s="6">
        <f t="shared" si="3"/>
        <v>0</v>
      </c>
      <c r="M61" s="8">
        <f t="shared" si="4"/>
        <v>1.0545637350424133</v>
      </c>
      <c r="N61" s="8">
        <f t="shared" si="5"/>
        <v>0</v>
      </c>
      <c r="O61" s="8">
        <f t="shared" si="6"/>
        <v>1.0545637350424133</v>
      </c>
    </row>
    <row r="62" spans="1:15" x14ac:dyDescent="0.3">
      <c r="A62" s="1">
        <f>Data!A234</f>
        <v>38108</v>
      </c>
      <c r="B62" cm="1">
        <f t="array" ref="B62:C62">LINEST(Data!$D$2:D233,Data!$E$2:E233,TRUE, FALSE)</f>
        <v>8.8279903515739236E-3</v>
      </c>
      <c r="C62">
        <v>5.2807135239715626</v>
      </c>
      <c r="E62">
        <f>EXP(C62+B62*'Overall View'!E233)</f>
        <v>1523.5635116373301</v>
      </c>
      <c r="F62">
        <f>'Overall View'!B233</f>
        <v>1107.3</v>
      </c>
      <c r="G62" s="7">
        <f t="shared" si="7"/>
        <v>1167.7184238124642</v>
      </c>
      <c r="H62" s="2">
        <f t="shared" si="1"/>
        <v>-0.1</v>
      </c>
      <c r="I62" s="2">
        <f t="shared" si="2"/>
        <v>1</v>
      </c>
      <c r="J62" s="6">
        <f t="shared" si="0"/>
        <v>1107.3</v>
      </c>
      <c r="K62" s="6">
        <f t="shared" si="3"/>
        <v>0</v>
      </c>
      <c r="M62" s="8">
        <f t="shared" si="4"/>
        <v>1.0545637350424133</v>
      </c>
      <c r="N62" s="8">
        <f t="shared" si="5"/>
        <v>0</v>
      </c>
      <c r="O62" s="8">
        <f t="shared" si="6"/>
        <v>1.0545637350424133</v>
      </c>
    </row>
    <row r="63" spans="1:15" x14ac:dyDescent="0.3">
      <c r="A63" s="1">
        <f>Data!A235</f>
        <v>38139</v>
      </c>
      <c r="B63" cm="1">
        <f t="array" ref="B63:C63">LINEST(Data!$D$2:D234,Data!$E$2:E234,TRUE, FALSE)</f>
        <v>8.7932215221496225E-3</v>
      </c>
      <c r="C63">
        <v>5.2834254926666571</v>
      </c>
      <c r="E63">
        <f>EXP(C63+B63*'Overall View'!E234)</f>
        <v>1528.8117938224364</v>
      </c>
      <c r="F63">
        <f>'Overall View'!B234</f>
        <v>1120.68</v>
      </c>
      <c r="G63" s="7">
        <f t="shared" si="7"/>
        <v>1181.8284865873318</v>
      </c>
      <c r="H63" s="2">
        <f t="shared" si="1"/>
        <v>-0.1</v>
      </c>
      <c r="I63" s="2">
        <f t="shared" si="2"/>
        <v>1</v>
      </c>
      <c r="J63" s="6">
        <f t="shared" si="0"/>
        <v>1120.68</v>
      </c>
      <c r="K63" s="6">
        <f t="shared" si="3"/>
        <v>0</v>
      </c>
      <c r="M63" s="8">
        <f t="shared" si="4"/>
        <v>1.0545637350424133</v>
      </c>
      <c r="N63" s="8">
        <f t="shared" si="5"/>
        <v>0</v>
      </c>
      <c r="O63" s="8">
        <f t="shared" si="6"/>
        <v>1.0545637350424133</v>
      </c>
    </row>
    <row r="64" spans="1:15" x14ac:dyDescent="0.3">
      <c r="A64" s="1">
        <f>Data!A236</f>
        <v>38169</v>
      </c>
      <c r="B64" cm="1">
        <f t="array" ref="B64:C64">LINEST(Data!$D$2:D235,Data!$E$2:E235,TRUE, FALSE)</f>
        <v>8.7603225350584325E-3</v>
      </c>
      <c r="C64">
        <v>5.2860025799888017</v>
      </c>
      <c r="E64">
        <f>EXP(C64+B64*'Overall View'!E235)</f>
        <v>1534.4358272209936</v>
      </c>
      <c r="F64">
        <f>'Overall View'!B235</f>
        <v>1140.8399999999999</v>
      </c>
      <c r="G64" s="7">
        <f t="shared" si="7"/>
        <v>1203.0884914857868</v>
      </c>
      <c r="H64" s="2">
        <f t="shared" si="1"/>
        <v>-0.1</v>
      </c>
      <c r="I64" s="2">
        <f t="shared" si="2"/>
        <v>1</v>
      </c>
      <c r="J64" s="6">
        <f t="shared" si="0"/>
        <v>1140.8399999999999</v>
      </c>
      <c r="K64" s="6">
        <f t="shared" si="3"/>
        <v>0</v>
      </c>
      <c r="M64" s="8">
        <f t="shared" si="4"/>
        <v>1.0545637350424133</v>
      </c>
      <c r="N64" s="8">
        <f t="shared" si="5"/>
        <v>0</v>
      </c>
      <c r="O64" s="8">
        <f t="shared" si="6"/>
        <v>1.0545637350424133</v>
      </c>
    </row>
    <row r="65" spans="1:15" x14ac:dyDescent="0.3">
      <c r="A65" s="1">
        <f>Data!A237</f>
        <v>38200</v>
      </c>
      <c r="B65" cm="1">
        <f t="array" ref="B65:C65">LINEST(Data!$D$2:D236,Data!$E$2:E236,TRUE, FALSE)</f>
        <v>8.7235338042487738E-3</v>
      </c>
      <c r="C65">
        <v>5.2888966268124946</v>
      </c>
      <c r="E65">
        <f>EXP(C65+B65*'Overall View'!E236)</f>
        <v>1539.0599251666724</v>
      </c>
      <c r="F65">
        <f>'Overall View'!B236</f>
        <v>1101.72</v>
      </c>
      <c r="G65" s="7">
        <f t="shared" si="7"/>
        <v>1161.8339581709276</v>
      </c>
      <c r="H65" s="2">
        <f t="shared" si="1"/>
        <v>-0.1</v>
      </c>
      <c r="I65" s="2">
        <f t="shared" si="2"/>
        <v>1</v>
      </c>
      <c r="J65" s="6">
        <f t="shared" si="0"/>
        <v>1101.72</v>
      </c>
      <c r="K65" s="6">
        <f t="shared" si="3"/>
        <v>0</v>
      </c>
      <c r="M65" s="8">
        <f t="shared" si="4"/>
        <v>1.0545637350424133</v>
      </c>
      <c r="N65" s="8">
        <f t="shared" si="5"/>
        <v>0</v>
      </c>
      <c r="O65" s="8">
        <f t="shared" si="6"/>
        <v>1.0545637350424133</v>
      </c>
    </row>
    <row r="66" spans="1:15" x14ac:dyDescent="0.3">
      <c r="A66" s="1">
        <f>Data!A238</f>
        <v>38231</v>
      </c>
      <c r="B66" cm="1">
        <f t="array" ref="B66:C66">LINEST(Data!$D$2:D237,Data!$E$2:E237,TRUE, FALSE)</f>
        <v>8.6869817757034128E-3</v>
      </c>
      <c r="C66">
        <v>5.2917842370675787</v>
      </c>
      <c r="E66">
        <f>EXP(C66+B66*'Overall View'!E237)</f>
        <v>1543.660674659724</v>
      </c>
      <c r="F66">
        <f>'Overall View'!B237</f>
        <v>1104.24</v>
      </c>
      <c r="G66" s="7">
        <f t="shared" si="7"/>
        <v>1164.4914587832345</v>
      </c>
      <c r="H66" s="2">
        <f t="shared" si="1"/>
        <v>-0.1</v>
      </c>
      <c r="I66" s="2">
        <f t="shared" si="2"/>
        <v>1</v>
      </c>
      <c r="J66" s="6">
        <f t="shared" si="0"/>
        <v>1104.24</v>
      </c>
      <c r="K66" s="6">
        <f t="shared" si="3"/>
        <v>0</v>
      </c>
      <c r="M66" s="8">
        <f t="shared" si="4"/>
        <v>1.0545637350424133</v>
      </c>
      <c r="N66" s="8">
        <f t="shared" si="5"/>
        <v>0</v>
      </c>
      <c r="O66" s="8">
        <f t="shared" si="6"/>
        <v>1.0545637350424133</v>
      </c>
    </row>
    <row r="67" spans="1:15" x14ac:dyDescent="0.3">
      <c r="A67" s="1">
        <f>Data!A239</f>
        <v>38261</v>
      </c>
      <c r="B67" cm="1">
        <f t="array" ref="B67:C67">LINEST(Data!$D$2:D238,Data!$E$2:E238,TRUE, FALSE)</f>
        <v>8.6514147097964018E-3</v>
      </c>
      <c r="C67">
        <v>5.2946058909628686</v>
      </c>
      <c r="E67">
        <f>EXP(C67+B67*'Overall View'!E238)</f>
        <v>1548.4213037787238</v>
      </c>
      <c r="F67">
        <f>'Overall View'!B238</f>
        <v>1114.58</v>
      </c>
      <c r="G67" s="7">
        <f t="shared" si="7"/>
        <v>1175.395647803573</v>
      </c>
      <c r="H67" s="2">
        <f t="shared" si="1"/>
        <v>-0.1</v>
      </c>
      <c r="I67" s="2">
        <f t="shared" si="2"/>
        <v>1</v>
      </c>
      <c r="J67" s="6">
        <f t="shared" si="0"/>
        <v>1114.58</v>
      </c>
      <c r="K67" s="6">
        <f t="shared" si="3"/>
        <v>0</v>
      </c>
      <c r="M67" s="8">
        <f t="shared" si="4"/>
        <v>1.0545637350424133</v>
      </c>
      <c r="N67" s="8">
        <f t="shared" si="5"/>
        <v>0</v>
      </c>
      <c r="O67" s="8">
        <f t="shared" si="6"/>
        <v>1.0545637350424133</v>
      </c>
    </row>
    <row r="68" spans="1:15" x14ac:dyDescent="0.3">
      <c r="A68" s="1">
        <f>Data!A240</f>
        <v>38292</v>
      </c>
      <c r="B68" cm="1">
        <f t="array" ref="B68:C68">LINEST(Data!$D$2:D239,Data!$E$2:E239,TRUE, FALSE)</f>
        <v>8.617292206575854E-3</v>
      </c>
      <c r="C68">
        <v>5.2973243170527704</v>
      </c>
      <c r="E68">
        <f>EXP(C68+B68*'Overall View'!E239)</f>
        <v>1553.45981673287</v>
      </c>
      <c r="F68">
        <f>'Overall View'!B239</f>
        <v>1130.2</v>
      </c>
      <c r="G68" s="7">
        <f t="shared" si="7"/>
        <v>1191.8679333449356</v>
      </c>
      <c r="H68" s="2">
        <f t="shared" si="1"/>
        <v>-0.1</v>
      </c>
      <c r="I68" s="2">
        <f t="shared" si="2"/>
        <v>1</v>
      </c>
      <c r="J68" s="6">
        <f t="shared" si="0"/>
        <v>1130.2</v>
      </c>
      <c r="K68" s="6">
        <f t="shared" si="3"/>
        <v>0</v>
      </c>
      <c r="M68" s="8">
        <f t="shared" si="4"/>
        <v>1.0545637350424133</v>
      </c>
      <c r="N68" s="8">
        <f t="shared" si="5"/>
        <v>0</v>
      </c>
      <c r="O68" s="8">
        <f t="shared" si="6"/>
        <v>1.0545637350424133</v>
      </c>
    </row>
    <row r="69" spans="1:15" x14ac:dyDescent="0.3">
      <c r="A69" s="1">
        <f>Data!A241</f>
        <v>38322</v>
      </c>
      <c r="B69" cm="1">
        <f t="array" ref="B69:C69">LINEST(Data!$D$2:D240,Data!$E$2:E240,TRUE, FALSE)</f>
        <v>8.5870789756378168E-3</v>
      </c>
      <c r="C69">
        <v>5.2997413755278133</v>
      </c>
      <c r="E69">
        <f>EXP(C69+B69*'Overall View'!E240)</f>
        <v>1559.3950720383023</v>
      </c>
      <c r="F69">
        <f>'Overall View'!B240</f>
        <v>1173.82</v>
      </c>
      <c r="G69" s="7">
        <f t="shared" si="7"/>
        <v>1237.8680034674856</v>
      </c>
      <c r="H69" s="2">
        <f t="shared" si="1"/>
        <v>-0.1</v>
      </c>
      <c r="I69" s="2">
        <f t="shared" si="2"/>
        <v>1</v>
      </c>
      <c r="J69" s="6">
        <f t="shared" si="0"/>
        <v>1173.82</v>
      </c>
      <c r="K69" s="6">
        <f t="shared" si="3"/>
        <v>0</v>
      </c>
      <c r="M69" s="8">
        <f t="shared" si="4"/>
        <v>1.0545637350424133</v>
      </c>
      <c r="N69" s="8">
        <f t="shared" si="5"/>
        <v>0</v>
      </c>
      <c r="O69" s="8">
        <f t="shared" si="6"/>
        <v>1.0545637350424133</v>
      </c>
    </row>
    <row r="70" spans="1:15" x14ac:dyDescent="0.3">
      <c r="A70" s="1">
        <f>Data!A242</f>
        <v>38353</v>
      </c>
      <c r="B70" cm="1">
        <f t="array" ref="B70:C70">LINEST(Data!$D$2:D241,Data!$E$2:E241,TRUE, FALSE)</f>
        <v>8.5600375677715584E-3</v>
      </c>
      <c r="C70">
        <v>5.3019137019597355</v>
      </c>
      <c r="E70">
        <f>EXP(C70+B70*'Overall View'!E241)</f>
        <v>1566.0670914988818</v>
      </c>
      <c r="F70">
        <f>'Overall View'!B241</f>
        <v>1211.92</v>
      </c>
      <c r="G70" s="7">
        <f t="shared" si="7"/>
        <v>1278.0468817726016</v>
      </c>
      <c r="H70" s="2">
        <f t="shared" si="1"/>
        <v>-0.1</v>
      </c>
      <c r="I70" s="2">
        <f t="shared" si="2"/>
        <v>1</v>
      </c>
      <c r="J70" s="6">
        <f t="shared" si="0"/>
        <v>1211.92</v>
      </c>
      <c r="K70" s="6">
        <f t="shared" si="3"/>
        <v>0</v>
      </c>
      <c r="M70" s="8">
        <f t="shared" si="4"/>
        <v>1.0545637350424133</v>
      </c>
      <c r="N70" s="8">
        <f t="shared" si="5"/>
        <v>0</v>
      </c>
      <c r="O70" s="8">
        <f t="shared" si="6"/>
        <v>1.0545637350424133</v>
      </c>
    </row>
    <row r="71" spans="1:15" x14ac:dyDescent="0.3">
      <c r="A71" s="1">
        <f>Data!A243</f>
        <v>38384</v>
      </c>
      <c r="B71" cm="1">
        <f t="array" ref="B71:C71">LINEST(Data!$D$2:D242,Data!$E$2:E242,TRUE, FALSE)</f>
        <v>8.5301479193461462E-3</v>
      </c>
      <c r="C71">
        <v>5.3043248002660528</v>
      </c>
      <c r="E71">
        <f>EXP(C71+B71*'Overall View'!E242)</f>
        <v>1571.9787401631761</v>
      </c>
      <c r="F71">
        <f>'Overall View'!B242</f>
        <v>1181.27</v>
      </c>
      <c r="G71" s="7">
        <f t="shared" si="7"/>
        <v>1245.7245032935516</v>
      </c>
      <c r="H71" s="2">
        <f t="shared" si="1"/>
        <v>-0.1</v>
      </c>
      <c r="I71" s="2">
        <f t="shared" si="2"/>
        <v>1</v>
      </c>
      <c r="J71" s="6">
        <f t="shared" si="0"/>
        <v>1181.27</v>
      </c>
      <c r="K71" s="6">
        <f t="shared" si="3"/>
        <v>0</v>
      </c>
      <c r="M71" s="8">
        <f t="shared" si="4"/>
        <v>1.0545637350424133</v>
      </c>
      <c r="N71" s="8">
        <f t="shared" si="5"/>
        <v>0</v>
      </c>
      <c r="O71" s="8">
        <f t="shared" si="6"/>
        <v>1.0545637350424133</v>
      </c>
    </row>
    <row r="72" spans="1:15" x14ac:dyDescent="0.3">
      <c r="A72" s="1">
        <f>Data!A244</f>
        <v>38412</v>
      </c>
      <c r="B72" cm="1">
        <f t="array" ref="B72:C72">LINEST(Data!$D$2:D243,Data!$E$2:E243,TRUE, FALSE)</f>
        <v>8.5020336195816299E-3</v>
      </c>
      <c r="C72">
        <v>5.3066020585469786</v>
      </c>
      <c r="E72">
        <f>EXP(C72+B72*'Overall View'!E243)</f>
        <v>1578.2851594424965</v>
      </c>
      <c r="F72">
        <f>'Overall View'!B243</f>
        <v>1203.5999999999999</v>
      </c>
      <c r="G72" s="7">
        <f t="shared" si="7"/>
        <v>1269.2729114970487</v>
      </c>
      <c r="H72" s="2">
        <f t="shared" si="1"/>
        <v>-0.1</v>
      </c>
      <c r="I72" s="2">
        <f t="shared" si="2"/>
        <v>1</v>
      </c>
      <c r="J72" s="6">
        <f t="shared" si="0"/>
        <v>1203.5999999999999</v>
      </c>
      <c r="K72" s="6">
        <f t="shared" si="3"/>
        <v>0</v>
      </c>
      <c r="M72" s="8">
        <f t="shared" si="4"/>
        <v>1.0545637350424133</v>
      </c>
      <c r="N72" s="8">
        <f t="shared" si="5"/>
        <v>0</v>
      </c>
      <c r="O72" s="8">
        <f t="shared" si="6"/>
        <v>1.0545637350424133</v>
      </c>
    </row>
    <row r="73" spans="1:15" x14ac:dyDescent="0.3">
      <c r="A73" s="1">
        <f>Data!A245</f>
        <v>38443</v>
      </c>
      <c r="B73" cm="1">
        <f t="array" ref="B73:C73">LINEST(Data!$D$2:D244,Data!$E$2:E244,TRUE, FALSE)</f>
        <v>8.4717941300446985E-3</v>
      </c>
      <c r="C73">
        <v>5.3090615370293159</v>
      </c>
      <c r="E73">
        <f>EXP(C73+B73*'Overall View'!E244)</f>
        <v>1583.9983181980899</v>
      </c>
      <c r="F73">
        <f>'Overall View'!B244</f>
        <v>1180.5899999999999</v>
      </c>
      <c r="G73" s="7">
        <f t="shared" si="7"/>
        <v>1245.0073999537226</v>
      </c>
      <c r="H73" s="2">
        <f t="shared" si="1"/>
        <v>-0.1</v>
      </c>
      <c r="I73" s="2">
        <f t="shared" si="2"/>
        <v>1</v>
      </c>
      <c r="J73" s="6">
        <f t="shared" si="0"/>
        <v>1180.5899999999999</v>
      </c>
      <c r="K73" s="6">
        <f t="shared" si="3"/>
        <v>0</v>
      </c>
      <c r="M73" s="8">
        <f t="shared" si="4"/>
        <v>1.0545637350424133</v>
      </c>
      <c r="N73" s="8">
        <f t="shared" si="5"/>
        <v>0</v>
      </c>
      <c r="O73" s="8">
        <f t="shared" si="6"/>
        <v>1.0545637350424133</v>
      </c>
    </row>
    <row r="74" spans="1:15" x14ac:dyDescent="0.3">
      <c r="A74" s="1">
        <f>Data!A246</f>
        <v>38473</v>
      </c>
      <c r="B74" cm="1">
        <f t="array" ref="B74:C74">LINEST(Data!$D$2:D245,Data!$E$2:E245,TRUE, FALSE)</f>
        <v>8.4394030395522415E-3</v>
      </c>
      <c r="C74">
        <v>5.3117068094195332</v>
      </c>
      <c r="E74">
        <f>EXP(C74+B74*'Overall View'!E245)</f>
        <v>1589.0969073787301</v>
      </c>
      <c r="F74">
        <f>'Overall View'!B245</f>
        <v>1156.8499999999999</v>
      </c>
      <c r="G74" s="7">
        <f t="shared" si="7"/>
        <v>1219.9720568838156</v>
      </c>
      <c r="H74" s="2">
        <f t="shared" si="1"/>
        <v>-0.1</v>
      </c>
      <c r="I74" s="2">
        <f t="shared" si="2"/>
        <v>1</v>
      </c>
      <c r="J74" s="6">
        <f t="shared" ref="J74:J137" si="8">I74*F74</f>
        <v>1156.8499999999999</v>
      </c>
      <c r="K74" s="6">
        <f t="shared" si="3"/>
        <v>0</v>
      </c>
      <c r="M74" s="8">
        <f t="shared" si="4"/>
        <v>1.0545637350424133</v>
      </c>
      <c r="N74" s="8">
        <f t="shared" si="5"/>
        <v>0</v>
      </c>
      <c r="O74" s="8">
        <f t="shared" si="6"/>
        <v>1.0545637350424133</v>
      </c>
    </row>
    <row r="75" spans="1:15" x14ac:dyDescent="0.3">
      <c r="A75" s="1">
        <f>Data!A247</f>
        <v>38504</v>
      </c>
      <c r="B75" cm="1">
        <f t="array" ref="B75:C75">LINEST(Data!$D$2:D246,Data!$E$2:E246,TRUE, FALSE)</f>
        <v>8.4098965928055044E-3</v>
      </c>
      <c r="C75">
        <v>5.3141263380527652</v>
      </c>
      <c r="E75">
        <f>EXP(C75+B75*'Overall View'!E246)</f>
        <v>1594.8755758268617</v>
      </c>
      <c r="F75">
        <f>'Overall View'!B246</f>
        <v>1191.5</v>
      </c>
      <c r="G75" s="7">
        <f t="shared" si="7"/>
        <v>1256.5126903030355</v>
      </c>
      <c r="H75" s="2">
        <f t="shared" si="1"/>
        <v>-0.1</v>
      </c>
      <c r="I75" s="2">
        <f t="shared" si="2"/>
        <v>1</v>
      </c>
      <c r="J75" s="6">
        <f t="shared" si="8"/>
        <v>1191.5</v>
      </c>
      <c r="K75" s="6">
        <f t="shared" si="3"/>
        <v>0</v>
      </c>
      <c r="M75" s="8">
        <f t="shared" si="4"/>
        <v>1.0545637350424133</v>
      </c>
      <c r="N75" s="8">
        <f t="shared" si="5"/>
        <v>0</v>
      </c>
      <c r="O75" s="8">
        <f t="shared" si="6"/>
        <v>1.0545637350424133</v>
      </c>
    </row>
    <row r="76" spans="1:15" x14ac:dyDescent="0.3">
      <c r="A76" s="1">
        <f>Data!A248</f>
        <v>38534</v>
      </c>
      <c r="B76" cm="1">
        <f t="array" ref="B76:C76">LINEST(Data!$D$2:D247,Data!$E$2:E247,TRUE, FALSE)</f>
        <v>8.3802594553688426E-3</v>
      </c>
      <c r="C76">
        <v>5.3165664623683844</v>
      </c>
      <c r="E76">
        <f>EXP(C76+B76*'Overall View'!E247)</f>
        <v>1600.5623070439804</v>
      </c>
      <c r="F76">
        <f>'Overall View'!B247</f>
        <v>1191.33</v>
      </c>
      <c r="G76" s="7">
        <f t="shared" si="7"/>
        <v>1256.3334144680782</v>
      </c>
      <c r="H76" s="2">
        <f t="shared" ref="H76:H139" si="9">MAX(F76/E76-0.9,-0.1)</f>
        <v>-0.1</v>
      </c>
      <c r="I76" s="2">
        <f t="shared" ref="I76:I139" si="10">MIN((1-H76),1)</f>
        <v>1</v>
      </c>
      <c r="J76" s="6">
        <f t="shared" si="8"/>
        <v>1191.33</v>
      </c>
      <c r="K76" s="6">
        <f t="shared" ref="K76:K139" si="11">MAX(H76*G76,0)</f>
        <v>0</v>
      </c>
      <c r="M76" s="8">
        <f t="shared" ref="M76:M139" si="12">O75</f>
        <v>1.0545637350424133</v>
      </c>
      <c r="N76" s="8">
        <f t="shared" ref="N76:N139" si="13">-(K76-K75)/F76</f>
        <v>0</v>
      </c>
      <c r="O76" s="8">
        <f t="shared" ref="O76:O139" si="14">M76+N76</f>
        <v>1.0545637350424133</v>
      </c>
    </row>
    <row r="77" spans="1:15" x14ac:dyDescent="0.3">
      <c r="A77" s="1">
        <f>Data!A249</f>
        <v>38565</v>
      </c>
      <c r="B77" cm="1">
        <f t="array" ref="B77:C77">LINEST(Data!$D$2:D248,Data!$E$2:E248,TRUE, FALSE)</f>
        <v>8.3539767904624411E-3</v>
      </c>
      <c r="C77">
        <v>5.3187391626673133</v>
      </c>
      <c r="E77">
        <f>EXP(C77+B77*'Overall View'!E248)</f>
        <v>1607.0756339074655</v>
      </c>
      <c r="F77">
        <f>'Overall View'!B248</f>
        <v>1234.18</v>
      </c>
      <c r="G77" s="7">
        <f t="shared" ref="G77:G140" si="15">O76*F77+K76</f>
        <v>1301.5214705146457</v>
      </c>
      <c r="H77" s="2">
        <f t="shared" si="9"/>
        <v>-0.1</v>
      </c>
      <c r="I77" s="2">
        <f t="shared" si="10"/>
        <v>1</v>
      </c>
      <c r="J77" s="6">
        <f t="shared" si="8"/>
        <v>1234.18</v>
      </c>
      <c r="K77" s="6">
        <f t="shared" si="11"/>
        <v>0</v>
      </c>
      <c r="M77" s="8">
        <f t="shared" si="12"/>
        <v>1.0545637350424133</v>
      </c>
      <c r="N77" s="8">
        <f t="shared" si="13"/>
        <v>0</v>
      </c>
      <c r="O77" s="8">
        <f t="shared" si="14"/>
        <v>1.0545637350424133</v>
      </c>
    </row>
    <row r="78" spans="1:15" x14ac:dyDescent="0.3">
      <c r="A78" s="1">
        <f>Data!A250</f>
        <v>38596</v>
      </c>
      <c r="B78" cm="1">
        <f t="array" ref="B78:C78">LINEST(Data!$D$2:D249,Data!$E$2:E249,TRUE, FALSE)</f>
        <v>8.3264166647582221E-3</v>
      </c>
      <c r="C78">
        <v>5.3210266531007635</v>
      </c>
      <c r="E78">
        <f>EXP(C78+B78*'Overall View'!E249)</f>
        <v>1613.2047153285287</v>
      </c>
      <c r="F78">
        <f>'Overall View'!B249</f>
        <v>1220.33</v>
      </c>
      <c r="G78" s="7">
        <f t="shared" si="15"/>
        <v>1286.9157627843081</v>
      </c>
      <c r="H78" s="2">
        <f t="shared" si="9"/>
        <v>-0.1</v>
      </c>
      <c r="I78" s="2">
        <f t="shared" si="10"/>
        <v>1</v>
      </c>
      <c r="J78" s="6">
        <f t="shared" si="8"/>
        <v>1220.33</v>
      </c>
      <c r="K78" s="6">
        <f t="shared" si="11"/>
        <v>0</v>
      </c>
      <c r="M78" s="8">
        <f t="shared" si="12"/>
        <v>1.0545637350424133</v>
      </c>
      <c r="N78" s="8">
        <f t="shared" si="13"/>
        <v>0</v>
      </c>
      <c r="O78" s="8">
        <f t="shared" si="14"/>
        <v>1.0545637350424133</v>
      </c>
    </row>
    <row r="79" spans="1:15" x14ac:dyDescent="0.3">
      <c r="A79" s="1">
        <f>Data!A251</f>
        <v>38626</v>
      </c>
      <c r="B79" cm="1">
        <f t="array" ref="B79:C79">LINEST(Data!$D$2:D250,Data!$E$2:E250,TRUE, FALSE)</f>
        <v>8.2993802404455076E-3</v>
      </c>
      <c r="C79">
        <v>5.3232796884601568</v>
      </c>
      <c r="E79">
        <f>EXP(C79+B79*'Overall View'!E250)</f>
        <v>1619.4232856480658</v>
      </c>
      <c r="F79">
        <f>'Overall View'!B250</f>
        <v>1228.81</v>
      </c>
      <c r="G79" s="7">
        <f t="shared" si="15"/>
        <v>1295.8584632574677</v>
      </c>
      <c r="H79" s="2">
        <f t="shared" si="9"/>
        <v>-0.1</v>
      </c>
      <c r="I79" s="2">
        <f t="shared" si="10"/>
        <v>1</v>
      </c>
      <c r="J79" s="6">
        <f t="shared" si="8"/>
        <v>1228.81</v>
      </c>
      <c r="K79" s="6">
        <f t="shared" si="11"/>
        <v>0</v>
      </c>
      <c r="M79" s="8">
        <f t="shared" si="12"/>
        <v>1.0545637350424133</v>
      </c>
      <c r="N79" s="8">
        <f t="shared" si="13"/>
        <v>0</v>
      </c>
      <c r="O79" s="8">
        <f t="shared" si="14"/>
        <v>1.0545637350424133</v>
      </c>
    </row>
    <row r="80" spans="1:15" x14ac:dyDescent="0.3">
      <c r="A80" s="1">
        <f>Data!A252</f>
        <v>38657</v>
      </c>
      <c r="B80" cm="1">
        <f t="array" ref="B80:C80">LINEST(Data!$D$2:D251,Data!$E$2:E251,TRUE, FALSE)</f>
        <v>8.2704824005247948E-3</v>
      </c>
      <c r="C80">
        <v>5.3256974744001884</v>
      </c>
      <c r="E80">
        <f>EXP(C80+B80*'Overall View'!E251)</f>
        <v>1625.0893445783172</v>
      </c>
      <c r="F80">
        <f>'Overall View'!B251</f>
        <v>1207.01</v>
      </c>
      <c r="G80" s="7">
        <f t="shared" si="15"/>
        <v>1272.8689738335434</v>
      </c>
      <c r="H80" s="2">
        <f t="shared" si="9"/>
        <v>-0.1</v>
      </c>
      <c r="I80" s="2">
        <f t="shared" si="10"/>
        <v>1</v>
      </c>
      <c r="J80" s="6">
        <f t="shared" si="8"/>
        <v>1207.01</v>
      </c>
      <c r="K80" s="6">
        <f t="shared" si="11"/>
        <v>0</v>
      </c>
      <c r="M80" s="8">
        <f t="shared" si="12"/>
        <v>1.0545637350424133</v>
      </c>
      <c r="N80" s="8">
        <f t="shared" si="13"/>
        <v>0</v>
      </c>
      <c r="O80" s="8">
        <f t="shared" si="14"/>
        <v>1.0545637350424133</v>
      </c>
    </row>
    <row r="81" spans="1:15" x14ac:dyDescent="0.3">
      <c r="A81" s="1">
        <f>Data!A253</f>
        <v>38687</v>
      </c>
      <c r="B81" cm="1">
        <f t="array" ref="B81:C81">LINEST(Data!$D$2:D252,Data!$E$2:E252,TRUE, FALSE)</f>
        <v>8.2447656662061018E-3</v>
      </c>
      <c r="C81">
        <v>5.3278576800829596</v>
      </c>
      <c r="E81">
        <f>EXP(C81+B81*'Overall View'!E252)</f>
        <v>1631.5632157598045</v>
      </c>
      <c r="F81">
        <f>'Overall View'!B252</f>
        <v>1249.48</v>
      </c>
      <c r="G81" s="7">
        <f t="shared" si="15"/>
        <v>1317.6562956607945</v>
      </c>
      <c r="H81" s="2">
        <f t="shared" si="9"/>
        <v>-0.1</v>
      </c>
      <c r="I81" s="2">
        <f t="shared" si="10"/>
        <v>1</v>
      </c>
      <c r="J81" s="6">
        <f t="shared" si="8"/>
        <v>1249.48</v>
      </c>
      <c r="K81" s="6">
        <f t="shared" si="11"/>
        <v>0</v>
      </c>
      <c r="M81" s="8">
        <f t="shared" si="12"/>
        <v>1.0545637350424133</v>
      </c>
      <c r="N81" s="8">
        <f t="shared" si="13"/>
        <v>0</v>
      </c>
      <c r="O81" s="8">
        <f t="shared" si="14"/>
        <v>1.0545637350424133</v>
      </c>
    </row>
    <row r="82" spans="1:15" x14ac:dyDescent="0.3">
      <c r="A82" s="1">
        <f>Data!A254</f>
        <v>38718</v>
      </c>
      <c r="B82" cm="1">
        <f t="array" ref="B82:C82">LINEST(Data!$D$2:D253,Data!$E$2:E253,TRUE, FALSE)</f>
        <v>8.2187908182636202E-3</v>
      </c>
      <c r="C82">
        <v>5.3300482255927752</v>
      </c>
      <c r="E82">
        <f>EXP(C82+B82*'Overall View'!E253)</f>
        <v>1637.9217830795781</v>
      </c>
      <c r="F82">
        <f>'Overall View'!B253</f>
        <v>1248.29</v>
      </c>
      <c r="G82" s="7">
        <f t="shared" si="15"/>
        <v>1316.401364816094</v>
      </c>
      <c r="H82" s="2">
        <f t="shared" si="9"/>
        <v>-0.1</v>
      </c>
      <c r="I82" s="2">
        <f t="shared" si="10"/>
        <v>1</v>
      </c>
      <c r="J82" s="6">
        <f t="shared" si="8"/>
        <v>1248.29</v>
      </c>
      <c r="K82" s="6">
        <f t="shared" si="11"/>
        <v>0</v>
      </c>
      <c r="M82" s="8">
        <f t="shared" si="12"/>
        <v>1.0545637350424133</v>
      </c>
      <c r="N82" s="8">
        <f t="shared" si="13"/>
        <v>0</v>
      </c>
      <c r="O82" s="8">
        <f t="shared" si="14"/>
        <v>1.0545637350424133</v>
      </c>
    </row>
    <row r="83" spans="1:15" x14ac:dyDescent="0.3">
      <c r="A83" s="1">
        <f>Data!A255</f>
        <v>38749</v>
      </c>
      <c r="B83" cm="1">
        <f t="array" ref="B83:C83">LINEST(Data!$D$2:D254,Data!$E$2:E254,TRUE, FALSE)</f>
        <v>8.1950077631779313E-3</v>
      </c>
      <c r="C83">
        <v>5.3320618575900305</v>
      </c>
      <c r="E83">
        <f>EXP(C83+B83*'Overall View'!E254)</f>
        <v>1644.8407034040624</v>
      </c>
      <c r="F83">
        <f>'Overall View'!B254</f>
        <v>1280.08</v>
      </c>
      <c r="G83" s="7">
        <f t="shared" si="15"/>
        <v>1349.9259459530924</v>
      </c>
      <c r="H83" s="2">
        <f t="shared" si="9"/>
        <v>-0.1</v>
      </c>
      <c r="I83" s="2">
        <f t="shared" si="10"/>
        <v>1</v>
      </c>
      <c r="J83" s="6">
        <f t="shared" si="8"/>
        <v>1280.08</v>
      </c>
      <c r="K83" s="6">
        <f t="shared" si="11"/>
        <v>0</v>
      </c>
      <c r="M83" s="8">
        <f t="shared" si="12"/>
        <v>1.0545637350424133</v>
      </c>
      <c r="N83" s="8">
        <f t="shared" si="13"/>
        <v>0</v>
      </c>
      <c r="O83" s="8">
        <f t="shared" si="14"/>
        <v>1.0545637350424133</v>
      </c>
    </row>
    <row r="84" spans="1:15" x14ac:dyDescent="0.3">
      <c r="A84" s="1">
        <f>Data!A256</f>
        <v>38777</v>
      </c>
      <c r="B84" cm="1">
        <f t="array" ref="B84:C84">LINEST(Data!$D$2:D255,Data!$E$2:E255,TRUE, FALSE)</f>
        <v>8.1710649210832102E-3</v>
      </c>
      <c r="C84">
        <v>5.3340969991680813</v>
      </c>
      <c r="E84">
        <f>EXP(C84+B84*'Overall View'!E255)</f>
        <v>1651.6787751243714</v>
      </c>
      <c r="F84">
        <f>'Overall View'!B255</f>
        <v>1280.6600000000001</v>
      </c>
      <c r="G84" s="7">
        <f t="shared" si="15"/>
        <v>1350.5375929194172</v>
      </c>
      <c r="H84" s="2">
        <f t="shared" si="9"/>
        <v>-0.1</v>
      </c>
      <c r="I84" s="2">
        <f t="shared" si="10"/>
        <v>1</v>
      </c>
      <c r="J84" s="6">
        <f t="shared" si="8"/>
        <v>1280.6600000000001</v>
      </c>
      <c r="K84" s="6">
        <f t="shared" si="11"/>
        <v>0</v>
      </c>
      <c r="M84" s="8">
        <f t="shared" si="12"/>
        <v>1.0545637350424133</v>
      </c>
      <c r="N84" s="8">
        <f t="shared" si="13"/>
        <v>0</v>
      </c>
      <c r="O84" s="8">
        <f t="shared" si="14"/>
        <v>1.0545637350424133</v>
      </c>
    </row>
    <row r="85" spans="1:15" x14ac:dyDescent="0.3">
      <c r="A85" s="1">
        <f>Data!A257</f>
        <v>38808</v>
      </c>
      <c r="B85" cm="1">
        <f t="array" ref="B85:C85">LINEST(Data!$D$2:D256,Data!$E$2:E256,TRUE, FALSE)</f>
        <v>8.1479442435969923E-3</v>
      </c>
      <c r="C85">
        <v>5.3360699636469047</v>
      </c>
      <c r="E85">
        <f>EXP(C85+B85*'Overall View'!E256)</f>
        <v>1658.7104560666323</v>
      </c>
      <c r="F85">
        <f>'Overall View'!B256</f>
        <v>1294.8699999999999</v>
      </c>
      <c r="G85" s="7">
        <f t="shared" si="15"/>
        <v>1365.5229435943695</v>
      </c>
      <c r="H85" s="2">
        <f t="shared" si="9"/>
        <v>-0.1</v>
      </c>
      <c r="I85" s="2">
        <f t="shared" si="10"/>
        <v>1</v>
      </c>
      <c r="J85" s="6">
        <f t="shared" si="8"/>
        <v>1294.8699999999999</v>
      </c>
      <c r="K85" s="6">
        <f t="shared" si="11"/>
        <v>0</v>
      </c>
      <c r="M85" s="8">
        <f t="shared" si="12"/>
        <v>1.0545637350424133</v>
      </c>
      <c r="N85" s="8">
        <f t="shared" si="13"/>
        <v>0</v>
      </c>
      <c r="O85" s="8">
        <f t="shared" si="14"/>
        <v>1.0545637350424133</v>
      </c>
    </row>
    <row r="86" spans="1:15" x14ac:dyDescent="0.3">
      <c r="A86" s="1">
        <f>Data!A258</f>
        <v>38838</v>
      </c>
      <c r="B86" cm="1">
        <f t="array" ref="B86:C86">LINEST(Data!$D$2:D257,Data!$E$2:E257,TRUE, FALSE)</f>
        <v>8.1257200461257138E-3</v>
      </c>
      <c r="C86">
        <v>5.3379738365636111</v>
      </c>
      <c r="E86">
        <f>EXP(C86+B86*'Overall View'!E257)</f>
        <v>1665.9622582720885</v>
      </c>
      <c r="F86">
        <f>'Overall View'!B257</f>
        <v>1310.6099999999999</v>
      </c>
      <c r="G86" s="7">
        <f t="shared" si="15"/>
        <v>1382.1217767839371</v>
      </c>
      <c r="H86" s="2">
        <f t="shared" si="9"/>
        <v>-0.1</v>
      </c>
      <c r="I86" s="2">
        <f t="shared" si="10"/>
        <v>1</v>
      </c>
      <c r="J86" s="6">
        <f t="shared" si="8"/>
        <v>1310.6099999999999</v>
      </c>
      <c r="K86" s="6">
        <f t="shared" si="11"/>
        <v>0</v>
      </c>
      <c r="M86" s="8">
        <f t="shared" si="12"/>
        <v>1.0545637350424133</v>
      </c>
      <c r="N86" s="8">
        <f t="shared" si="13"/>
        <v>0</v>
      </c>
      <c r="O86" s="8">
        <f t="shared" si="14"/>
        <v>1.0545637350424133</v>
      </c>
    </row>
    <row r="87" spans="1:15" x14ac:dyDescent="0.3">
      <c r="A87" s="1">
        <f>Data!A259</f>
        <v>38869</v>
      </c>
      <c r="B87" cm="1">
        <f t="array" ref="B87:C87">LINEST(Data!$D$2:D258,Data!$E$2:E258,TRUE, FALSE)</f>
        <v>8.1004335702109173E-3</v>
      </c>
      <c r="C87">
        <v>5.3401484734922837</v>
      </c>
      <c r="E87">
        <f>EXP(C87+B87*'Overall View'!E258)</f>
        <v>1672.3078558975637</v>
      </c>
      <c r="F87">
        <f>'Overall View'!B258</f>
        <v>1270.0899999999999</v>
      </c>
      <c r="G87" s="7">
        <f t="shared" si="15"/>
        <v>1339.3908542400186</v>
      </c>
      <c r="H87" s="2">
        <f t="shared" si="9"/>
        <v>-0.1</v>
      </c>
      <c r="I87" s="2">
        <f t="shared" si="10"/>
        <v>1</v>
      </c>
      <c r="J87" s="6">
        <f t="shared" si="8"/>
        <v>1270.0899999999999</v>
      </c>
      <c r="K87" s="6">
        <f t="shared" si="11"/>
        <v>0</v>
      </c>
      <c r="M87" s="8">
        <f t="shared" si="12"/>
        <v>1.0545637350424133</v>
      </c>
      <c r="N87" s="8">
        <f t="shared" si="13"/>
        <v>0</v>
      </c>
      <c r="O87" s="8">
        <f t="shared" si="14"/>
        <v>1.0545637350424133</v>
      </c>
    </row>
    <row r="88" spans="1:15" x14ac:dyDescent="0.3">
      <c r="A88" s="1">
        <f>Data!A260</f>
        <v>38899</v>
      </c>
      <c r="B88" cm="1">
        <f t="array" ref="B88:C88">LINEST(Data!$D$2:D259,Data!$E$2:E259,TRUE, FALSE)</f>
        <v>8.0750110428482735E-3</v>
      </c>
      <c r="C88">
        <v>5.3423432850212578</v>
      </c>
      <c r="E88">
        <f>EXP(C88+B88*'Overall View'!E259)</f>
        <v>1678.5676745498645</v>
      </c>
      <c r="F88">
        <f>'Overall View'!B259</f>
        <v>1270.2</v>
      </c>
      <c r="G88" s="7">
        <f t="shared" si="15"/>
        <v>1339.5068562508734</v>
      </c>
      <c r="H88" s="2">
        <f t="shared" si="9"/>
        <v>-0.1</v>
      </c>
      <c r="I88" s="2">
        <f t="shared" si="10"/>
        <v>1</v>
      </c>
      <c r="J88" s="6">
        <f t="shared" si="8"/>
        <v>1270.2</v>
      </c>
      <c r="K88" s="6">
        <f t="shared" si="11"/>
        <v>0</v>
      </c>
      <c r="M88" s="8">
        <f t="shared" si="12"/>
        <v>1.0545637350424133</v>
      </c>
      <c r="N88" s="8">
        <f t="shared" si="13"/>
        <v>0</v>
      </c>
      <c r="O88" s="8">
        <f t="shared" si="14"/>
        <v>1.0545637350424133</v>
      </c>
    </row>
    <row r="89" spans="1:15" x14ac:dyDescent="0.3">
      <c r="A89" s="1">
        <f>Data!A261</f>
        <v>38930</v>
      </c>
      <c r="B89" cm="1">
        <f t="array" ref="B89:C89">LINEST(Data!$D$2:D260,Data!$E$2:E260,TRUE, FALSE)</f>
        <v>8.0499054378386347E-3</v>
      </c>
      <c r="C89">
        <v>5.3445191041220932</v>
      </c>
      <c r="E89">
        <f>EXP(C89+B89*'Overall View'!E260)</f>
        <v>1684.8715569005742</v>
      </c>
      <c r="F89">
        <f>'Overall View'!B260</f>
        <v>1276.6600000000001</v>
      </c>
      <c r="G89" s="7">
        <f t="shared" si="15"/>
        <v>1346.3193379792474</v>
      </c>
      <c r="H89" s="2">
        <f t="shared" si="9"/>
        <v>-0.1</v>
      </c>
      <c r="I89" s="2">
        <f t="shared" si="10"/>
        <v>1</v>
      </c>
      <c r="J89" s="6">
        <f t="shared" si="8"/>
        <v>1276.6600000000001</v>
      </c>
      <c r="K89" s="6">
        <f t="shared" si="11"/>
        <v>0</v>
      </c>
      <c r="M89" s="8">
        <f t="shared" si="12"/>
        <v>1.0545637350424133</v>
      </c>
      <c r="N89" s="8">
        <f t="shared" si="13"/>
        <v>0</v>
      </c>
      <c r="O89" s="8">
        <f t="shared" si="14"/>
        <v>1.0545637350424133</v>
      </c>
    </row>
    <row r="90" spans="1:15" x14ac:dyDescent="0.3">
      <c r="A90" s="1">
        <f>Data!A262</f>
        <v>38961</v>
      </c>
      <c r="B90" cm="1">
        <f t="array" ref="B90:C90">LINEST(Data!$D$2:D261,Data!$E$2:E261,TRUE, FALSE)</f>
        <v>8.0265242864848534E-3</v>
      </c>
      <c r="C90">
        <v>5.3465532642898728</v>
      </c>
      <c r="E90">
        <f>EXP(C90+B90*'Overall View'!E261)</f>
        <v>1691.6329411479644</v>
      </c>
      <c r="F90">
        <f>'Overall View'!B261</f>
        <v>1303.82</v>
      </c>
      <c r="G90" s="7">
        <f t="shared" si="15"/>
        <v>1374.9612890229992</v>
      </c>
      <c r="H90" s="2">
        <f t="shared" si="9"/>
        <v>-0.1</v>
      </c>
      <c r="I90" s="2">
        <f t="shared" si="10"/>
        <v>1</v>
      </c>
      <c r="J90" s="6">
        <f t="shared" si="8"/>
        <v>1303.82</v>
      </c>
      <c r="K90" s="6">
        <f t="shared" si="11"/>
        <v>0</v>
      </c>
      <c r="M90" s="8">
        <f t="shared" si="12"/>
        <v>1.0545637350424133</v>
      </c>
      <c r="N90" s="8">
        <f t="shared" si="13"/>
        <v>0</v>
      </c>
      <c r="O90" s="8">
        <f t="shared" si="14"/>
        <v>1.0545637350424133</v>
      </c>
    </row>
    <row r="91" spans="1:15" x14ac:dyDescent="0.3">
      <c r="A91" s="1">
        <f>Data!A263</f>
        <v>38991</v>
      </c>
      <c r="B91" cm="1">
        <f t="array" ref="B91:C91">LINEST(Data!$D$2:D262,Data!$E$2:E262,TRUE, FALSE)</f>
        <v>8.0051017164472753E-3</v>
      </c>
      <c r="C91">
        <v>5.3484241687398208</v>
      </c>
      <c r="E91">
        <f>EXP(C91+B91*'Overall View'!E262)</f>
        <v>1698.9330523270494</v>
      </c>
      <c r="F91">
        <f>'Overall View'!B262</f>
        <v>1335.85</v>
      </c>
      <c r="G91" s="7">
        <f t="shared" si="15"/>
        <v>1408.7389654564076</v>
      </c>
      <c r="H91" s="2">
        <f t="shared" si="9"/>
        <v>-0.1</v>
      </c>
      <c r="I91" s="2">
        <f t="shared" si="10"/>
        <v>1</v>
      </c>
      <c r="J91" s="6">
        <f t="shared" si="8"/>
        <v>1335.85</v>
      </c>
      <c r="K91" s="6">
        <f t="shared" si="11"/>
        <v>0</v>
      </c>
      <c r="M91" s="8">
        <f t="shared" si="12"/>
        <v>1.0545637350424133</v>
      </c>
      <c r="N91" s="8">
        <f t="shared" si="13"/>
        <v>0</v>
      </c>
      <c r="O91" s="8">
        <f t="shared" si="14"/>
        <v>1.0545637350424133</v>
      </c>
    </row>
    <row r="92" spans="1:15" x14ac:dyDescent="0.3">
      <c r="A92" s="1">
        <f>Data!A264</f>
        <v>39022</v>
      </c>
      <c r="B92" cm="1">
        <f t="array" ref="B92:C92">LINEST(Data!$D$2:D263,Data!$E$2:E263,TRUE, FALSE)</f>
        <v>7.9861701944444561E-3</v>
      </c>
      <c r="C92">
        <v>5.3500838321687336</v>
      </c>
      <c r="E92">
        <f>EXP(C92+B92*'Overall View'!E263)</f>
        <v>1706.94486533451</v>
      </c>
      <c r="F92">
        <f>'Overall View'!B263</f>
        <v>1377.94</v>
      </c>
      <c r="G92" s="7">
        <f t="shared" si="15"/>
        <v>1453.125553064343</v>
      </c>
      <c r="H92" s="2">
        <f t="shared" si="9"/>
        <v>-9.2744869512838668E-2</v>
      </c>
      <c r="I92" s="2">
        <f t="shared" si="10"/>
        <v>1</v>
      </c>
      <c r="J92" s="6">
        <f t="shared" si="8"/>
        <v>1377.94</v>
      </c>
      <c r="K92" s="6">
        <f t="shared" si="11"/>
        <v>0</v>
      </c>
      <c r="M92" s="8">
        <f t="shared" si="12"/>
        <v>1.0545637350424133</v>
      </c>
      <c r="N92" s="8">
        <f t="shared" si="13"/>
        <v>0</v>
      </c>
      <c r="O92" s="8">
        <f t="shared" si="14"/>
        <v>1.0545637350424133</v>
      </c>
    </row>
    <row r="93" spans="1:15" x14ac:dyDescent="0.3">
      <c r="A93" s="1">
        <f>Data!A265</f>
        <v>39052</v>
      </c>
      <c r="B93" cm="1">
        <f t="array" ref="B93:C93">LINEST(Data!$D$2:D264,Data!$E$2:E264,TRUE, FALSE)</f>
        <v>7.9683885509148986E-3</v>
      </c>
      <c r="C93">
        <v>5.351648616799336</v>
      </c>
      <c r="E93">
        <f>EXP(C93+B93*'Overall View'!E264)</f>
        <v>1715.2854788019588</v>
      </c>
      <c r="F93">
        <f>'Overall View'!B264</f>
        <v>1400.63</v>
      </c>
      <c r="G93" s="7">
        <f t="shared" si="15"/>
        <v>1477.0536042124554</v>
      </c>
      <c r="H93" s="2">
        <f t="shared" si="9"/>
        <v>-8.344204663921595E-2</v>
      </c>
      <c r="I93" s="2">
        <f t="shared" si="10"/>
        <v>1</v>
      </c>
      <c r="J93" s="6">
        <f t="shared" si="8"/>
        <v>1400.63</v>
      </c>
      <c r="K93" s="6">
        <f t="shared" si="11"/>
        <v>0</v>
      </c>
      <c r="M93" s="8">
        <f t="shared" si="12"/>
        <v>1.0545637350424133</v>
      </c>
      <c r="N93" s="8">
        <f t="shared" si="13"/>
        <v>0</v>
      </c>
      <c r="O93" s="8">
        <f t="shared" si="14"/>
        <v>1.0545637350424133</v>
      </c>
    </row>
    <row r="94" spans="1:15" x14ac:dyDescent="0.3">
      <c r="A94" s="1">
        <f>Data!A266</f>
        <v>39083</v>
      </c>
      <c r="B94" cm="1">
        <f t="array" ref="B94:C94">LINEST(Data!$D$2:D265,Data!$E$2:E265,TRUE, FALSE)</f>
        <v>7.9513997907141969E-3</v>
      </c>
      <c r="C94">
        <v>5.3531492906170648</v>
      </c>
      <c r="E94">
        <f>EXP(C94+B94*'Overall View'!E265)</f>
        <v>1723.8558522873657</v>
      </c>
      <c r="F94">
        <f>'Overall View'!B265</f>
        <v>1418.3</v>
      </c>
      <c r="G94" s="7">
        <f t="shared" si="15"/>
        <v>1495.6877454106548</v>
      </c>
      <c r="H94" s="2">
        <f t="shared" si="9"/>
        <v>-7.7251393660280221E-2</v>
      </c>
      <c r="I94" s="2">
        <f t="shared" si="10"/>
        <v>1</v>
      </c>
      <c r="J94" s="6">
        <f t="shared" si="8"/>
        <v>1418.3</v>
      </c>
      <c r="K94" s="6">
        <f t="shared" si="11"/>
        <v>0</v>
      </c>
      <c r="M94" s="8">
        <f t="shared" si="12"/>
        <v>1.0545637350424133</v>
      </c>
      <c r="N94" s="8">
        <f t="shared" si="13"/>
        <v>0</v>
      </c>
      <c r="O94" s="8">
        <f t="shared" si="14"/>
        <v>1.0545637350424133</v>
      </c>
    </row>
    <row r="95" spans="1:15" x14ac:dyDescent="0.3">
      <c r="A95" s="1">
        <f>Data!A267</f>
        <v>39114</v>
      </c>
      <c r="B95" cm="1">
        <f t="array" ref="B95:C95">LINEST(Data!$D$2:D266,Data!$E$2:E266,TRUE, FALSE)</f>
        <v>7.9353043321528788E-3</v>
      </c>
      <c r="C95">
        <v>5.3545764212761675</v>
      </c>
      <c r="E95">
        <f>EXP(C95+B95*'Overall View'!E266)</f>
        <v>1732.6929042266261</v>
      </c>
      <c r="F95">
        <f>'Overall View'!B266</f>
        <v>1438.24</v>
      </c>
      <c r="G95" s="7">
        <f t="shared" si="15"/>
        <v>1516.7157462874004</v>
      </c>
      <c r="H95" s="2">
        <f t="shared" si="9"/>
        <v>-6.9939464465027523E-2</v>
      </c>
      <c r="I95" s="2">
        <f t="shared" si="10"/>
        <v>1</v>
      </c>
      <c r="J95" s="6">
        <f t="shared" si="8"/>
        <v>1438.24</v>
      </c>
      <c r="K95" s="6">
        <f t="shared" si="11"/>
        <v>0</v>
      </c>
      <c r="M95" s="8">
        <f t="shared" si="12"/>
        <v>1.0545637350424133</v>
      </c>
      <c r="N95" s="8">
        <f t="shared" si="13"/>
        <v>0</v>
      </c>
      <c r="O95" s="8">
        <f t="shared" si="14"/>
        <v>1.0545637350424133</v>
      </c>
    </row>
    <row r="96" spans="1:15" x14ac:dyDescent="0.3">
      <c r="A96" s="1">
        <f>Data!A268</f>
        <v>39142</v>
      </c>
      <c r="B96" cm="1">
        <f t="array" ref="B96:C96">LINEST(Data!$D$2:D267,Data!$E$2:E267,TRUE, FALSE)</f>
        <v>7.9170327889858446E-3</v>
      </c>
      <c r="C96">
        <v>5.356202588618034</v>
      </c>
      <c r="E96">
        <f>EXP(C96+B96*'Overall View'!E267)</f>
        <v>1740.8578892239375</v>
      </c>
      <c r="F96">
        <f>'Overall View'!B267</f>
        <v>1406.82</v>
      </c>
      <c r="G96" s="7">
        <f t="shared" si="15"/>
        <v>1483.5813537323679</v>
      </c>
      <c r="H96" s="2">
        <f t="shared" si="9"/>
        <v>-9.1881193342467138E-2</v>
      </c>
      <c r="I96" s="2">
        <f t="shared" si="10"/>
        <v>1</v>
      </c>
      <c r="J96" s="6">
        <f t="shared" si="8"/>
        <v>1406.82</v>
      </c>
      <c r="K96" s="6">
        <f t="shared" si="11"/>
        <v>0</v>
      </c>
      <c r="M96" s="8">
        <f t="shared" si="12"/>
        <v>1.0545637350424133</v>
      </c>
      <c r="N96" s="8">
        <f t="shared" si="13"/>
        <v>0</v>
      </c>
      <c r="O96" s="8">
        <f t="shared" si="14"/>
        <v>1.0545637350424133</v>
      </c>
    </row>
    <row r="97" spans="1:15" x14ac:dyDescent="0.3">
      <c r="A97" s="1">
        <f>Data!A269</f>
        <v>39173</v>
      </c>
      <c r="B97" cm="1">
        <f t="array" ref="B97:C97">LINEST(Data!$D$2:D268,Data!$E$2:E268,TRUE, FALSE)</f>
        <v>7.8993376068458784E-3</v>
      </c>
      <c r="C97">
        <v>5.3577833582225383</v>
      </c>
      <c r="E97">
        <f>EXP(C97+B97*'Overall View'!E268)</f>
        <v>1749.1871953984376</v>
      </c>
      <c r="F97">
        <f>'Overall View'!B268</f>
        <v>1420.86</v>
      </c>
      <c r="G97" s="7">
        <f t="shared" si="15"/>
        <v>1498.3874285723632</v>
      </c>
      <c r="H97" s="2">
        <f t="shared" si="9"/>
        <v>-8.7702720590548289E-2</v>
      </c>
      <c r="I97" s="2">
        <f t="shared" si="10"/>
        <v>1</v>
      </c>
      <c r="J97" s="6">
        <f t="shared" si="8"/>
        <v>1420.86</v>
      </c>
      <c r="K97" s="6">
        <f t="shared" si="11"/>
        <v>0</v>
      </c>
      <c r="M97" s="8">
        <f t="shared" si="12"/>
        <v>1.0545637350424133</v>
      </c>
      <c r="N97" s="8">
        <f t="shared" si="13"/>
        <v>0</v>
      </c>
      <c r="O97" s="8">
        <f t="shared" si="14"/>
        <v>1.0545637350424133</v>
      </c>
    </row>
    <row r="98" spans="1:15" x14ac:dyDescent="0.3">
      <c r="A98" s="1">
        <f>Data!A270</f>
        <v>39203</v>
      </c>
      <c r="B98" cm="1">
        <f t="array" ref="B98:C98">LINEST(Data!$D$2:D269,Data!$E$2:E269,TRUE, FALSE)</f>
        <v>7.8849053481034135E-3</v>
      </c>
      <c r="C98">
        <v>5.3590774507564456</v>
      </c>
      <c r="E98">
        <f>EXP(C98+B98*'Overall View'!E269)</f>
        <v>1758.5274893227136</v>
      </c>
      <c r="F98">
        <f>'Overall View'!B269</f>
        <v>1482.37</v>
      </c>
      <c r="G98" s="7">
        <f t="shared" si="15"/>
        <v>1563.2536439148221</v>
      </c>
      <c r="H98" s="2">
        <f t="shared" si="9"/>
        <v>-5.7039051706308075E-2</v>
      </c>
      <c r="I98" s="2">
        <f t="shared" si="10"/>
        <v>1</v>
      </c>
      <c r="J98" s="6">
        <f t="shared" si="8"/>
        <v>1482.37</v>
      </c>
      <c r="K98" s="6">
        <f t="shared" si="11"/>
        <v>0</v>
      </c>
      <c r="M98" s="8">
        <f t="shared" si="12"/>
        <v>1.0545637350424133</v>
      </c>
      <c r="N98" s="8">
        <f t="shared" si="13"/>
        <v>0</v>
      </c>
      <c r="O98" s="8">
        <f t="shared" si="14"/>
        <v>1.0545637350424133</v>
      </c>
    </row>
    <row r="99" spans="1:15" x14ac:dyDescent="0.3">
      <c r="A99" s="1">
        <f>Data!A271</f>
        <v>39234</v>
      </c>
      <c r="B99" cm="1">
        <f t="array" ref="B99:C99">LINEST(Data!$D$2:D270,Data!$E$2:E270,TRUE, FALSE)</f>
        <v>7.8727873118923705E-3</v>
      </c>
      <c r="C99">
        <v>5.3601680740154398</v>
      </c>
      <c r="E99">
        <f>EXP(C99+B99*'Overall View'!E270)</f>
        <v>1768.6076205120851</v>
      </c>
      <c r="F99">
        <f>'Overall View'!B270</f>
        <v>1530.62</v>
      </c>
      <c r="G99" s="7">
        <f t="shared" si="15"/>
        <v>1614.1363441306185</v>
      </c>
      <c r="H99" s="2">
        <f t="shared" si="9"/>
        <v>-3.4562136763369833E-2</v>
      </c>
      <c r="I99" s="2">
        <f t="shared" si="10"/>
        <v>1</v>
      </c>
      <c r="J99" s="6">
        <f t="shared" si="8"/>
        <v>1530.62</v>
      </c>
      <c r="K99" s="6">
        <f t="shared" si="11"/>
        <v>0</v>
      </c>
      <c r="M99" s="8">
        <f t="shared" si="12"/>
        <v>1.0545637350424133</v>
      </c>
      <c r="N99" s="8">
        <f t="shared" si="13"/>
        <v>0</v>
      </c>
      <c r="O99" s="8">
        <f t="shared" si="14"/>
        <v>1.0545637350424133</v>
      </c>
    </row>
    <row r="100" spans="1:15" x14ac:dyDescent="0.3">
      <c r="A100" s="1">
        <f>Data!A272</f>
        <v>39264</v>
      </c>
      <c r="B100" cm="1">
        <f t="array" ref="B100:C100">LINEST(Data!$D$2:D271,Data!$E$2:E271,TRUE, FALSE)</f>
        <v>7.8588168799133221E-3</v>
      </c>
      <c r="C100">
        <v>5.3614300697042125</v>
      </c>
      <c r="E100">
        <f>EXP(C100+B100*'Overall View'!E271)</f>
        <v>1778.1177274233692</v>
      </c>
      <c r="F100">
        <f>'Overall View'!B271</f>
        <v>1503.35</v>
      </c>
      <c r="G100" s="7">
        <f t="shared" si="15"/>
        <v>1585.3783910760119</v>
      </c>
      <c r="H100" s="2">
        <f t="shared" si="9"/>
        <v>-5.4527297706844835E-2</v>
      </c>
      <c r="I100" s="2">
        <f t="shared" si="10"/>
        <v>1</v>
      </c>
      <c r="J100" s="6">
        <f t="shared" si="8"/>
        <v>1503.35</v>
      </c>
      <c r="K100" s="6">
        <f t="shared" si="11"/>
        <v>0</v>
      </c>
      <c r="M100" s="8">
        <f t="shared" si="12"/>
        <v>1.0545637350424133</v>
      </c>
      <c r="N100" s="8">
        <f t="shared" si="13"/>
        <v>0</v>
      </c>
      <c r="O100" s="8">
        <f t="shared" si="14"/>
        <v>1.0545637350424133</v>
      </c>
    </row>
    <row r="101" spans="1:15" x14ac:dyDescent="0.3">
      <c r="A101" s="1">
        <f>Data!A273</f>
        <v>39295</v>
      </c>
      <c r="B101" cm="1">
        <f t="array" ref="B101:C101">LINEST(Data!$D$2:D272,Data!$E$2:E272,TRUE, FALSE)</f>
        <v>7.8418679938627115E-3</v>
      </c>
      <c r="C101">
        <v>5.3629667687061353</v>
      </c>
      <c r="E101">
        <f>EXP(C101+B101*'Overall View'!E272)</f>
        <v>1786.6774396670082</v>
      </c>
      <c r="F101">
        <f>'Overall View'!B272</f>
        <v>1455.27</v>
      </c>
      <c r="G101" s="7">
        <f t="shared" si="15"/>
        <v>1534.6749666951728</v>
      </c>
      <c r="H101" s="2">
        <f t="shared" si="9"/>
        <v>-8.5488120188484729E-2</v>
      </c>
      <c r="I101" s="2">
        <f t="shared" si="10"/>
        <v>1</v>
      </c>
      <c r="J101" s="6">
        <f t="shared" si="8"/>
        <v>1455.27</v>
      </c>
      <c r="K101" s="6">
        <f t="shared" si="11"/>
        <v>0</v>
      </c>
      <c r="M101" s="8">
        <f t="shared" si="12"/>
        <v>1.0545637350424133</v>
      </c>
      <c r="N101" s="8">
        <f t="shared" si="13"/>
        <v>0</v>
      </c>
      <c r="O101" s="8">
        <f t="shared" si="14"/>
        <v>1.0545637350424133</v>
      </c>
    </row>
    <row r="102" spans="1:15" x14ac:dyDescent="0.3">
      <c r="A102" s="1">
        <f>Data!A274</f>
        <v>39326</v>
      </c>
      <c r="B102" cm="1">
        <f t="array" ref="B102:C102">LINEST(Data!$D$2:D273,Data!$E$2:E273,TRUE, FALSE)</f>
        <v>7.8256893760079091E-3</v>
      </c>
      <c r="C102">
        <v>5.3644390229309238</v>
      </c>
      <c r="E102">
        <f>EXP(C102+B102*'Overall View'!E273)</f>
        <v>1795.4779505675515</v>
      </c>
      <c r="F102">
        <f>'Overall View'!B273</f>
        <v>1473.99</v>
      </c>
      <c r="G102" s="7">
        <f t="shared" si="15"/>
        <v>1554.4163998151669</v>
      </c>
      <c r="H102" s="2">
        <f t="shared" si="9"/>
        <v>-7.9054245954916391E-2</v>
      </c>
      <c r="I102" s="2">
        <f t="shared" si="10"/>
        <v>1</v>
      </c>
      <c r="J102" s="6">
        <f t="shared" si="8"/>
        <v>1473.99</v>
      </c>
      <c r="K102" s="6">
        <f t="shared" si="11"/>
        <v>0</v>
      </c>
      <c r="M102" s="8">
        <f t="shared" si="12"/>
        <v>1.0545637350424133</v>
      </c>
      <c r="N102" s="8">
        <f t="shared" si="13"/>
        <v>0</v>
      </c>
      <c r="O102" s="8">
        <f t="shared" si="14"/>
        <v>1.0545637350424133</v>
      </c>
    </row>
    <row r="103" spans="1:15" x14ac:dyDescent="0.3">
      <c r="A103" s="1">
        <f>Data!A275</f>
        <v>39356</v>
      </c>
      <c r="B103" cm="1">
        <f t="array" ref="B103:C103">LINEST(Data!$D$2:D274,Data!$E$2:E274,TRUE, FALSE)</f>
        <v>7.8120569343236405E-3</v>
      </c>
      <c r="C103">
        <v>5.3656841192714193</v>
      </c>
      <c r="E103">
        <f>EXP(C103+B103*'Overall View'!E274)</f>
        <v>1805.1079270190312</v>
      </c>
      <c r="F103">
        <f>'Overall View'!B274</f>
        <v>1526.75</v>
      </c>
      <c r="G103" s="7">
        <f t="shared" si="15"/>
        <v>1610.0551824760046</v>
      </c>
      <c r="H103" s="2">
        <f t="shared" si="9"/>
        <v>-5.4205697538935338E-2</v>
      </c>
      <c r="I103" s="2">
        <f t="shared" si="10"/>
        <v>1</v>
      </c>
      <c r="J103" s="6">
        <f t="shared" si="8"/>
        <v>1526.75</v>
      </c>
      <c r="K103" s="6">
        <f t="shared" si="11"/>
        <v>0</v>
      </c>
      <c r="M103" s="8">
        <f t="shared" si="12"/>
        <v>1.0545637350424133</v>
      </c>
      <c r="N103" s="8">
        <f t="shared" si="13"/>
        <v>0</v>
      </c>
      <c r="O103" s="8">
        <f t="shared" si="14"/>
        <v>1.0545637350424133</v>
      </c>
    </row>
    <row r="104" spans="1:15" x14ac:dyDescent="0.3">
      <c r="A104" s="1">
        <f>Data!A276</f>
        <v>39387</v>
      </c>
      <c r="B104" cm="1">
        <f t="array" ref="B104:C104">LINEST(Data!$D$2:D275,Data!$E$2:E275,TRUE, FALSE)</f>
        <v>7.7992703976772467E-3</v>
      </c>
      <c r="C104">
        <v>5.3668562184640063</v>
      </c>
      <c r="E104">
        <f>EXP(C104+B104*'Overall View'!E275)</f>
        <v>1815.0282429421868</v>
      </c>
      <c r="F104">
        <f>'Overall View'!B275</f>
        <v>1549.38</v>
      </c>
      <c r="G104" s="7">
        <f t="shared" si="15"/>
        <v>1633.9199598000143</v>
      </c>
      <c r="H104" s="2">
        <f t="shared" si="9"/>
        <v>-4.6360390795664452E-2</v>
      </c>
      <c r="I104" s="2">
        <f t="shared" si="10"/>
        <v>1</v>
      </c>
      <c r="J104" s="6">
        <f t="shared" si="8"/>
        <v>1549.38</v>
      </c>
      <c r="K104" s="6">
        <f t="shared" si="11"/>
        <v>0</v>
      </c>
      <c r="M104" s="8">
        <f t="shared" si="12"/>
        <v>1.0545637350424133</v>
      </c>
      <c r="N104" s="8">
        <f t="shared" si="13"/>
        <v>0</v>
      </c>
      <c r="O104" s="8">
        <f t="shared" si="14"/>
        <v>1.0545637350424133</v>
      </c>
    </row>
    <row r="105" spans="1:15" x14ac:dyDescent="0.3">
      <c r="A105" s="1">
        <f>Data!A277</f>
        <v>39417</v>
      </c>
      <c r="B105" cm="1">
        <f t="array" ref="B105:C105">LINEST(Data!$D$2:D276,Data!$E$2:E276,TRUE, FALSE)</f>
        <v>7.7825835804991757E-3</v>
      </c>
      <c r="C105">
        <v>5.3683914056443891</v>
      </c>
      <c r="E105">
        <f>EXP(C105+B105*'Overall View'!E276)</f>
        <v>1823.6620799427717</v>
      </c>
      <c r="F105">
        <f>'Overall View'!B276</f>
        <v>1481.14</v>
      </c>
      <c r="G105" s="7">
        <f t="shared" si="15"/>
        <v>1561.9565305207202</v>
      </c>
      <c r="H105" s="2">
        <f t="shared" si="9"/>
        <v>-8.7821024360785205E-2</v>
      </c>
      <c r="I105" s="2">
        <f t="shared" si="10"/>
        <v>1</v>
      </c>
      <c r="J105" s="6">
        <f t="shared" si="8"/>
        <v>1481.14</v>
      </c>
      <c r="K105" s="6">
        <f t="shared" si="11"/>
        <v>0</v>
      </c>
      <c r="M105" s="8">
        <f t="shared" si="12"/>
        <v>1.0545637350424133</v>
      </c>
      <c r="N105" s="8">
        <f t="shared" si="13"/>
        <v>0</v>
      </c>
      <c r="O105" s="8">
        <f t="shared" si="14"/>
        <v>1.0545637350424133</v>
      </c>
    </row>
    <row r="106" spans="1:15" x14ac:dyDescent="0.3">
      <c r="A106" s="1">
        <f>Data!A278</f>
        <v>39448</v>
      </c>
      <c r="B106" cm="1">
        <f t="array" ref="B106:C106">LINEST(Data!$D$2:D277,Data!$E$2:E277,TRUE, FALSE)</f>
        <v>7.7649660115818647E-3</v>
      </c>
      <c r="C106">
        <v>5.3700180945077527</v>
      </c>
      <c r="E106">
        <f>EXP(C106+B106*'Overall View'!E277)</f>
        <v>1831.9728288390334</v>
      </c>
      <c r="F106">
        <f>'Overall View'!B277</f>
        <v>1468.36</v>
      </c>
      <c r="G106" s="7">
        <f t="shared" si="15"/>
        <v>1548.4792059868778</v>
      </c>
      <c r="H106" s="2">
        <f t="shared" si="9"/>
        <v>-9.84815621252767E-2</v>
      </c>
      <c r="I106" s="2">
        <f t="shared" si="10"/>
        <v>1</v>
      </c>
      <c r="J106" s="6">
        <f t="shared" si="8"/>
        <v>1468.36</v>
      </c>
      <c r="K106" s="6">
        <f t="shared" si="11"/>
        <v>0</v>
      </c>
      <c r="M106" s="8">
        <f t="shared" si="12"/>
        <v>1.0545637350424133</v>
      </c>
      <c r="N106" s="8">
        <f t="shared" si="13"/>
        <v>0</v>
      </c>
      <c r="O106" s="8">
        <f t="shared" si="14"/>
        <v>1.0545637350424133</v>
      </c>
    </row>
    <row r="107" spans="1:15" x14ac:dyDescent="0.3">
      <c r="A107" s="1">
        <f>Data!A279</f>
        <v>39479</v>
      </c>
      <c r="B107" cm="1">
        <f t="array" ref="B107:C107">LINEST(Data!$D$2:D278,Data!$E$2:E278,TRUE, FALSE)</f>
        <v>7.7422047063380791E-3</v>
      </c>
      <c r="C107">
        <v>5.3721273087936776</v>
      </c>
      <c r="E107">
        <f>EXP(C107+B107*'Overall View'!E278)</f>
        <v>1838.5233706236968</v>
      </c>
      <c r="F107">
        <f>'Overall View'!B278</f>
        <v>1378.55</v>
      </c>
      <c r="G107" s="7">
        <f t="shared" si="15"/>
        <v>1453.7688369427187</v>
      </c>
      <c r="H107" s="2">
        <f t="shared" si="9"/>
        <v>-0.1</v>
      </c>
      <c r="I107" s="2">
        <f t="shared" si="10"/>
        <v>1</v>
      </c>
      <c r="J107" s="6">
        <f t="shared" si="8"/>
        <v>1378.55</v>
      </c>
      <c r="K107" s="6">
        <f t="shared" si="11"/>
        <v>0</v>
      </c>
      <c r="M107" s="8">
        <f t="shared" si="12"/>
        <v>1.0545637350424133</v>
      </c>
      <c r="N107" s="8">
        <f t="shared" si="13"/>
        <v>0</v>
      </c>
      <c r="O107" s="8">
        <f t="shared" si="14"/>
        <v>1.0545637350424133</v>
      </c>
    </row>
    <row r="108" spans="1:15" x14ac:dyDescent="0.3">
      <c r="A108" s="1">
        <f>Data!A280</f>
        <v>39508</v>
      </c>
      <c r="B108" cm="1">
        <f t="array" ref="B108:C108">LINEST(Data!$D$2:D279,Data!$E$2:E279,TRUE, FALSE)</f>
        <v>7.7165953287653783E-3</v>
      </c>
      <c r="C108">
        <v>5.3745089809079385</v>
      </c>
      <c r="E108">
        <f>EXP(C108+B108*'Overall View'!E279)</f>
        <v>1844.0554650131326</v>
      </c>
      <c r="F108">
        <f>'Overall View'!B279</f>
        <v>1330.63</v>
      </c>
      <c r="G108" s="7">
        <f t="shared" si="15"/>
        <v>1403.2341427594865</v>
      </c>
      <c r="H108" s="2">
        <f t="shared" si="9"/>
        <v>-0.1</v>
      </c>
      <c r="I108" s="2">
        <f t="shared" si="10"/>
        <v>1</v>
      </c>
      <c r="J108" s="6">
        <f t="shared" si="8"/>
        <v>1330.63</v>
      </c>
      <c r="K108" s="6">
        <f t="shared" si="11"/>
        <v>0</v>
      </c>
      <c r="M108" s="8">
        <f t="shared" si="12"/>
        <v>1.0545637350424133</v>
      </c>
      <c r="N108" s="8">
        <f t="shared" si="13"/>
        <v>0</v>
      </c>
      <c r="O108" s="8">
        <f t="shared" si="14"/>
        <v>1.0545637350424133</v>
      </c>
    </row>
    <row r="109" spans="1:15" x14ac:dyDescent="0.3">
      <c r="A109" s="1">
        <f>Data!A281</f>
        <v>39539</v>
      </c>
      <c r="B109" cm="1">
        <f t="array" ref="B109:C109">LINEST(Data!$D$2:D280,Data!$E$2:E280,TRUE, FALSE)</f>
        <v>7.6904809895486674E-3</v>
      </c>
      <c r="C109">
        <v>5.3769463192348326</v>
      </c>
      <c r="E109">
        <f>EXP(C109+B109*'Overall View'!E280)</f>
        <v>1849.3518684662672</v>
      </c>
      <c r="F109">
        <f>'Overall View'!B280</f>
        <v>1322.7</v>
      </c>
      <c r="G109" s="7">
        <f t="shared" si="15"/>
        <v>1394.8714523406002</v>
      </c>
      <c r="H109" s="2">
        <f t="shared" si="9"/>
        <v>-0.1</v>
      </c>
      <c r="I109" s="2">
        <f t="shared" si="10"/>
        <v>1</v>
      </c>
      <c r="J109" s="6">
        <f t="shared" si="8"/>
        <v>1322.7</v>
      </c>
      <c r="K109" s="6">
        <f t="shared" si="11"/>
        <v>0</v>
      </c>
      <c r="M109" s="8">
        <f t="shared" si="12"/>
        <v>1.0545637350424133</v>
      </c>
      <c r="N109" s="8">
        <f t="shared" si="13"/>
        <v>0</v>
      </c>
      <c r="O109" s="8">
        <f t="shared" si="14"/>
        <v>1.0545637350424133</v>
      </c>
    </row>
    <row r="110" spans="1:15" x14ac:dyDescent="0.3">
      <c r="A110" s="1">
        <f>Data!A282</f>
        <v>39569</v>
      </c>
      <c r="B110" cm="1">
        <f t="array" ref="B110:C110">LINEST(Data!$D$2:D281,Data!$E$2:E281,TRUE, FALSE)</f>
        <v>7.6678780656328242E-3</v>
      </c>
      <c r="C110">
        <v>5.3790634597749492</v>
      </c>
      <c r="E110">
        <f>EXP(C110+B110*'Overall View'!E281)</f>
        <v>1855.7966024658244</v>
      </c>
      <c r="F110">
        <f>'Overall View'!B281</f>
        <v>1385.59</v>
      </c>
      <c r="G110" s="7">
        <f t="shared" si="15"/>
        <v>1461.1929656374173</v>
      </c>
      <c r="H110" s="2">
        <f t="shared" si="9"/>
        <v>-0.1</v>
      </c>
      <c r="I110" s="2">
        <f t="shared" si="10"/>
        <v>1</v>
      </c>
      <c r="J110" s="6">
        <f t="shared" si="8"/>
        <v>1385.59</v>
      </c>
      <c r="K110" s="6">
        <f t="shared" si="11"/>
        <v>0</v>
      </c>
      <c r="M110" s="8">
        <f t="shared" si="12"/>
        <v>1.0545637350424133</v>
      </c>
      <c r="N110" s="8">
        <f t="shared" si="13"/>
        <v>0</v>
      </c>
      <c r="O110" s="8">
        <f t="shared" si="14"/>
        <v>1.0545637350424133</v>
      </c>
    </row>
    <row r="111" spans="1:15" x14ac:dyDescent="0.3">
      <c r="A111" s="1">
        <f>Data!A283</f>
        <v>39600</v>
      </c>
      <c r="B111" cm="1">
        <f t="array" ref="B111:C111">LINEST(Data!$D$2:D282,Data!$E$2:E282,TRUE, FALSE)</f>
        <v>7.6459776878882221E-3</v>
      </c>
      <c r="C111">
        <v>5.3811220952829419</v>
      </c>
      <c r="E111">
        <f>EXP(C111+B111*'Overall View'!E282)</f>
        <v>1862.4383063161331</v>
      </c>
      <c r="F111">
        <f>'Overall View'!B282</f>
        <v>1400.38</v>
      </c>
      <c r="G111" s="7">
        <f t="shared" si="15"/>
        <v>1476.7899632786948</v>
      </c>
      <c r="H111" s="2">
        <f t="shared" si="9"/>
        <v>-0.1</v>
      </c>
      <c r="I111" s="2">
        <f t="shared" si="10"/>
        <v>1</v>
      </c>
      <c r="J111" s="6">
        <f t="shared" si="8"/>
        <v>1400.38</v>
      </c>
      <c r="K111" s="6">
        <f t="shared" si="11"/>
        <v>0</v>
      </c>
      <c r="M111" s="8">
        <f t="shared" si="12"/>
        <v>1.0545637350424133</v>
      </c>
      <c r="N111" s="8">
        <f t="shared" si="13"/>
        <v>0</v>
      </c>
      <c r="O111" s="8">
        <f t="shared" si="14"/>
        <v>1.0545637350424133</v>
      </c>
    </row>
    <row r="112" spans="1:15" x14ac:dyDescent="0.3">
      <c r="A112" s="1">
        <f>Data!A284</f>
        <v>39630</v>
      </c>
      <c r="B112" cm="1">
        <f t="array" ref="B112:C112">LINEST(Data!$D$2:D283,Data!$E$2:E283,TRUE, FALSE)</f>
        <v>7.6172074866737464E-3</v>
      </c>
      <c r="C112">
        <v>5.383836084264173</v>
      </c>
      <c r="E112">
        <f>EXP(C112+B112*'Overall View'!E283)</f>
        <v>1866.6274809865765</v>
      </c>
      <c r="F112">
        <f>'Overall View'!B283</f>
        <v>1280</v>
      </c>
      <c r="G112" s="7">
        <f t="shared" si="15"/>
        <v>1349.8415808542891</v>
      </c>
      <c r="H112" s="2">
        <f t="shared" si="9"/>
        <v>-0.1</v>
      </c>
      <c r="I112" s="2">
        <f t="shared" si="10"/>
        <v>1</v>
      </c>
      <c r="J112" s="6">
        <f t="shared" si="8"/>
        <v>1280</v>
      </c>
      <c r="K112" s="6">
        <f t="shared" si="11"/>
        <v>0</v>
      </c>
      <c r="M112" s="8">
        <f t="shared" si="12"/>
        <v>1.0545637350424133</v>
      </c>
      <c r="N112" s="8">
        <f t="shared" si="13"/>
        <v>0</v>
      </c>
      <c r="O112" s="8">
        <f t="shared" si="14"/>
        <v>1.0545637350424133</v>
      </c>
    </row>
    <row r="113" spans="1:15" x14ac:dyDescent="0.3">
      <c r="A113" s="1">
        <f>Data!A285</f>
        <v>39661</v>
      </c>
      <c r="B113" cm="1">
        <f t="array" ref="B113:C113">LINEST(Data!$D$2:D284,Data!$E$2:E284,TRUE, FALSE)</f>
        <v>7.5877346294673294E-3</v>
      </c>
      <c r="C113">
        <v>5.3866261814130478</v>
      </c>
      <c r="E113">
        <f>EXP(C113+B113*'Overall View'!E284)</f>
        <v>1870.4888289661085</v>
      </c>
      <c r="F113">
        <f>'Overall View'!B284</f>
        <v>1267.3800000000001</v>
      </c>
      <c r="G113" s="7">
        <f t="shared" si="15"/>
        <v>1336.5329865180538</v>
      </c>
      <c r="H113" s="2">
        <f t="shared" si="9"/>
        <v>-0.1</v>
      </c>
      <c r="I113" s="2">
        <f t="shared" si="10"/>
        <v>1</v>
      </c>
      <c r="J113" s="6">
        <f t="shared" si="8"/>
        <v>1267.3800000000001</v>
      </c>
      <c r="K113" s="6">
        <f t="shared" si="11"/>
        <v>0</v>
      </c>
      <c r="M113" s="8">
        <f t="shared" si="12"/>
        <v>1.0545637350424133</v>
      </c>
      <c r="N113" s="8">
        <f t="shared" si="13"/>
        <v>0</v>
      </c>
      <c r="O113" s="8">
        <f t="shared" si="14"/>
        <v>1.0545637350424133</v>
      </c>
    </row>
    <row r="114" spans="1:15" x14ac:dyDescent="0.3">
      <c r="A114" s="1">
        <f>Data!A286</f>
        <v>39692</v>
      </c>
      <c r="B114" cm="1">
        <f t="array" ref="B114:C114">LINEST(Data!$D$2:D285,Data!$E$2:E285,TRUE, FALSE)</f>
        <v>7.5592158035004088E-3</v>
      </c>
      <c r="C114">
        <v>5.3893354698799056</v>
      </c>
      <c r="E114">
        <f>EXP(C114+B114*'Overall View'!E285)</f>
        <v>1874.6040786872006</v>
      </c>
      <c r="F114">
        <f>'Overall View'!B285</f>
        <v>1282.83</v>
      </c>
      <c r="G114" s="7">
        <f t="shared" si="15"/>
        <v>1352.825996224459</v>
      </c>
      <c r="H114" s="2">
        <f t="shared" si="9"/>
        <v>-0.1</v>
      </c>
      <c r="I114" s="2">
        <f t="shared" si="10"/>
        <v>1</v>
      </c>
      <c r="J114" s="6">
        <f t="shared" si="8"/>
        <v>1282.83</v>
      </c>
      <c r="K114" s="6">
        <f t="shared" si="11"/>
        <v>0</v>
      </c>
      <c r="M114" s="8">
        <f t="shared" si="12"/>
        <v>1.0545637350424133</v>
      </c>
      <c r="N114" s="8">
        <f t="shared" si="13"/>
        <v>0</v>
      </c>
      <c r="O114" s="8">
        <f t="shared" si="14"/>
        <v>1.0545637350424133</v>
      </c>
    </row>
    <row r="115" spans="1:15" x14ac:dyDescent="0.3">
      <c r="A115" s="1">
        <f>Data!A287</f>
        <v>39722</v>
      </c>
      <c r="B115" cm="1">
        <f t="array" ref="B115:C115">LINEST(Data!$D$2:D286,Data!$E$2:E286,TRUE, FALSE)</f>
        <v>7.5237304220676544E-3</v>
      </c>
      <c r="C115">
        <v>5.3927184095764948</v>
      </c>
      <c r="E115">
        <f>EXP(C115+B115*'Overall View'!E286)</f>
        <v>1876.1584354519271</v>
      </c>
      <c r="F115">
        <f>'Overall View'!B286</f>
        <v>1166.3599999999999</v>
      </c>
      <c r="G115" s="7">
        <f t="shared" si="15"/>
        <v>1230.0009580040692</v>
      </c>
      <c r="H115" s="2">
        <f t="shared" si="9"/>
        <v>-0.1</v>
      </c>
      <c r="I115" s="2">
        <f t="shared" si="10"/>
        <v>1</v>
      </c>
      <c r="J115" s="6">
        <f t="shared" si="8"/>
        <v>1166.3599999999999</v>
      </c>
      <c r="K115" s="6">
        <f t="shared" si="11"/>
        <v>0</v>
      </c>
      <c r="M115" s="8">
        <f t="shared" si="12"/>
        <v>1.0545637350424133</v>
      </c>
      <c r="N115" s="8">
        <f t="shared" si="13"/>
        <v>0</v>
      </c>
      <c r="O115" s="8">
        <f t="shared" si="14"/>
        <v>1.0545637350424133</v>
      </c>
    </row>
    <row r="116" spans="1:15" x14ac:dyDescent="0.3">
      <c r="A116" s="1">
        <f>Data!A288</f>
        <v>39753</v>
      </c>
      <c r="B116" cm="1">
        <f t="array" ref="B116:C116">LINEST(Data!$D$2:D287,Data!$E$2:E287,TRUE, FALSE)</f>
        <v>7.4748647465514443E-3</v>
      </c>
      <c r="C116">
        <v>5.3973932258675452</v>
      </c>
      <c r="E116">
        <f>EXP(C116+B116*'Overall View'!E287)</f>
        <v>1872.8273940290437</v>
      </c>
      <c r="F116">
        <f>'Overall View'!B287</f>
        <v>968.75</v>
      </c>
      <c r="G116" s="7">
        <f t="shared" si="15"/>
        <v>1021.6086183223379</v>
      </c>
      <c r="H116" s="2">
        <f t="shared" si="9"/>
        <v>-0.1</v>
      </c>
      <c r="I116" s="2">
        <f t="shared" si="10"/>
        <v>1</v>
      </c>
      <c r="J116" s="6">
        <f t="shared" si="8"/>
        <v>968.75</v>
      </c>
      <c r="K116" s="6">
        <f t="shared" si="11"/>
        <v>0</v>
      </c>
      <c r="M116" s="8">
        <f t="shared" si="12"/>
        <v>1.0545637350424133</v>
      </c>
      <c r="N116" s="8">
        <f t="shared" si="13"/>
        <v>0</v>
      </c>
      <c r="O116" s="8">
        <f t="shared" si="14"/>
        <v>1.0545637350424133</v>
      </c>
    </row>
    <row r="117" spans="1:15" x14ac:dyDescent="0.3">
      <c r="A117" s="1">
        <f>Data!A289</f>
        <v>39783</v>
      </c>
      <c r="B117" cm="1">
        <f t="array" ref="B117:C117">LINEST(Data!$D$2:D288,Data!$E$2:E288,TRUE, FALSE)</f>
        <v>7.4208235753930917E-3</v>
      </c>
      <c r="C117">
        <v>5.402581178298747</v>
      </c>
      <c r="E117">
        <f>EXP(C117+B117*'Overall View'!E288)</f>
        <v>1867.5030392272363</v>
      </c>
      <c r="F117">
        <f>'Overall View'!B288</f>
        <v>896.24</v>
      </c>
      <c r="G117" s="7">
        <f t="shared" si="15"/>
        <v>945.14220189441255</v>
      </c>
      <c r="H117" s="2">
        <f t="shared" si="9"/>
        <v>-0.1</v>
      </c>
      <c r="I117" s="2">
        <f t="shared" si="10"/>
        <v>1</v>
      </c>
      <c r="J117" s="6">
        <f t="shared" si="8"/>
        <v>896.24</v>
      </c>
      <c r="K117" s="6">
        <f t="shared" si="11"/>
        <v>0</v>
      </c>
      <c r="M117" s="8">
        <f t="shared" si="12"/>
        <v>1.0545637350424133</v>
      </c>
      <c r="N117" s="8">
        <f t="shared" si="13"/>
        <v>0</v>
      </c>
      <c r="O117" s="8">
        <f t="shared" si="14"/>
        <v>1.0545637350424133</v>
      </c>
    </row>
    <row r="118" spans="1:15" x14ac:dyDescent="0.3">
      <c r="A118" s="1">
        <f>Data!A290</f>
        <v>39814</v>
      </c>
      <c r="B118" cm="1">
        <f t="array" ref="B118:C118">LINEST(Data!$D$2:D289,Data!$E$2:E289,TRUE, FALSE)</f>
        <v>7.3679271655038032E-3</v>
      </c>
      <c r="C118">
        <v>5.4076768657847492</v>
      </c>
      <c r="E118">
        <f>EXP(C118+B118*'Overall View'!E289)</f>
        <v>1862.4347003975276</v>
      </c>
      <c r="F118">
        <f>'Overall View'!B289</f>
        <v>903.25</v>
      </c>
      <c r="G118" s="7">
        <f t="shared" si="15"/>
        <v>952.53469367705986</v>
      </c>
      <c r="H118" s="2">
        <f t="shared" si="9"/>
        <v>-0.1</v>
      </c>
      <c r="I118" s="2">
        <f t="shared" si="10"/>
        <v>1</v>
      </c>
      <c r="J118" s="6">
        <f t="shared" si="8"/>
        <v>903.25</v>
      </c>
      <c r="K118" s="6">
        <f t="shared" si="11"/>
        <v>0</v>
      </c>
      <c r="M118" s="8">
        <f t="shared" si="12"/>
        <v>1.0545637350424133</v>
      </c>
      <c r="N118" s="8">
        <f t="shared" si="13"/>
        <v>0</v>
      </c>
      <c r="O118" s="8">
        <f t="shared" si="14"/>
        <v>1.0545637350424133</v>
      </c>
    </row>
    <row r="119" spans="1:15" x14ac:dyDescent="0.3">
      <c r="A119" s="1">
        <f>Data!A291</f>
        <v>39845</v>
      </c>
      <c r="B119" cm="1">
        <f t="array" ref="B119:C119">LINEST(Data!$D$2:D290,Data!$E$2:E290,TRUE, FALSE)</f>
        <v>7.3091829823205097E-3</v>
      </c>
      <c r="C119">
        <v>5.413355470159134</v>
      </c>
      <c r="E119">
        <f>EXP(C119+B119*'Overall View'!E290)</f>
        <v>1855.1286988145757</v>
      </c>
      <c r="F119">
        <f>'Overall View'!B290</f>
        <v>825.88</v>
      </c>
      <c r="G119" s="7">
        <f t="shared" si="15"/>
        <v>870.94309749682827</v>
      </c>
      <c r="H119" s="2">
        <f t="shared" si="9"/>
        <v>-0.1</v>
      </c>
      <c r="I119" s="2">
        <f t="shared" si="10"/>
        <v>1</v>
      </c>
      <c r="J119" s="6">
        <f t="shared" si="8"/>
        <v>825.88</v>
      </c>
      <c r="K119" s="6">
        <f t="shared" si="11"/>
        <v>0</v>
      </c>
      <c r="M119" s="8">
        <f t="shared" si="12"/>
        <v>1.0545637350424133</v>
      </c>
      <c r="N119" s="8">
        <f t="shared" si="13"/>
        <v>0</v>
      </c>
      <c r="O119" s="8">
        <f t="shared" si="14"/>
        <v>1.0545637350424133</v>
      </c>
    </row>
    <row r="120" spans="1:15" x14ac:dyDescent="0.3">
      <c r="A120" s="1">
        <f>Data!A292</f>
        <v>39873</v>
      </c>
      <c r="B120" cm="1">
        <f t="array" ref="B120:C120">LINEST(Data!$D$2:D291,Data!$E$2:E291,TRUE, FALSE)</f>
        <v>7.2428462888021409E-3</v>
      </c>
      <c r="C120">
        <v>5.4197901294304165</v>
      </c>
      <c r="E120">
        <f>EXP(C120+B120*'Overall View'!E291)</f>
        <v>1844.9649392601521</v>
      </c>
      <c r="F120">
        <f>'Overall View'!B291</f>
        <v>735.09</v>
      </c>
      <c r="G120" s="7">
        <f t="shared" si="15"/>
        <v>775.19925599232761</v>
      </c>
      <c r="H120" s="2">
        <f t="shared" si="9"/>
        <v>-0.1</v>
      </c>
      <c r="I120" s="2">
        <f t="shared" si="10"/>
        <v>1</v>
      </c>
      <c r="J120" s="6">
        <f t="shared" si="8"/>
        <v>735.09</v>
      </c>
      <c r="K120" s="6">
        <f t="shared" si="11"/>
        <v>0</v>
      </c>
      <c r="M120" s="8">
        <f t="shared" si="12"/>
        <v>1.0545637350424133</v>
      </c>
      <c r="N120" s="8">
        <f t="shared" si="13"/>
        <v>0</v>
      </c>
      <c r="O120" s="8">
        <f t="shared" si="14"/>
        <v>1.0545637350424133</v>
      </c>
    </row>
    <row r="121" spans="1:15" x14ac:dyDescent="0.3">
      <c r="A121" s="1">
        <f>Data!A293</f>
        <v>39904</v>
      </c>
      <c r="B121" cm="1">
        <f t="array" ref="B121:C121">LINEST(Data!$D$2:D292,Data!$E$2:E292,TRUE, FALSE)</f>
        <v>7.1831433709543015E-3</v>
      </c>
      <c r="C121">
        <v>5.4256012134342733</v>
      </c>
      <c r="E121">
        <f>EXP(C121+B121*'Overall View'!E292)</f>
        <v>1837.01258196259</v>
      </c>
      <c r="F121">
        <f>'Overall View'!B292</f>
        <v>797.87</v>
      </c>
      <c r="G121" s="7">
        <f t="shared" si="15"/>
        <v>841.40476727829025</v>
      </c>
      <c r="H121" s="2">
        <f t="shared" si="9"/>
        <v>-0.1</v>
      </c>
      <c r="I121" s="2">
        <f t="shared" si="10"/>
        <v>1</v>
      </c>
      <c r="J121" s="6">
        <f t="shared" si="8"/>
        <v>797.87</v>
      </c>
      <c r="K121" s="6">
        <f t="shared" si="11"/>
        <v>0</v>
      </c>
      <c r="M121" s="8">
        <f t="shared" si="12"/>
        <v>1.0545637350424133</v>
      </c>
      <c r="N121" s="8">
        <f t="shared" si="13"/>
        <v>0</v>
      </c>
      <c r="O121" s="8">
        <f t="shared" si="14"/>
        <v>1.0545637350424133</v>
      </c>
    </row>
    <row r="122" spans="1:15" x14ac:dyDescent="0.3">
      <c r="A122" s="1">
        <f>Data!A294</f>
        <v>39934</v>
      </c>
      <c r="B122" cm="1">
        <f t="array" ref="B122:C122">LINEST(Data!$D$2:D293,Data!$E$2:E293,TRUE, FALSE)</f>
        <v>7.1304507822927653E-3</v>
      </c>
      <c r="C122">
        <v>5.4307475229268825</v>
      </c>
      <c r="E122">
        <f>EXP(C122+B122*'Overall View'!E293)</f>
        <v>1831.405806797572</v>
      </c>
      <c r="F122">
        <f>'Overall View'!B293</f>
        <v>872.81</v>
      </c>
      <c r="G122" s="7">
        <f t="shared" si="15"/>
        <v>920.43377358236864</v>
      </c>
      <c r="H122" s="2">
        <f t="shared" si="9"/>
        <v>-0.1</v>
      </c>
      <c r="I122" s="2">
        <f t="shared" si="10"/>
        <v>1</v>
      </c>
      <c r="J122" s="6">
        <f t="shared" si="8"/>
        <v>872.81</v>
      </c>
      <c r="K122" s="6">
        <f t="shared" si="11"/>
        <v>0</v>
      </c>
      <c r="M122" s="8">
        <f t="shared" si="12"/>
        <v>1.0545637350424133</v>
      </c>
      <c r="N122" s="8">
        <f t="shared" si="13"/>
        <v>0</v>
      </c>
      <c r="O122" s="8">
        <f t="shared" si="14"/>
        <v>1.0545637350424133</v>
      </c>
    </row>
    <row r="123" spans="1:15" x14ac:dyDescent="0.3">
      <c r="A123" s="1">
        <f>Data!A295</f>
        <v>39965</v>
      </c>
      <c r="B123" cm="1">
        <f t="array" ref="B123:C123">LINEST(Data!$D$2:D294,Data!$E$2:E294,TRUE, FALSE)</f>
        <v>7.0819356919614909E-3</v>
      </c>
      <c r="C123">
        <v>5.4355020017793478</v>
      </c>
      <c r="E123">
        <f>EXP(C123+B123*'Overall View'!E294)</f>
        <v>1827.1436135920128</v>
      </c>
      <c r="F123">
        <f>'Overall View'!B294</f>
        <v>919.14</v>
      </c>
      <c r="G123" s="7">
        <f t="shared" si="15"/>
        <v>969.29171142688369</v>
      </c>
      <c r="H123" s="2">
        <f t="shared" si="9"/>
        <v>-0.1</v>
      </c>
      <c r="I123" s="2">
        <f t="shared" si="10"/>
        <v>1</v>
      </c>
      <c r="J123" s="6">
        <f t="shared" si="8"/>
        <v>919.14</v>
      </c>
      <c r="K123" s="6">
        <f t="shared" si="11"/>
        <v>0</v>
      </c>
      <c r="M123" s="8">
        <f t="shared" si="12"/>
        <v>1.0545637350424133</v>
      </c>
      <c r="N123" s="8">
        <f t="shared" si="13"/>
        <v>0</v>
      </c>
      <c r="O123" s="8">
        <f t="shared" si="14"/>
        <v>1.0545637350424133</v>
      </c>
    </row>
    <row r="124" spans="1:15" x14ac:dyDescent="0.3">
      <c r="A124" s="1">
        <f>Data!A296</f>
        <v>39995</v>
      </c>
      <c r="B124" cm="1">
        <f t="array" ref="B124:C124">LINEST(Data!$D$2:D295,Data!$E$2:E295,TRUE, FALSE)</f>
        <v>7.0339276097131807E-3</v>
      </c>
      <c r="C124">
        <v>5.4402227965337646</v>
      </c>
      <c r="E124">
        <f>EXP(C124+B124*'Overall View'!E295)</f>
        <v>1822.924782950719</v>
      </c>
      <c r="F124">
        <f>'Overall View'!B295</f>
        <v>919.32</v>
      </c>
      <c r="G124" s="7">
        <f t="shared" si="15"/>
        <v>969.48153289919139</v>
      </c>
      <c r="H124" s="2">
        <f t="shared" si="9"/>
        <v>-0.1</v>
      </c>
      <c r="I124" s="2">
        <f t="shared" si="10"/>
        <v>1</v>
      </c>
      <c r="J124" s="6">
        <f t="shared" si="8"/>
        <v>919.32</v>
      </c>
      <c r="K124" s="6">
        <f t="shared" si="11"/>
        <v>0</v>
      </c>
      <c r="M124" s="8">
        <f t="shared" si="12"/>
        <v>1.0545637350424133</v>
      </c>
      <c r="N124" s="8">
        <f t="shared" si="13"/>
        <v>0</v>
      </c>
      <c r="O124" s="8">
        <f t="shared" si="14"/>
        <v>1.0545637350424133</v>
      </c>
    </row>
    <row r="125" spans="1:15" x14ac:dyDescent="0.3">
      <c r="A125" s="1">
        <f>Data!A297</f>
        <v>40026</v>
      </c>
      <c r="B125" cm="1">
        <f t="array" ref="B125:C125">LINEST(Data!$D$2:D296,Data!$E$2:E296,TRUE, FALSE)</f>
        <v>6.9913205186920985E-3</v>
      </c>
      <c r="C125">
        <v>5.4444266961811785</v>
      </c>
      <c r="E125">
        <f>EXP(C125+B125*'Overall View'!E296)</f>
        <v>1820.4996023661774</v>
      </c>
      <c r="F125">
        <f>'Overall View'!B296</f>
        <v>987.48</v>
      </c>
      <c r="G125" s="7">
        <f t="shared" si="15"/>
        <v>1041.3605970796823</v>
      </c>
      <c r="H125" s="2">
        <f t="shared" si="9"/>
        <v>-0.1</v>
      </c>
      <c r="I125" s="2">
        <f t="shared" si="10"/>
        <v>1</v>
      </c>
      <c r="J125" s="6">
        <f t="shared" si="8"/>
        <v>987.48</v>
      </c>
      <c r="K125" s="6">
        <f t="shared" si="11"/>
        <v>0</v>
      </c>
      <c r="M125" s="8">
        <f t="shared" si="12"/>
        <v>1.0545637350424133</v>
      </c>
      <c r="N125" s="8">
        <f t="shared" si="13"/>
        <v>0</v>
      </c>
      <c r="O125" s="8">
        <f t="shared" si="14"/>
        <v>1.0545637350424133</v>
      </c>
    </row>
    <row r="126" spans="1:15" x14ac:dyDescent="0.3">
      <c r="A126" s="1">
        <f>Data!A298</f>
        <v>40057</v>
      </c>
      <c r="B126" cm="1">
        <f t="array" ref="B126:C126">LINEST(Data!$D$2:D297,Data!$E$2:E297,TRUE, FALSE)</f>
        <v>6.9513469993800359E-3</v>
      </c>
      <c r="C126">
        <v>5.4483840745930729</v>
      </c>
      <c r="E126">
        <f>EXP(C126+B126*'Overall View'!E297)</f>
        <v>1818.8919689626591</v>
      </c>
      <c r="F126">
        <f>'Overall View'!B297</f>
        <v>1020.62</v>
      </c>
      <c r="G126" s="7">
        <f t="shared" si="15"/>
        <v>1076.308839258988</v>
      </c>
      <c r="H126" s="2">
        <f t="shared" si="9"/>
        <v>-0.1</v>
      </c>
      <c r="I126" s="2">
        <f t="shared" si="10"/>
        <v>1</v>
      </c>
      <c r="J126" s="6">
        <f t="shared" si="8"/>
        <v>1020.62</v>
      </c>
      <c r="K126" s="6">
        <f t="shared" si="11"/>
        <v>0</v>
      </c>
      <c r="M126" s="8">
        <f t="shared" si="12"/>
        <v>1.0545637350424133</v>
      </c>
      <c r="N126" s="8">
        <f t="shared" si="13"/>
        <v>0</v>
      </c>
      <c r="O126" s="8">
        <f t="shared" si="14"/>
        <v>1.0545637350424133</v>
      </c>
    </row>
    <row r="127" spans="1:15" x14ac:dyDescent="0.3">
      <c r="A127" s="1">
        <f>Data!A299</f>
        <v>40087</v>
      </c>
      <c r="B127" cm="1">
        <f t="array" ref="B127:C127">LINEST(Data!$D$2:D298,Data!$E$2:E298,TRUE, FALSE)</f>
        <v>6.9140838670839772E-3</v>
      </c>
      <c r="C127">
        <v>5.452085545734481</v>
      </c>
      <c r="E127">
        <f>EXP(C127+B127*'Overall View'!E298)</f>
        <v>1818.1384996445258</v>
      </c>
      <c r="F127">
        <f>'Overall View'!B298</f>
        <v>1057.08</v>
      </c>
      <c r="G127" s="7">
        <f t="shared" si="15"/>
        <v>1114.7582330386342</v>
      </c>
      <c r="H127" s="2">
        <f t="shared" si="9"/>
        <v>-0.1</v>
      </c>
      <c r="I127" s="2">
        <f t="shared" si="10"/>
        <v>1</v>
      </c>
      <c r="J127" s="6">
        <f t="shared" si="8"/>
        <v>1057.08</v>
      </c>
      <c r="K127" s="6">
        <f t="shared" si="11"/>
        <v>0</v>
      </c>
      <c r="M127" s="8">
        <f t="shared" si="12"/>
        <v>1.0545637350424133</v>
      </c>
      <c r="N127" s="8">
        <f t="shared" si="13"/>
        <v>0</v>
      </c>
      <c r="O127" s="8">
        <f t="shared" si="14"/>
        <v>1.0545637350424133</v>
      </c>
    </row>
    <row r="128" spans="1:15" x14ac:dyDescent="0.3">
      <c r="A128" s="1">
        <f>Data!A300</f>
        <v>40118</v>
      </c>
      <c r="B128" cm="1">
        <f t="array" ref="B128:C128">LINEST(Data!$D$2:D299,Data!$E$2:E299,TRUE, FALSE)</f>
        <v>6.8757563277848906E-3</v>
      </c>
      <c r="C128">
        <v>5.4559055238179557</v>
      </c>
      <c r="E128">
        <f>EXP(C128+B128*'Overall View'!E299)</f>
        <v>1816.8888776798499</v>
      </c>
      <c r="F128">
        <f>'Overall View'!B299</f>
        <v>1036.19</v>
      </c>
      <c r="G128" s="7">
        <f t="shared" si="15"/>
        <v>1092.7283966135983</v>
      </c>
      <c r="H128" s="2">
        <f t="shared" si="9"/>
        <v>-0.1</v>
      </c>
      <c r="I128" s="2">
        <f t="shared" si="10"/>
        <v>1</v>
      </c>
      <c r="J128" s="6">
        <f t="shared" si="8"/>
        <v>1036.19</v>
      </c>
      <c r="K128" s="6">
        <f t="shared" si="11"/>
        <v>0</v>
      </c>
      <c r="M128" s="8">
        <f t="shared" si="12"/>
        <v>1.0545637350424133</v>
      </c>
      <c r="N128" s="8">
        <f t="shared" si="13"/>
        <v>0</v>
      </c>
      <c r="O128" s="8">
        <f t="shared" si="14"/>
        <v>1.0545637350424133</v>
      </c>
    </row>
    <row r="129" spans="1:15" x14ac:dyDescent="0.3">
      <c r="A129" s="1">
        <f>Data!A301</f>
        <v>40148</v>
      </c>
      <c r="B129" cm="1">
        <f t="array" ref="B129:C129">LINEST(Data!$D$2:D300,Data!$E$2:E300,TRUE, FALSE)</f>
        <v>6.8414638965771709E-3</v>
      </c>
      <c r="C129">
        <v>5.4593347669387287</v>
      </c>
      <c r="E129">
        <f>EXP(C129+B129*'Overall View'!E300)</f>
        <v>1816.9825634596257</v>
      </c>
      <c r="F129">
        <f>'Overall View'!B300</f>
        <v>1095.6300000000001</v>
      </c>
      <c r="G129" s="7">
        <f t="shared" si="15"/>
        <v>1155.4116650245194</v>
      </c>
      <c r="H129" s="2">
        <f t="shared" si="9"/>
        <v>-0.1</v>
      </c>
      <c r="I129" s="2">
        <f t="shared" si="10"/>
        <v>1</v>
      </c>
      <c r="J129" s="6">
        <f t="shared" si="8"/>
        <v>1095.6300000000001</v>
      </c>
      <c r="K129" s="6">
        <f t="shared" si="11"/>
        <v>0</v>
      </c>
      <c r="M129" s="8">
        <f t="shared" si="12"/>
        <v>1.0545637350424133</v>
      </c>
      <c r="N129" s="8">
        <f t="shared" si="13"/>
        <v>0</v>
      </c>
      <c r="O129" s="8">
        <f t="shared" si="14"/>
        <v>1.0545637350424133</v>
      </c>
    </row>
    <row r="130" spans="1:15" x14ac:dyDescent="0.3">
      <c r="A130" s="1">
        <f>Data!A302</f>
        <v>40179</v>
      </c>
      <c r="B130" cm="1">
        <f t="array" ref="B130:C130">LINEST(Data!$D$2:D301,Data!$E$2:E301,TRUE, FALSE)</f>
        <v>6.8085685763153384E-3</v>
      </c>
      <c r="C130">
        <v>5.4626352640716664</v>
      </c>
      <c r="E130">
        <f>EXP(C130+B130*'Overall View'!E301)</f>
        <v>1817.4793307052742</v>
      </c>
      <c r="F130">
        <f>'Overall View'!B301</f>
        <v>1115.0999999999999</v>
      </c>
      <c r="G130" s="7">
        <f t="shared" si="15"/>
        <v>1175.944020945795</v>
      </c>
      <c r="H130" s="2">
        <f t="shared" si="9"/>
        <v>-0.1</v>
      </c>
      <c r="I130" s="2">
        <f t="shared" si="10"/>
        <v>1</v>
      </c>
      <c r="J130" s="6">
        <f t="shared" si="8"/>
        <v>1115.0999999999999</v>
      </c>
      <c r="K130" s="6">
        <f t="shared" si="11"/>
        <v>0</v>
      </c>
      <c r="M130" s="8">
        <f t="shared" si="12"/>
        <v>1.0545637350424133</v>
      </c>
      <c r="N130" s="8">
        <f t="shared" si="13"/>
        <v>0</v>
      </c>
      <c r="O130" s="8">
        <f t="shared" si="14"/>
        <v>1.0545637350424133</v>
      </c>
    </row>
    <row r="131" spans="1:15" x14ac:dyDescent="0.3">
      <c r="A131" s="1">
        <f>Data!A303</f>
        <v>40210</v>
      </c>
      <c r="B131" cm="1">
        <f t="array" ref="B131:C131">LINEST(Data!$D$2:D302,Data!$E$2:E302,TRUE, FALSE)</f>
        <v>6.7733884803462385E-3</v>
      </c>
      <c r="C131">
        <v>5.4661767270658874</v>
      </c>
      <c r="E131">
        <f>EXP(C131+B131*'Overall View'!E302)</f>
        <v>1817.0446828577988</v>
      </c>
      <c r="F131">
        <f>'Overall View'!B302</f>
        <v>1073.8699999999999</v>
      </c>
      <c r="G131" s="7">
        <f t="shared" si="15"/>
        <v>1132.4643581499963</v>
      </c>
      <c r="H131" s="2">
        <f t="shared" si="9"/>
        <v>-0.1</v>
      </c>
      <c r="I131" s="2">
        <f t="shared" si="10"/>
        <v>1</v>
      </c>
      <c r="J131" s="6">
        <f t="shared" si="8"/>
        <v>1073.8699999999999</v>
      </c>
      <c r="K131" s="6">
        <f t="shared" si="11"/>
        <v>0</v>
      </c>
      <c r="M131" s="8">
        <f t="shared" si="12"/>
        <v>1.0545637350424133</v>
      </c>
      <c r="N131" s="8">
        <f t="shared" si="13"/>
        <v>0</v>
      </c>
      <c r="O131" s="8">
        <f t="shared" si="14"/>
        <v>1.0545637350424133</v>
      </c>
    </row>
    <row r="132" spans="1:15" x14ac:dyDescent="0.3">
      <c r="A132" s="1">
        <f>Data!A304</f>
        <v>40238</v>
      </c>
      <c r="B132" cm="1">
        <f t="array" ref="B132:C132">LINEST(Data!$D$2:D303,Data!$E$2:E303,TRUE, FALSE)</f>
        <v>6.7403020545917418E-3</v>
      </c>
      <c r="C132">
        <v>5.4695184560670933</v>
      </c>
      <c r="E132">
        <f>EXP(C132+B132*'Overall View'!E303)</f>
        <v>1817.2682238179354</v>
      </c>
      <c r="F132">
        <f>'Overall View'!B303</f>
        <v>1104.49</v>
      </c>
      <c r="G132" s="7">
        <f t="shared" si="15"/>
        <v>1164.7550997169951</v>
      </c>
      <c r="H132" s="2">
        <f t="shared" si="9"/>
        <v>-0.1</v>
      </c>
      <c r="I132" s="2">
        <f t="shared" si="10"/>
        <v>1</v>
      </c>
      <c r="J132" s="6">
        <f t="shared" si="8"/>
        <v>1104.49</v>
      </c>
      <c r="K132" s="6">
        <f t="shared" si="11"/>
        <v>0</v>
      </c>
      <c r="M132" s="8">
        <f t="shared" si="12"/>
        <v>1.0545637350424133</v>
      </c>
      <c r="N132" s="8">
        <f t="shared" si="13"/>
        <v>0</v>
      </c>
      <c r="O132" s="8">
        <f t="shared" si="14"/>
        <v>1.0545637350424133</v>
      </c>
    </row>
    <row r="133" spans="1:15" x14ac:dyDescent="0.3">
      <c r="A133" s="1">
        <f>Data!A305</f>
        <v>40269</v>
      </c>
      <c r="B133" cm="1">
        <f t="array" ref="B133:C133">LINEST(Data!$D$2:D304,Data!$E$2:E304,TRUE, FALSE)</f>
        <v>6.7111489638534555E-3</v>
      </c>
      <c r="C133">
        <v>5.4724726359285718</v>
      </c>
      <c r="E133">
        <f>EXP(C133+B133*'Overall View'!E304)</f>
        <v>1818.8337390989691</v>
      </c>
      <c r="F133">
        <f>'Overall View'!B304</f>
        <v>1169.43</v>
      </c>
      <c r="G133" s="7">
        <f t="shared" si="15"/>
        <v>1233.2384686706494</v>
      </c>
      <c r="H133" s="2">
        <f t="shared" si="9"/>
        <v>-0.1</v>
      </c>
      <c r="I133" s="2">
        <f t="shared" si="10"/>
        <v>1</v>
      </c>
      <c r="J133" s="6">
        <f t="shared" si="8"/>
        <v>1169.43</v>
      </c>
      <c r="K133" s="6">
        <f t="shared" si="11"/>
        <v>0</v>
      </c>
      <c r="M133" s="8">
        <f t="shared" si="12"/>
        <v>1.0545637350424133</v>
      </c>
      <c r="N133" s="8">
        <f t="shared" si="13"/>
        <v>0</v>
      </c>
      <c r="O133" s="8">
        <f t="shared" si="14"/>
        <v>1.0545637350424133</v>
      </c>
    </row>
    <row r="134" spans="1:15" x14ac:dyDescent="0.3">
      <c r="A134" s="1">
        <f>Data!A306</f>
        <v>40299</v>
      </c>
      <c r="B134" cm="1">
        <f t="array" ref="B134:C134">LINEST(Data!$D$2:D305,Data!$E$2:E305,TRUE, FALSE)</f>
        <v>6.6830813156847279E-3</v>
      </c>
      <c r="C134">
        <v>5.47532618015906</v>
      </c>
      <c r="E134">
        <f>EXP(C134+B134*'Overall View'!E305)</f>
        <v>1820.7119777279142</v>
      </c>
      <c r="F134">
        <f>'Overall View'!B305</f>
        <v>1186.69</v>
      </c>
      <c r="G134" s="7">
        <f t="shared" si="15"/>
        <v>1251.4402387374814</v>
      </c>
      <c r="H134" s="2">
        <f t="shared" si="9"/>
        <v>-0.1</v>
      </c>
      <c r="I134" s="2">
        <f t="shared" si="10"/>
        <v>1</v>
      </c>
      <c r="J134" s="6">
        <f t="shared" si="8"/>
        <v>1186.69</v>
      </c>
      <c r="K134" s="6">
        <f t="shared" si="11"/>
        <v>0</v>
      </c>
      <c r="M134" s="8">
        <f t="shared" si="12"/>
        <v>1.0545637350424133</v>
      </c>
      <c r="N134" s="8">
        <f t="shared" si="13"/>
        <v>0</v>
      </c>
      <c r="O134" s="8">
        <f t="shared" si="14"/>
        <v>1.0545637350424133</v>
      </c>
    </row>
    <row r="135" spans="1:15" x14ac:dyDescent="0.3">
      <c r="A135" s="1">
        <f>Data!A307</f>
        <v>40330</v>
      </c>
      <c r="B135" cm="1">
        <f t="array" ref="B135:C135">LINEST(Data!$D$2:D306,Data!$E$2:E306,TRUE, FALSE)</f>
        <v>6.6496339073163092E-3</v>
      </c>
      <c r="C135">
        <v>5.4787378158126385</v>
      </c>
      <c r="E135">
        <f>EXP(C135+B135*'Overall View'!E306)</f>
        <v>1820.5176406005294</v>
      </c>
      <c r="F135">
        <f>'Overall View'!B306</f>
        <v>1089.4100000000001</v>
      </c>
      <c r="G135" s="7">
        <f t="shared" si="15"/>
        <v>1148.8522785925556</v>
      </c>
      <c r="H135" s="2">
        <f t="shared" si="9"/>
        <v>-0.1</v>
      </c>
      <c r="I135" s="2">
        <f t="shared" si="10"/>
        <v>1</v>
      </c>
      <c r="J135" s="6">
        <f t="shared" si="8"/>
        <v>1089.4100000000001</v>
      </c>
      <c r="K135" s="6">
        <f t="shared" si="11"/>
        <v>0</v>
      </c>
      <c r="M135" s="8">
        <f t="shared" si="12"/>
        <v>1.0545637350424133</v>
      </c>
      <c r="N135" s="8">
        <f t="shared" si="13"/>
        <v>0</v>
      </c>
      <c r="O135" s="8">
        <f t="shared" si="14"/>
        <v>1.0545637350424133</v>
      </c>
    </row>
    <row r="136" spans="1:15" x14ac:dyDescent="0.3">
      <c r="A136" s="1">
        <f>Data!A308</f>
        <v>40360</v>
      </c>
      <c r="B136" cm="1">
        <f t="array" ref="B136:C136">LINEST(Data!$D$2:D307,Data!$E$2:E307,TRUE, FALSE)</f>
        <v>6.6128757398952473E-3</v>
      </c>
      <c r="C136">
        <v>5.4824994016120607</v>
      </c>
      <c r="E136">
        <f>EXP(C136+B136*'Overall View'!E307)</f>
        <v>1818.9949059010594</v>
      </c>
      <c r="F136">
        <f>'Overall View'!B307</f>
        <v>1030.71</v>
      </c>
      <c r="G136" s="7">
        <f t="shared" si="15"/>
        <v>1086.9493873455658</v>
      </c>
      <c r="H136" s="2">
        <f t="shared" si="9"/>
        <v>-0.1</v>
      </c>
      <c r="I136" s="2">
        <f t="shared" si="10"/>
        <v>1</v>
      </c>
      <c r="J136" s="6">
        <f t="shared" si="8"/>
        <v>1030.71</v>
      </c>
      <c r="K136" s="6">
        <f t="shared" si="11"/>
        <v>0</v>
      </c>
      <c r="M136" s="8">
        <f t="shared" si="12"/>
        <v>1.0545637350424133</v>
      </c>
      <c r="N136" s="8">
        <f t="shared" si="13"/>
        <v>0</v>
      </c>
      <c r="O136" s="8">
        <f t="shared" si="14"/>
        <v>1.0545637350424133</v>
      </c>
    </row>
    <row r="137" spans="1:15" x14ac:dyDescent="0.3">
      <c r="A137" s="1">
        <f>Data!A309</f>
        <v>40391</v>
      </c>
      <c r="B137" cm="1">
        <f t="array" ref="B137:C137">LINEST(Data!$D$2:D308,Data!$E$2:E308,TRUE, FALSE)</f>
        <v>6.5806324149018788E-3</v>
      </c>
      <c r="C137">
        <v>5.4858097163113806</v>
      </c>
      <c r="E137">
        <f>EXP(C137+B137*'Overall View'!E308)</f>
        <v>1819.0394530246876</v>
      </c>
      <c r="F137">
        <f>'Overall View'!B308</f>
        <v>1101.5999999999999</v>
      </c>
      <c r="G137" s="7">
        <f t="shared" si="15"/>
        <v>1161.7074105227223</v>
      </c>
      <c r="H137" s="2">
        <f t="shared" si="9"/>
        <v>-0.1</v>
      </c>
      <c r="I137" s="2">
        <f t="shared" si="10"/>
        <v>1</v>
      </c>
      <c r="J137" s="6">
        <f t="shared" si="8"/>
        <v>1101.5999999999999</v>
      </c>
      <c r="K137" s="6">
        <f t="shared" si="11"/>
        <v>0</v>
      </c>
      <c r="M137" s="8">
        <f t="shared" si="12"/>
        <v>1.0545637350424133</v>
      </c>
      <c r="N137" s="8">
        <f t="shared" si="13"/>
        <v>0</v>
      </c>
      <c r="O137" s="8">
        <f t="shared" si="14"/>
        <v>1.0545637350424133</v>
      </c>
    </row>
    <row r="138" spans="1:15" x14ac:dyDescent="0.3">
      <c r="A138" s="1">
        <f>Data!A310</f>
        <v>40422</v>
      </c>
      <c r="B138" cm="1">
        <f t="array" ref="B138:C138">LINEST(Data!$D$2:D309,Data!$E$2:E309,TRUE, FALSE)</f>
        <v>6.5455336029073682E-3</v>
      </c>
      <c r="C138">
        <v>5.489424893946814</v>
      </c>
      <c r="E138">
        <f>EXP(C138+B138*'Overall View'!E309)</f>
        <v>1817.9217711521833</v>
      </c>
      <c r="F138">
        <f>'Overall View'!B309</f>
        <v>1049.33</v>
      </c>
      <c r="G138" s="7">
        <f t="shared" si="15"/>
        <v>1106.5853640920554</v>
      </c>
      <c r="H138" s="2">
        <f t="shared" si="9"/>
        <v>-0.1</v>
      </c>
      <c r="I138" s="2">
        <f t="shared" si="10"/>
        <v>1</v>
      </c>
      <c r="J138" s="6">
        <f t="shared" ref="J138:J201" si="16">I138*F138</f>
        <v>1049.33</v>
      </c>
      <c r="K138" s="6">
        <f t="shared" si="11"/>
        <v>0</v>
      </c>
      <c r="M138" s="8">
        <f t="shared" si="12"/>
        <v>1.0545637350424133</v>
      </c>
      <c r="N138" s="8">
        <f t="shared" si="13"/>
        <v>0</v>
      </c>
      <c r="O138" s="8">
        <f t="shared" si="14"/>
        <v>1.0545637350424133</v>
      </c>
    </row>
    <row r="139" spans="1:15" x14ac:dyDescent="0.3">
      <c r="A139" s="1">
        <f>Data!A311</f>
        <v>40452</v>
      </c>
      <c r="B139" cm="1">
        <f t="array" ref="B139:C139">LINEST(Data!$D$2:D310,Data!$E$2:E310,TRUE, FALSE)</f>
        <v>6.5159589610091009E-3</v>
      </c>
      <c r="C139">
        <v>5.4924809402763017</v>
      </c>
      <c r="E139">
        <f>EXP(C139+B139*'Overall View'!E310)</f>
        <v>1818.7636921622807</v>
      </c>
      <c r="F139">
        <f>'Overall View'!B310</f>
        <v>1141.2</v>
      </c>
      <c r="G139" s="7">
        <f t="shared" si="15"/>
        <v>1203.4681344304022</v>
      </c>
      <c r="H139" s="2">
        <f t="shared" si="9"/>
        <v>-0.1</v>
      </c>
      <c r="I139" s="2">
        <f t="shared" si="10"/>
        <v>1</v>
      </c>
      <c r="J139" s="6">
        <f t="shared" si="16"/>
        <v>1141.2</v>
      </c>
      <c r="K139" s="6">
        <f t="shared" si="11"/>
        <v>0</v>
      </c>
      <c r="M139" s="8">
        <f t="shared" si="12"/>
        <v>1.0545637350424133</v>
      </c>
      <c r="N139" s="8">
        <f t="shared" si="13"/>
        <v>0</v>
      </c>
      <c r="O139" s="8">
        <f t="shared" si="14"/>
        <v>1.0545637350424133</v>
      </c>
    </row>
    <row r="140" spans="1:15" x14ac:dyDescent="0.3">
      <c r="A140" s="1">
        <f>Data!A312</f>
        <v>40483</v>
      </c>
      <c r="B140" cm="1">
        <f t="array" ref="B140:C140">LINEST(Data!$D$2:D311,Data!$E$2:E311,TRUE, FALSE)</f>
        <v>6.4887999776169717E-3</v>
      </c>
      <c r="C140">
        <v>5.4952964215546194</v>
      </c>
      <c r="E140">
        <f>EXP(C140+B140*'Overall View'!E311)</f>
        <v>1820.4234441239289</v>
      </c>
      <c r="F140">
        <f>'Overall View'!B311</f>
        <v>1183.26</v>
      </c>
      <c r="G140" s="7">
        <f t="shared" si="15"/>
        <v>1247.8230851262861</v>
      </c>
      <c r="H140" s="2">
        <f t="shared" ref="H140:H203" si="17">MAX(F140/E140-0.9,-0.1)</f>
        <v>-0.1</v>
      </c>
      <c r="I140" s="2">
        <f t="shared" ref="I140:I203" si="18">MIN((1-H140),1)</f>
        <v>1</v>
      </c>
      <c r="J140" s="6">
        <f t="shared" si="16"/>
        <v>1183.26</v>
      </c>
      <c r="K140" s="6">
        <f t="shared" ref="K140:K203" si="19">MAX(H140*G140,0)</f>
        <v>0</v>
      </c>
      <c r="M140" s="8">
        <f t="shared" ref="M140:M203" si="20">O139</f>
        <v>1.0545637350424133</v>
      </c>
      <c r="N140" s="8">
        <f t="shared" ref="N140:N203" si="21">-(K140-K139)/F140</f>
        <v>0</v>
      </c>
      <c r="O140" s="8">
        <f t="shared" ref="O140:O203" si="22">M140+N140</f>
        <v>1.0545637350424133</v>
      </c>
    </row>
    <row r="141" spans="1:15" x14ac:dyDescent="0.3">
      <c r="A141" s="1">
        <f>Data!A313</f>
        <v>40513</v>
      </c>
      <c r="B141" cm="1">
        <f t="array" ref="B141:C141">LINEST(Data!$D$2:D312,Data!$E$2:E312,TRUE, FALSE)</f>
        <v>6.4616185836007412E-3</v>
      </c>
      <c r="C141">
        <v>5.4981232865323078</v>
      </c>
      <c r="E141">
        <f>EXP(C141+B141*'Overall View'!E312)</f>
        <v>1821.9937837332961</v>
      </c>
      <c r="F141">
        <f>'Overall View'!B312</f>
        <v>1180.55</v>
      </c>
      <c r="G141" s="7">
        <f t="shared" ref="G141:G204" si="23">O140*F141+K140</f>
        <v>1244.965217404321</v>
      </c>
      <c r="H141" s="2">
        <f t="shared" si="17"/>
        <v>-0.1</v>
      </c>
      <c r="I141" s="2">
        <f t="shared" si="18"/>
        <v>1</v>
      </c>
      <c r="J141" s="6">
        <f t="shared" si="16"/>
        <v>1180.55</v>
      </c>
      <c r="K141" s="6">
        <f t="shared" si="19"/>
        <v>0</v>
      </c>
      <c r="M141" s="8">
        <f t="shared" si="20"/>
        <v>1.0545637350424133</v>
      </c>
      <c r="N141" s="8">
        <f t="shared" si="21"/>
        <v>0</v>
      </c>
      <c r="O141" s="8">
        <f t="shared" si="22"/>
        <v>1.0545637350424133</v>
      </c>
    </row>
    <row r="142" spans="1:15" x14ac:dyDescent="0.3">
      <c r="A142" s="1">
        <f>Data!A314</f>
        <v>40544</v>
      </c>
      <c r="B142" cm="1">
        <f t="array" ref="B142:C142">LINEST(Data!$D$2:D313,Data!$E$2:E313,TRUE, FALSE)</f>
        <v>6.4384460561473771E-3</v>
      </c>
      <c r="C142">
        <v>5.5005409535632754</v>
      </c>
      <c r="E142">
        <f>EXP(C142+B142*'Overall View'!E313)</f>
        <v>1825.0015641436833</v>
      </c>
      <c r="F142">
        <f>'Overall View'!B313</f>
        <v>1257.6400000000001</v>
      </c>
      <c r="G142" s="7">
        <f t="shared" si="23"/>
        <v>1326.2615357387408</v>
      </c>
      <c r="H142" s="2">
        <f t="shared" si="17"/>
        <v>-0.1</v>
      </c>
      <c r="I142" s="2">
        <f t="shared" si="18"/>
        <v>1</v>
      </c>
      <c r="J142" s="6">
        <f t="shared" si="16"/>
        <v>1257.6400000000001</v>
      </c>
      <c r="K142" s="6">
        <f t="shared" si="19"/>
        <v>0</v>
      </c>
      <c r="M142" s="8">
        <f t="shared" si="20"/>
        <v>1.0545637350424133</v>
      </c>
      <c r="N142" s="8">
        <f t="shared" si="21"/>
        <v>0</v>
      </c>
      <c r="O142" s="8">
        <f t="shared" si="22"/>
        <v>1.0545637350424133</v>
      </c>
    </row>
    <row r="143" spans="1:15" x14ac:dyDescent="0.3">
      <c r="A143" s="1">
        <f>Data!A315</f>
        <v>40575</v>
      </c>
      <c r="B143" cm="1">
        <f t="array" ref="B143:C143">LINEST(Data!$D$2:D314,Data!$E$2:E314,TRUE, FALSE)</f>
        <v>6.416688906958558E-3</v>
      </c>
      <c r="C143">
        <v>5.502818201845038</v>
      </c>
      <c r="E143">
        <f>EXP(C143+B143*'Overall View'!E314)</f>
        <v>1828.4827977972629</v>
      </c>
      <c r="F143">
        <f>'Overall View'!B314</f>
        <v>1286.1199999999999</v>
      </c>
      <c r="G143" s="7">
        <f t="shared" si="23"/>
        <v>1356.2955109127486</v>
      </c>
      <c r="H143" s="2">
        <f t="shared" si="17"/>
        <v>-0.1</v>
      </c>
      <c r="I143" s="2">
        <f t="shared" si="18"/>
        <v>1</v>
      </c>
      <c r="J143" s="6">
        <f t="shared" si="16"/>
        <v>1286.1199999999999</v>
      </c>
      <c r="K143" s="6">
        <f t="shared" si="19"/>
        <v>0</v>
      </c>
      <c r="M143" s="8">
        <f t="shared" si="20"/>
        <v>1.0545637350424133</v>
      </c>
      <c r="N143" s="8">
        <f t="shared" si="21"/>
        <v>0</v>
      </c>
      <c r="O143" s="8">
        <f t="shared" si="22"/>
        <v>1.0545637350424133</v>
      </c>
    </row>
    <row r="144" spans="1:15" x14ac:dyDescent="0.3">
      <c r="A144" s="1">
        <f>Data!A316</f>
        <v>40603</v>
      </c>
      <c r="B144" cm="1">
        <f t="array" ref="B144:C144">LINEST(Data!$D$2:D315,Data!$E$2:E315,TRUE, FALSE)</f>
        <v>6.3968638107772787E-3</v>
      </c>
      <c r="C144">
        <v>5.5048998369440723</v>
      </c>
      <c r="E144">
        <f>EXP(C144+B144*'Overall View'!E315)</f>
        <v>1832.644113040069</v>
      </c>
      <c r="F144">
        <f>'Overall View'!B315</f>
        <v>1327.22</v>
      </c>
      <c r="G144" s="7">
        <f t="shared" si="23"/>
        <v>1399.6380804229918</v>
      </c>
      <c r="H144" s="2">
        <f t="shared" si="17"/>
        <v>-0.1</v>
      </c>
      <c r="I144" s="2">
        <f t="shared" si="18"/>
        <v>1</v>
      </c>
      <c r="J144" s="6">
        <f t="shared" si="16"/>
        <v>1327.22</v>
      </c>
      <c r="K144" s="6">
        <f t="shared" si="19"/>
        <v>0</v>
      </c>
      <c r="M144" s="8">
        <f t="shared" si="20"/>
        <v>1.0545637350424133</v>
      </c>
      <c r="N144" s="8">
        <f t="shared" si="21"/>
        <v>0</v>
      </c>
      <c r="O144" s="8">
        <f t="shared" si="22"/>
        <v>1.0545637350424133</v>
      </c>
    </row>
    <row r="145" spans="1:15" x14ac:dyDescent="0.3">
      <c r="A145" s="1">
        <f>Data!A317</f>
        <v>40634</v>
      </c>
      <c r="B145" cm="1">
        <f t="array" ref="B145:C145">LINEST(Data!$D$2:D316,Data!$E$2:E316,TRUE, FALSE)</f>
        <v>6.3769651983637569E-3</v>
      </c>
      <c r="C145">
        <v>5.506995824118297</v>
      </c>
      <c r="E145">
        <f>EXP(C145+B145*'Overall View'!E316)</f>
        <v>1836.7258966761585</v>
      </c>
      <c r="F145">
        <f>'Overall View'!B316</f>
        <v>1325.83</v>
      </c>
      <c r="G145" s="7">
        <f t="shared" si="23"/>
        <v>1398.1722368312828</v>
      </c>
      <c r="H145" s="2">
        <f t="shared" si="17"/>
        <v>-0.1</v>
      </c>
      <c r="I145" s="2">
        <f t="shared" si="18"/>
        <v>1</v>
      </c>
      <c r="J145" s="6">
        <f t="shared" si="16"/>
        <v>1325.83</v>
      </c>
      <c r="K145" s="6">
        <f t="shared" si="19"/>
        <v>0</v>
      </c>
      <c r="M145" s="8">
        <f t="shared" si="20"/>
        <v>1.0545637350424133</v>
      </c>
      <c r="N145" s="8">
        <f t="shared" si="21"/>
        <v>0</v>
      </c>
      <c r="O145" s="8">
        <f t="shared" si="22"/>
        <v>1.0545637350424133</v>
      </c>
    </row>
    <row r="146" spans="1:15" x14ac:dyDescent="0.3">
      <c r="A146" s="1">
        <f>Data!A318</f>
        <v>40664</v>
      </c>
      <c r="B146" cm="1">
        <f t="array" ref="B146:C146">LINEST(Data!$D$2:D317,Data!$E$2:E317,TRUE, FALSE)</f>
        <v>6.3587429833913845E-3</v>
      </c>
      <c r="C146">
        <v>5.5089213048337102</v>
      </c>
      <c r="E146">
        <f>EXP(C146+B146*'Overall View'!E317)</f>
        <v>1841.4048921121439</v>
      </c>
      <c r="F146">
        <f>'Overall View'!B317</f>
        <v>1363.61</v>
      </c>
      <c r="G146" s="7">
        <f t="shared" si="23"/>
        <v>1438.0136547411851</v>
      </c>
      <c r="H146" s="2">
        <f t="shared" si="17"/>
        <v>-0.1</v>
      </c>
      <c r="I146" s="2">
        <f t="shared" si="18"/>
        <v>1</v>
      </c>
      <c r="J146" s="6">
        <f t="shared" si="16"/>
        <v>1363.61</v>
      </c>
      <c r="K146" s="6">
        <f t="shared" si="19"/>
        <v>0</v>
      </c>
      <c r="M146" s="8">
        <f t="shared" si="20"/>
        <v>1.0545637350424133</v>
      </c>
      <c r="N146" s="8">
        <f t="shared" si="21"/>
        <v>0</v>
      </c>
      <c r="O146" s="8">
        <f t="shared" si="22"/>
        <v>1.0545637350424133</v>
      </c>
    </row>
    <row r="147" spans="1:15" x14ac:dyDescent="0.3">
      <c r="A147" s="1">
        <f>Data!A319</f>
        <v>40695</v>
      </c>
      <c r="B147" cm="1">
        <f t="array" ref="B147:C147">LINEST(Data!$D$2:D318,Data!$E$2:E318,TRUE, FALSE)</f>
        <v>6.339675972457339E-3</v>
      </c>
      <c r="C147">
        <v>5.5109424079927196</v>
      </c>
      <c r="E147">
        <f>EXP(C147+B147*'Overall View'!E318)</f>
        <v>1845.7107105330326</v>
      </c>
      <c r="F147">
        <f>'Overall View'!B318</f>
        <v>1345.2</v>
      </c>
      <c r="G147" s="7">
        <f t="shared" si="23"/>
        <v>1418.5991363790545</v>
      </c>
      <c r="H147" s="2">
        <f t="shared" si="17"/>
        <v>-0.1</v>
      </c>
      <c r="I147" s="2">
        <f t="shared" si="18"/>
        <v>1</v>
      </c>
      <c r="J147" s="6">
        <f t="shared" si="16"/>
        <v>1345.2</v>
      </c>
      <c r="K147" s="6">
        <f t="shared" si="19"/>
        <v>0</v>
      </c>
      <c r="M147" s="8">
        <f t="shared" si="20"/>
        <v>1.0545637350424133</v>
      </c>
      <c r="N147" s="8">
        <f t="shared" si="21"/>
        <v>0</v>
      </c>
      <c r="O147" s="8">
        <f t="shared" si="22"/>
        <v>1.0545637350424133</v>
      </c>
    </row>
    <row r="148" spans="1:15" x14ac:dyDescent="0.3">
      <c r="A148" s="1">
        <f>Data!A320</f>
        <v>40725</v>
      </c>
      <c r="B148" cm="1">
        <f t="array" ref="B148:C148">LINEST(Data!$D$2:D319,Data!$E$2:E319,TRUE, FALSE)</f>
        <v>6.3195016292462497E-3</v>
      </c>
      <c r="C148">
        <v>5.5130876131541662</v>
      </c>
      <c r="E148">
        <f>EXP(C148+B148*'Overall View'!E319)</f>
        <v>1849.5342530238261</v>
      </c>
      <c r="F148">
        <f>'Overall View'!B319</f>
        <v>1320.64</v>
      </c>
      <c r="G148" s="7">
        <f t="shared" si="23"/>
        <v>1392.6990510464127</v>
      </c>
      <c r="H148" s="2">
        <f t="shared" si="17"/>
        <v>-0.1</v>
      </c>
      <c r="I148" s="2">
        <f t="shared" si="18"/>
        <v>1</v>
      </c>
      <c r="J148" s="6">
        <f t="shared" si="16"/>
        <v>1320.64</v>
      </c>
      <c r="K148" s="6">
        <f t="shared" si="19"/>
        <v>0</v>
      </c>
      <c r="M148" s="8">
        <f t="shared" si="20"/>
        <v>1.0545637350424133</v>
      </c>
      <c r="N148" s="8">
        <f t="shared" si="21"/>
        <v>0</v>
      </c>
      <c r="O148" s="8">
        <f t="shared" si="22"/>
        <v>1.0545637350424133</v>
      </c>
    </row>
    <row r="149" spans="1:15" x14ac:dyDescent="0.3">
      <c r="A149" s="1">
        <f>Data!A321</f>
        <v>40756</v>
      </c>
      <c r="B149" cm="1">
        <f t="array" ref="B149:C149">LINEST(Data!$D$2:D320,Data!$E$2:E320,TRUE, FALSE)</f>
        <v>6.2980569630772809E-3</v>
      </c>
      <c r="C149">
        <v>5.5153750442121883</v>
      </c>
      <c r="E149">
        <f>EXP(C149+B149*'Overall View'!E320)</f>
        <v>1852.8035723040534</v>
      </c>
      <c r="F149">
        <f>'Overall View'!B320</f>
        <v>1292.28</v>
      </c>
      <c r="G149" s="7">
        <f t="shared" si="23"/>
        <v>1362.7916235206098</v>
      </c>
      <c r="H149" s="2">
        <f t="shared" si="17"/>
        <v>-0.1</v>
      </c>
      <c r="I149" s="2">
        <f t="shared" si="18"/>
        <v>1</v>
      </c>
      <c r="J149" s="6">
        <f t="shared" si="16"/>
        <v>1292.28</v>
      </c>
      <c r="K149" s="6">
        <f t="shared" si="19"/>
        <v>0</v>
      </c>
      <c r="M149" s="8">
        <f t="shared" si="20"/>
        <v>1.0545637350424133</v>
      </c>
      <c r="N149" s="8">
        <f t="shared" si="21"/>
        <v>0</v>
      </c>
      <c r="O149" s="8">
        <f t="shared" si="22"/>
        <v>1.0545637350424133</v>
      </c>
    </row>
    <row r="150" spans="1:15" x14ac:dyDescent="0.3">
      <c r="A150" s="1">
        <f>Data!A322</f>
        <v>40787</v>
      </c>
      <c r="B150" cm="1">
        <f t="array" ref="B150:C150">LINEST(Data!$D$2:D321,Data!$E$2:E321,TRUE, FALSE)</f>
        <v>6.2732288448011497E-3</v>
      </c>
      <c r="C150">
        <v>5.5180316528677347</v>
      </c>
      <c r="E150">
        <f>EXP(C150+B150*'Overall View'!E321)</f>
        <v>1854.6752330744114</v>
      </c>
      <c r="F150">
        <f>'Overall View'!B321</f>
        <v>1218.8900000000001</v>
      </c>
      <c r="G150" s="7">
        <f t="shared" si="23"/>
        <v>1285.3971910058472</v>
      </c>
      <c r="H150" s="2">
        <f t="shared" si="17"/>
        <v>-0.1</v>
      </c>
      <c r="I150" s="2">
        <f t="shared" si="18"/>
        <v>1</v>
      </c>
      <c r="J150" s="6">
        <f t="shared" si="16"/>
        <v>1218.8900000000001</v>
      </c>
      <c r="K150" s="6">
        <f t="shared" si="19"/>
        <v>0</v>
      </c>
      <c r="M150" s="8">
        <f t="shared" si="20"/>
        <v>1.0545637350424133</v>
      </c>
      <c r="N150" s="8">
        <f t="shared" si="21"/>
        <v>0</v>
      </c>
      <c r="O150" s="8">
        <f t="shared" si="22"/>
        <v>1.0545637350424133</v>
      </c>
    </row>
    <row r="151" spans="1:15" x14ac:dyDescent="0.3">
      <c r="A151" s="1">
        <f>Data!A323</f>
        <v>40817</v>
      </c>
      <c r="B151" cm="1">
        <f t="array" ref="B151:C151">LINEST(Data!$D$2:D322,Data!$E$2:E322,TRUE, FALSE)</f>
        <v>6.2441750715334886E-3</v>
      </c>
      <c r="C151">
        <v>5.5211500911984634</v>
      </c>
      <c r="E151">
        <f>EXP(C151+B151*'Overall View'!E322)</f>
        <v>1854.7965438494118</v>
      </c>
      <c r="F151">
        <f>'Overall View'!B322</f>
        <v>1131.42</v>
      </c>
      <c r="G151" s="7">
        <f t="shared" si="23"/>
        <v>1193.1545011016874</v>
      </c>
      <c r="H151" s="2">
        <f t="shared" si="17"/>
        <v>-0.1</v>
      </c>
      <c r="I151" s="2">
        <f t="shared" si="18"/>
        <v>1</v>
      </c>
      <c r="J151" s="6">
        <f t="shared" si="16"/>
        <v>1131.42</v>
      </c>
      <c r="K151" s="6">
        <f t="shared" si="19"/>
        <v>0</v>
      </c>
      <c r="M151" s="8">
        <f t="shared" si="20"/>
        <v>1.0545637350424133</v>
      </c>
      <c r="N151" s="8">
        <f t="shared" si="21"/>
        <v>0</v>
      </c>
      <c r="O151" s="8">
        <f t="shared" si="22"/>
        <v>1.0545637350424133</v>
      </c>
    </row>
    <row r="152" spans="1:15" x14ac:dyDescent="0.3">
      <c r="A152" s="1">
        <f>Data!A324</f>
        <v>40848</v>
      </c>
      <c r="B152" cm="1">
        <f t="array" ref="B152:C152">LINEST(Data!$D$2:D323,Data!$E$2:E323,TRUE, FALSE)</f>
        <v>6.2212010635369361E-3</v>
      </c>
      <c r="C152">
        <v>5.5236236260594263</v>
      </c>
      <c r="E152">
        <f>EXP(C152+B152*'Overall View'!E323)</f>
        <v>1857.2466392839142</v>
      </c>
      <c r="F152">
        <f>'Overall View'!B323</f>
        <v>1253.3</v>
      </c>
      <c r="G152" s="7">
        <f t="shared" si="23"/>
        <v>1321.6847291286565</v>
      </c>
      <c r="H152" s="2">
        <f t="shared" si="17"/>
        <v>-0.1</v>
      </c>
      <c r="I152" s="2">
        <f t="shared" si="18"/>
        <v>1</v>
      </c>
      <c r="J152" s="6">
        <f t="shared" si="16"/>
        <v>1253.3</v>
      </c>
      <c r="K152" s="6">
        <f t="shared" si="19"/>
        <v>0</v>
      </c>
      <c r="M152" s="8">
        <f t="shared" si="20"/>
        <v>1.0545637350424133</v>
      </c>
      <c r="N152" s="8">
        <f t="shared" si="21"/>
        <v>0</v>
      </c>
      <c r="O152" s="8">
        <f t="shared" si="22"/>
        <v>1.0545637350424133</v>
      </c>
    </row>
    <row r="153" spans="1:15" x14ac:dyDescent="0.3">
      <c r="A153" s="1">
        <f>Data!A325</f>
        <v>40878</v>
      </c>
      <c r="B153" cm="1">
        <f t="array" ref="B153:C153">LINEST(Data!$D$2:D324,Data!$E$2:E324,TRUE, FALSE)</f>
        <v>6.1980037409018725E-3</v>
      </c>
      <c r="C153">
        <v>5.5261289369040121</v>
      </c>
      <c r="E153">
        <f>EXP(C153+B153*'Overall View'!E324)</f>
        <v>1859.5394810445587</v>
      </c>
      <c r="F153">
        <f>'Overall View'!B324</f>
        <v>1246.96</v>
      </c>
      <c r="G153" s="7">
        <f t="shared" si="23"/>
        <v>1314.9987950484876</v>
      </c>
      <c r="H153" s="2">
        <f t="shared" si="17"/>
        <v>-0.1</v>
      </c>
      <c r="I153" s="2">
        <f t="shared" si="18"/>
        <v>1</v>
      </c>
      <c r="J153" s="6">
        <f t="shared" si="16"/>
        <v>1246.96</v>
      </c>
      <c r="K153" s="6">
        <f t="shared" si="19"/>
        <v>0</v>
      </c>
      <c r="M153" s="8">
        <f t="shared" si="20"/>
        <v>1.0545637350424133</v>
      </c>
      <c r="N153" s="8">
        <f t="shared" si="21"/>
        <v>0</v>
      </c>
      <c r="O153" s="8">
        <f t="shared" si="22"/>
        <v>1.0545637350424133</v>
      </c>
    </row>
    <row r="154" spans="1:15" x14ac:dyDescent="0.3">
      <c r="A154" s="1">
        <f>Data!A326</f>
        <v>40909</v>
      </c>
      <c r="B154" cm="1">
        <f t="array" ref="B154:C154">LINEST(Data!$D$2:D325,Data!$E$2:E325,TRUE, FALSE)</f>
        <v>6.1753643262419666E-3</v>
      </c>
      <c r="C154">
        <v>5.5285815401588341</v>
      </c>
      <c r="E154">
        <f>EXP(C154+B154*'Overall View'!E325)</f>
        <v>1861.9871969771116</v>
      </c>
      <c r="F154">
        <f>'Overall View'!B325</f>
        <v>1257.5999999999999</v>
      </c>
      <c r="G154" s="7">
        <f t="shared" si="23"/>
        <v>1326.2193531893388</v>
      </c>
      <c r="H154" s="2">
        <f t="shared" si="17"/>
        <v>-0.1</v>
      </c>
      <c r="I154" s="2">
        <f t="shared" si="18"/>
        <v>1</v>
      </c>
      <c r="J154" s="6">
        <f t="shared" si="16"/>
        <v>1257.5999999999999</v>
      </c>
      <c r="K154" s="6">
        <f t="shared" si="19"/>
        <v>0</v>
      </c>
      <c r="M154" s="8">
        <f t="shared" si="20"/>
        <v>1.0545637350424133</v>
      </c>
      <c r="N154" s="8">
        <f t="shared" si="21"/>
        <v>0</v>
      </c>
      <c r="O154" s="8">
        <f t="shared" si="22"/>
        <v>1.0545637350424133</v>
      </c>
    </row>
    <row r="155" spans="1:15" x14ac:dyDescent="0.3">
      <c r="A155" s="1">
        <f>Data!A327</f>
        <v>40940</v>
      </c>
      <c r="B155" cm="1">
        <f t="array" ref="B155:C155">LINEST(Data!$D$2:D326,Data!$E$2:E326,TRUE, FALSE)</f>
        <v>6.1552064484410316E-3</v>
      </c>
      <c r="C155">
        <v>5.5307720295465366</v>
      </c>
      <c r="E155">
        <f>EXP(C155+B155*'Overall View'!E326)</f>
        <v>1865.3689208241112</v>
      </c>
      <c r="F155">
        <f>'Overall View'!B326</f>
        <v>1312.41</v>
      </c>
      <c r="G155" s="7">
        <f t="shared" si="23"/>
        <v>1384.0199915070136</v>
      </c>
      <c r="H155" s="2">
        <f t="shared" si="17"/>
        <v>-0.1</v>
      </c>
      <c r="I155" s="2">
        <f t="shared" si="18"/>
        <v>1</v>
      </c>
      <c r="J155" s="6">
        <f t="shared" si="16"/>
        <v>1312.41</v>
      </c>
      <c r="K155" s="6">
        <f t="shared" si="19"/>
        <v>0</v>
      </c>
      <c r="M155" s="8">
        <f t="shared" si="20"/>
        <v>1.0545637350424133</v>
      </c>
      <c r="N155" s="8">
        <f t="shared" si="21"/>
        <v>0</v>
      </c>
      <c r="O155" s="8">
        <f t="shared" si="22"/>
        <v>1.0545637350424133</v>
      </c>
    </row>
    <row r="156" spans="1:15" x14ac:dyDescent="0.3">
      <c r="A156" s="1">
        <f>Data!A328</f>
        <v>40969</v>
      </c>
      <c r="B156" cm="1">
        <f t="array" ref="B156:C156">LINEST(Data!$D$2:D327,Data!$E$2:E327,TRUE, FALSE)</f>
        <v>6.1373102600206031E-3</v>
      </c>
      <c r="C156">
        <v>5.5327227140843647</v>
      </c>
      <c r="E156">
        <f>EXP(C156+B156*'Overall View'!E327)</f>
        <v>1869.6113590256864</v>
      </c>
      <c r="F156">
        <f>'Overall View'!B327</f>
        <v>1365.68</v>
      </c>
      <c r="G156" s="7">
        <f t="shared" si="23"/>
        <v>1440.1966016727231</v>
      </c>
      <c r="H156" s="2">
        <f t="shared" si="17"/>
        <v>-0.1</v>
      </c>
      <c r="I156" s="2">
        <f t="shared" si="18"/>
        <v>1</v>
      </c>
      <c r="J156" s="6">
        <f t="shared" si="16"/>
        <v>1365.68</v>
      </c>
      <c r="K156" s="6">
        <f t="shared" si="19"/>
        <v>0</v>
      </c>
      <c r="M156" s="8">
        <f t="shared" si="20"/>
        <v>1.0545637350424133</v>
      </c>
      <c r="N156" s="8">
        <f t="shared" si="21"/>
        <v>0</v>
      </c>
      <c r="O156" s="8">
        <f t="shared" si="22"/>
        <v>1.0545637350424133</v>
      </c>
    </row>
    <row r="157" spans="1:15" x14ac:dyDescent="0.3">
      <c r="A157" s="1">
        <f>Data!A329</f>
        <v>41000</v>
      </c>
      <c r="B157" cm="1">
        <f t="array" ref="B157:C157">LINEST(Data!$D$2:D328,Data!$E$2:E328,TRUE, FALSE)</f>
        <v>6.1211229764406086E-3</v>
      </c>
      <c r="C157">
        <v>5.5344925237557767</v>
      </c>
      <c r="E157">
        <f>EXP(C157+B157*'Overall View'!E328)</f>
        <v>1874.5046878977166</v>
      </c>
      <c r="F157">
        <f>'Overall View'!B328</f>
        <v>1408.47</v>
      </c>
      <c r="G157" s="7">
        <f t="shared" si="23"/>
        <v>1485.3213838951879</v>
      </c>
      <c r="H157" s="2">
        <f t="shared" si="17"/>
        <v>-0.1</v>
      </c>
      <c r="I157" s="2">
        <f t="shared" si="18"/>
        <v>1</v>
      </c>
      <c r="J157" s="6">
        <f t="shared" si="16"/>
        <v>1408.47</v>
      </c>
      <c r="K157" s="6">
        <f t="shared" si="19"/>
        <v>0</v>
      </c>
      <c r="M157" s="8">
        <f t="shared" si="20"/>
        <v>1.0545637350424133</v>
      </c>
      <c r="N157" s="8">
        <f t="shared" si="21"/>
        <v>0</v>
      </c>
      <c r="O157" s="8">
        <f t="shared" si="22"/>
        <v>1.0545637350424133</v>
      </c>
    </row>
    <row r="158" spans="1:15" x14ac:dyDescent="0.3">
      <c r="A158" s="1">
        <f>Data!A330</f>
        <v>41030</v>
      </c>
      <c r="B158" cm="1">
        <f t="array" ref="B158:C158">LINEST(Data!$D$2:D329,Data!$E$2:E329,TRUE, FALSE)</f>
        <v>6.1044712240688895E-3</v>
      </c>
      <c r="C158">
        <v>5.5363186659325407</v>
      </c>
      <c r="E158">
        <f>EXP(C158+B158*'Overall View'!E329)</f>
        <v>1879.1695460864757</v>
      </c>
      <c r="F158">
        <f>'Overall View'!B329</f>
        <v>1397.91</v>
      </c>
      <c r="G158" s="7">
        <f t="shared" si="23"/>
        <v>1474.1851908531401</v>
      </c>
      <c r="H158" s="2">
        <f t="shared" si="17"/>
        <v>-0.1</v>
      </c>
      <c r="I158" s="2">
        <f t="shared" si="18"/>
        <v>1</v>
      </c>
      <c r="J158" s="6">
        <f t="shared" si="16"/>
        <v>1397.91</v>
      </c>
      <c r="K158" s="6">
        <f t="shared" si="19"/>
        <v>0</v>
      </c>
      <c r="M158" s="8">
        <f t="shared" si="20"/>
        <v>1.0545637350424133</v>
      </c>
      <c r="N158" s="8">
        <f t="shared" si="21"/>
        <v>0</v>
      </c>
      <c r="O158" s="8">
        <f t="shared" si="22"/>
        <v>1.0545637350424133</v>
      </c>
    </row>
    <row r="159" spans="1:15" x14ac:dyDescent="0.3">
      <c r="A159" s="1">
        <f>Data!A331</f>
        <v>41061</v>
      </c>
      <c r="B159" cm="1">
        <f t="array" ref="B159:C159">LINEST(Data!$D$2:D330,Data!$E$2:E330,TRUE, FALSE)</f>
        <v>6.084208421870351E-3</v>
      </c>
      <c r="C159">
        <v>5.5385475741743804</v>
      </c>
      <c r="E159">
        <f>EXP(C159+B159*'Overall View'!E330)</f>
        <v>1882.3045789630762</v>
      </c>
      <c r="F159">
        <f>'Overall View'!B330</f>
        <v>1310.33</v>
      </c>
      <c r="G159" s="7">
        <f t="shared" si="23"/>
        <v>1381.8264989381253</v>
      </c>
      <c r="H159" s="2">
        <f t="shared" si="17"/>
        <v>-0.1</v>
      </c>
      <c r="I159" s="2">
        <f t="shared" si="18"/>
        <v>1</v>
      </c>
      <c r="J159" s="6">
        <f t="shared" si="16"/>
        <v>1310.33</v>
      </c>
      <c r="K159" s="6">
        <f t="shared" si="19"/>
        <v>0</v>
      </c>
      <c r="M159" s="8">
        <f t="shared" si="20"/>
        <v>1.0545637350424133</v>
      </c>
      <c r="N159" s="8">
        <f t="shared" si="21"/>
        <v>0</v>
      </c>
      <c r="O159" s="8">
        <f t="shared" si="22"/>
        <v>1.0545637350424133</v>
      </c>
    </row>
    <row r="160" spans="1:15" x14ac:dyDescent="0.3">
      <c r="A160" s="1">
        <f>Data!A332</f>
        <v>41091</v>
      </c>
      <c r="B160" cm="1">
        <f t="array" ref="B160:C160">LINEST(Data!$D$2:D331,Data!$E$2:E331,TRUE, FALSE)</f>
        <v>6.0661084823329077E-3</v>
      </c>
      <c r="C160">
        <v>5.5405446008366788</v>
      </c>
      <c r="E160">
        <f>EXP(C160+B160*'Overall View'!E331)</f>
        <v>1886.2771431903438</v>
      </c>
      <c r="F160">
        <f>'Overall View'!B331</f>
        <v>1362.16</v>
      </c>
      <c r="G160" s="7">
        <f t="shared" si="23"/>
        <v>1436.4845373253738</v>
      </c>
      <c r="H160" s="2">
        <f t="shared" si="17"/>
        <v>-0.1</v>
      </c>
      <c r="I160" s="2">
        <f t="shared" si="18"/>
        <v>1</v>
      </c>
      <c r="J160" s="6">
        <f t="shared" si="16"/>
        <v>1362.16</v>
      </c>
      <c r="K160" s="6">
        <f t="shared" si="19"/>
        <v>0</v>
      </c>
      <c r="M160" s="8">
        <f t="shared" si="20"/>
        <v>1.0545637350424133</v>
      </c>
      <c r="N160" s="8">
        <f t="shared" si="21"/>
        <v>0</v>
      </c>
      <c r="O160" s="8">
        <f t="shared" si="22"/>
        <v>1.0545637350424133</v>
      </c>
    </row>
    <row r="161" spans="1:15" x14ac:dyDescent="0.3">
      <c r="A161" s="1">
        <f>Data!A333</f>
        <v>41122</v>
      </c>
      <c r="B161" cm="1">
        <f t="array" ref="B161:C161">LINEST(Data!$D$2:D332,Data!$E$2:E332,TRUE, FALSE)</f>
        <v>6.0486869809276856E-3</v>
      </c>
      <c r="C161">
        <v>5.5424725803255237</v>
      </c>
      <c r="E161">
        <f>EXP(C161+B161*'Overall View'!E332)</f>
        <v>1890.4836428628287</v>
      </c>
      <c r="F161">
        <f>'Overall View'!B332</f>
        <v>1379.32</v>
      </c>
      <c r="G161" s="7">
        <f t="shared" si="23"/>
        <v>1454.5808510187014</v>
      </c>
      <c r="H161" s="2">
        <f t="shared" si="17"/>
        <v>-0.1</v>
      </c>
      <c r="I161" s="2">
        <f t="shared" si="18"/>
        <v>1</v>
      </c>
      <c r="J161" s="6">
        <f t="shared" si="16"/>
        <v>1379.32</v>
      </c>
      <c r="K161" s="6">
        <f t="shared" si="19"/>
        <v>0</v>
      </c>
      <c r="M161" s="8">
        <f t="shared" si="20"/>
        <v>1.0545637350424133</v>
      </c>
      <c r="N161" s="8">
        <f t="shared" si="21"/>
        <v>0</v>
      </c>
      <c r="O161" s="8">
        <f t="shared" si="22"/>
        <v>1.0545637350424133</v>
      </c>
    </row>
    <row r="162" spans="1:15" x14ac:dyDescent="0.3">
      <c r="A162" s="1">
        <f>Data!A334</f>
        <v>41153</v>
      </c>
      <c r="B162" cm="1">
        <f t="array" ref="B162:C162">LINEST(Data!$D$2:D333,Data!$E$2:E333,TRUE, FALSE)</f>
        <v>6.0323122846884522E-3</v>
      </c>
      <c r="C162">
        <v>5.544290171608079</v>
      </c>
      <c r="E162">
        <f>EXP(C162+B162*'Overall View'!E333)</f>
        <v>1895.0828751045426</v>
      </c>
      <c r="F162">
        <f>'Overall View'!B333</f>
        <v>1406.58</v>
      </c>
      <c r="G162" s="7">
        <f t="shared" si="23"/>
        <v>1483.3282584359577</v>
      </c>
      <c r="H162" s="2">
        <f t="shared" si="17"/>
        <v>-0.1</v>
      </c>
      <c r="I162" s="2">
        <f t="shared" si="18"/>
        <v>1</v>
      </c>
      <c r="J162" s="6">
        <f t="shared" si="16"/>
        <v>1406.58</v>
      </c>
      <c r="K162" s="6">
        <f t="shared" si="19"/>
        <v>0</v>
      </c>
      <c r="M162" s="8">
        <f t="shared" si="20"/>
        <v>1.0545637350424133</v>
      </c>
      <c r="N162" s="8">
        <f t="shared" si="21"/>
        <v>0</v>
      </c>
      <c r="O162" s="8">
        <f t="shared" si="22"/>
        <v>1.0545637350424133</v>
      </c>
    </row>
    <row r="163" spans="1:15" x14ac:dyDescent="0.3">
      <c r="A163" s="1">
        <f>Data!A335</f>
        <v>41183</v>
      </c>
      <c r="B163" cm="1">
        <f t="array" ref="B163:C163">LINEST(Data!$D$2:D334,Data!$E$2:E334,TRUE, FALSE)</f>
        <v>6.0171972930355647E-3</v>
      </c>
      <c r="C163">
        <v>5.5459729740121002</v>
      </c>
      <c r="E163">
        <f>EXP(C163+B163*'Overall View'!E334)</f>
        <v>1900.1719719152336</v>
      </c>
      <c r="F163">
        <f>'Overall View'!B334</f>
        <v>1440.67</v>
      </c>
      <c r="G163" s="7">
        <f t="shared" si="23"/>
        <v>1519.2783361635536</v>
      </c>
      <c r="H163" s="2">
        <f t="shared" si="17"/>
        <v>-0.1</v>
      </c>
      <c r="I163" s="2">
        <f t="shared" si="18"/>
        <v>1</v>
      </c>
      <c r="J163" s="6">
        <f t="shared" si="16"/>
        <v>1440.67</v>
      </c>
      <c r="K163" s="6">
        <f t="shared" si="19"/>
        <v>0</v>
      </c>
      <c r="M163" s="8">
        <f t="shared" si="20"/>
        <v>1.0545637350424133</v>
      </c>
      <c r="N163" s="8">
        <f t="shared" si="21"/>
        <v>0</v>
      </c>
      <c r="O163" s="8">
        <f t="shared" si="22"/>
        <v>1.0545637350424133</v>
      </c>
    </row>
    <row r="164" spans="1:15" x14ac:dyDescent="0.3">
      <c r="A164" s="1">
        <f>Data!A336</f>
        <v>41214</v>
      </c>
      <c r="B164" cm="1">
        <f t="array" ref="B164:C164">LINEST(Data!$D$2:D335,Data!$E$2:E335,TRUE, FALSE)</f>
        <v>6.0009577107419873E-3</v>
      </c>
      <c r="C164">
        <v>5.5477863940348824</v>
      </c>
      <c r="E164">
        <f>EXP(C164+B164*'Overall View'!E335)</f>
        <v>1904.7504267965946</v>
      </c>
      <c r="F164">
        <f>'Overall View'!B335</f>
        <v>1412.16</v>
      </c>
      <c r="G164" s="7">
        <f t="shared" si="23"/>
        <v>1489.2127240774944</v>
      </c>
      <c r="H164" s="2">
        <f t="shared" si="17"/>
        <v>-0.1</v>
      </c>
      <c r="I164" s="2">
        <f t="shared" si="18"/>
        <v>1</v>
      </c>
      <c r="J164" s="6">
        <f t="shared" si="16"/>
        <v>1412.16</v>
      </c>
      <c r="K164" s="6">
        <f t="shared" si="19"/>
        <v>0</v>
      </c>
      <c r="M164" s="8">
        <f t="shared" si="20"/>
        <v>1.0545637350424133</v>
      </c>
      <c r="N164" s="8">
        <f t="shared" si="21"/>
        <v>0</v>
      </c>
      <c r="O164" s="8">
        <f t="shared" si="22"/>
        <v>1.0545637350424133</v>
      </c>
    </row>
    <row r="165" spans="1:15" x14ac:dyDescent="0.3">
      <c r="A165" s="1">
        <f>Data!A337</f>
        <v>41244</v>
      </c>
      <c r="B165" cm="1">
        <f t="array" ref="B165:C165">LINEST(Data!$D$2:D336,Data!$E$2:E336,TRUE, FALSE)</f>
        <v>5.9848389025162502E-3</v>
      </c>
      <c r="C165">
        <v>5.5495917005561655</v>
      </c>
      <c r="E165">
        <f>EXP(C165+B165*'Overall View'!E336)</f>
        <v>1909.3396588252619</v>
      </c>
      <c r="F165">
        <f>'Overall View'!B336</f>
        <v>1416.18</v>
      </c>
      <c r="G165" s="7">
        <f t="shared" si="23"/>
        <v>1493.4520702923649</v>
      </c>
      <c r="H165" s="2">
        <f t="shared" si="17"/>
        <v>-0.1</v>
      </c>
      <c r="I165" s="2">
        <f t="shared" si="18"/>
        <v>1</v>
      </c>
      <c r="J165" s="6">
        <f t="shared" si="16"/>
        <v>1416.18</v>
      </c>
      <c r="K165" s="6">
        <f t="shared" si="19"/>
        <v>0</v>
      </c>
      <c r="M165" s="8">
        <f t="shared" si="20"/>
        <v>1.0545637350424133</v>
      </c>
      <c r="N165" s="8">
        <f t="shared" si="21"/>
        <v>0</v>
      </c>
      <c r="O165" s="8">
        <f t="shared" si="22"/>
        <v>1.0545637350424133</v>
      </c>
    </row>
    <row r="166" spans="1:15" x14ac:dyDescent="0.3">
      <c r="A166" s="1">
        <f>Data!A338</f>
        <v>41275</v>
      </c>
      <c r="B166" cm="1">
        <f t="array" ref="B166:C166">LINEST(Data!$D$2:D337,Data!$E$2:E337,TRUE, FALSE)</f>
        <v>5.9690623160457527E-3</v>
      </c>
      <c r="C166">
        <v>5.5513639371030177</v>
      </c>
      <c r="E166">
        <f>EXP(C166+B166*'Overall View'!E337)</f>
        <v>1914.0350328013815</v>
      </c>
      <c r="F166">
        <f>'Overall View'!B337</f>
        <v>1426.19</v>
      </c>
      <c r="G166" s="7">
        <f t="shared" si="23"/>
        <v>1504.0082532801396</v>
      </c>
      <c r="H166" s="2">
        <f t="shared" si="17"/>
        <v>-0.1</v>
      </c>
      <c r="I166" s="2">
        <f t="shared" si="18"/>
        <v>1</v>
      </c>
      <c r="J166" s="6">
        <f t="shared" si="16"/>
        <v>1426.19</v>
      </c>
      <c r="K166" s="6">
        <f t="shared" si="19"/>
        <v>0</v>
      </c>
      <c r="M166" s="8">
        <f t="shared" si="20"/>
        <v>1.0545637350424133</v>
      </c>
      <c r="N166" s="8">
        <f t="shared" si="21"/>
        <v>0</v>
      </c>
      <c r="O166" s="8">
        <f t="shared" si="22"/>
        <v>1.0545637350424133</v>
      </c>
    </row>
    <row r="167" spans="1:15" x14ac:dyDescent="0.3">
      <c r="A167" s="1">
        <f>Data!A339</f>
        <v>41306</v>
      </c>
      <c r="B167" cm="1">
        <f t="array" ref="B167:C167">LINEST(Data!$D$2:D338,Data!$E$2:E338,TRUE, FALSE)</f>
        <v>5.9558420285286363E-3</v>
      </c>
      <c r="C167">
        <v>5.552853422829946</v>
      </c>
      <c r="E167">
        <f>EXP(C167+B167*'Overall View'!E338)</f>
        <v>1919.7921163856299</v>
      </c>
      <c r="F167">
        <f>'Overall View'!B338</f>
        <v>1498.11</v>
      </c>
      <c r="G167" s="7">
        <f t="shared" si="23"/>
        <v>1579.8524771043897</v>
      </c>
      <c r="H167" s="2">
        <f t="shared" si="17"/>
        <v>-0.1</v>
      </c>
      <c r="I167" s="2">
        <f t="shared" si="18"/>
        <v>1</v>
      </c>
      <c r="J167" s="6">
        <f t="shared" si="16"/>
        <v>1498.11</v>
      </c>
      <c r="K167" s="6">
        <f t="shared" si="19"/>
        <v>0</v>
      </c>
      <c r="M167" s="8">
        <f t="shared" si="20"/>
        <v>1.0545637350424133</v>
      </c>
      <c r="N167" s="8">
        <f t="shared" si="21"/>
        <v>0</v>
      </c>
      <c r="O167" s="8">
        <f t="shared" si="22"/>
        <v>1.0545637350424133</v>
      </c>
    </row>
    <row r="168" spans="1:15" x14ac:dyDescent="0.3">
      <c r="A168" s="1">
        <f>Data!A340</f>
        <v>41334</v>
      </c>
      <c r="B168" cm="1">
        <f t="array" ref="B168:C168">LINEST(Data!$D$2:D339,Data!$E$2:E339,TRUE, FALSE)</f>
        <v>5.9431191634733036E-3</v>
      </c>
      <c r="C168">
        <v>5.5542911065811982</v>
      </c>
      <c r="E168">
        <f>EXP(C168+B168*'Overall View'!E339)</f>
        <v>1925.7396059890443</v>
      </c>
      <c r="F168">
        <f>'Overall View'!B339</f>
        <v>1514.68</v>
      </c>
      <c r="G168" s="7">
        <f t="shared" si="23"/>
        <v>1597.3265981940426</v>
      </c>
      <c r="H168" s="2">
        <f t="shared" si="17"/>
        <v>-0.1</v>
      </c>
      <c r="I168" s="2">
        <f t="shared" si="18"/>
        <v>1</v>
      </c>
      <c r="J168" s="6">
        <f t="shared" si="16"/>
        <v>1514.68</v>
      </c>
      <c r="K168" s="6">
        <f t="shared" si="19"/>
        <v>0</v>
      </c>
      <c r="M168" s="8">
        <f t="shared" si="20"/>
        <v>1.0545637350424133</v>
      </c>
      <c r="N168" s="8">
        <f t="shared" si="21"/>
        <v>0</v>
      </c>
      <c r="O168" s="8">
        <f t="shared" si="22"/>
        <v>1.0545637350424133</v>
      </c>
    </row>
    <row r="169" spans="1:15" x14ac:dyDescent="0.3">
      <c r="A169" s="1">
        <f>Data!A341</f>
        <v>41365</v>
      </c>
      <c r="B169" cm="1">
        <f t="array" ref="B169:C169">LINEST(Data!$D$2:D340,Data!$E$2:E340,TRUE, FALSE)</f>
        <v>5.932151247733713E-3</v>
      </c>
      <c r="C169">
        <v>5.5555341370316862</v>
      </c>
      <c r="E169">
        <f>EXP(C169+B169*'Overall View'!E340)</f>
        <v>1932.4297153870759</v>
      </c>
      <c r="F169">
        <f>'Overall View'!B340</f>
        <v>1569.19</v>
      </c>
      <c r="G169" s="7">
        <f t="shared" si="23"/>
        <v>1654.8108673912045</v>
      </c>
      <c r="H169" s="2">
        <f t="shared" si="17"/>
        <v>-8.7970466659025193E-2</v>
      </c>
      <c r="I169" s="2">
        <f t="shared" si="18"/>
        <v>1</v>
      </c>
      <c r="J169" s="6">
        <f t="shared" si="16"/>
        <v>1569.19</v>
      </c>
      <c r="K169" s="6">
        <f t="shared" si="19"/>
        <v>0</v>
      </c>
      <c r="M169" s="8">
        <f t="shared" si="20"/>
        <v>1.0545637350424133</v>
      </c>
      <c r="N169" s="8">
        <f t="shared" si="21"/>
        <v>0</v>
      </c>
      <c r="O169" s="8">
        <f t="shared" si="22"/>
        <v>1.0545637350424133</v>
      </c>
    </row>
    <row r="170" spans="1:15" x14ac:dyDescent="0.3">
      <c r="A170" s="1">
        <f>Data!A342</f>
        <v>41395</v>
      </c>
      <c r="B170" cm="1">
        <f t="array" ref="B170:C170">LINEST(Data!$D$2:D341,Data!$E$2:E341,TRUE, FALSE)</f>
        <v>5.9219963456721477E-3</v>
      </c>
      <c r="C170">
        <v>5.5566884108993513</v>
      </c>
      <c r="E170">
        <f>EXP(C170+B170*'Overall View'!E341)</f>
        <v>1939.4644716874857</v>
      </c>
      <c r="F170">
        <f>'Overall View'!B341</f>
        <v>1597.57</v>
      </c>
      <c r="G170" s="7">
        <f t="shared" si="23"/>
        <v>1684.739386191708</v>
      </c>
      <c r="H170" s="2">
        <f t="shared" si="17"/>
        <v>-7.6282925868711993E-2</v>
      </c>
      <c r="I170" s="2">
        <f t="shared" si="18"/>
        <v>1</v>
      </c>
      <c r="J170" s="6">
        <f t="shared" si="16"/>
        <v>1597.57</v>
      </c>
      <c r="K170" s="6">
        <f t="shared" si="19"/>
        <v>0</v>
      </c>
      <c r="M170" s="8">
        <f t="shared" si="20"/>
        <v>1.0545637350424133</v>
      </c>
      <c r="N170" s="8">
        <f t="shared" si="21"/>
        <v>0</v>
      </c>
      <c r="O170" s="8">
        <f t="shared" si="22"/>
        <v>1.0545637350424133</v>
      </c>
    </row>
    <row r="171" spans="1:15" x14ac:dyDescent="0.3">
      <c r="A171" s="1">
        <f>Data!A343</f>
        <v>41426</v>
      </c>
      <c r="B171" cm="1">
        <f t="array" ref="B171:C171">LINEST(Data!$D$2:D342,Data!$E$2:E342,TRUE, FALSE)</f>
        <v>5.9127716717891372E-3</v>
      </c>
      <c r="C171">
        <v>5.5577400237220145</v>
      </c>
      <c r="E171">
        <f>EXP(C171+B171*'Overall View'!E342)</f>
        <v>1946.902960881346</v>
      </c>
      <c r="F171">
        <f>'Overall View'!B342</f>
        <v>1630.74</v>
      </c>
      <c r="G171" s="7">
        <f t="shared" si="23"/>
        <v>1719.7192652830652</v>
      </c>
      <c r="H171" s="2">
        <f t="shared" si="17"/>
        <v>-6.2392768018710965E-2</v>
      </c>
      <c r="I171" s="2">
        <f t="shared" si="18"/>
        <v>1</v>
      </c>
      <c r="J171" s="6">
        <f t="shared" si="16"/>
        <v>1630.74</v>
      </c>
      <c r="K171" s="6">
        <f t="shared" si="19"/>
        <v>0</v>
      </c>
      <c r="M171" s="8">
        <f t="shared" si="20"/>
        <v>1.0545637350424133</v>
      </c>
      <c r="N171" s="8">
        <f t="shared" si="21"/>
        <v>0</v>
      </c>
      <c r="O171" s="8">
        <f t="shared" si="22"/>
        <v>1.0545637350424133</v>
      </c>
    </row>
    <row r="172" spans="1:15" x14ac:dyDescent="0.3">
      <c r="A172" s="1">
        <f>Data!A344</f>
        <v>41456</v>
      </c>
      <c r="B172" cm="1">
        <f t="array" ref="B172:C172">LINEST(Data!$D$2:D343,Data!$E$2:E343,TRUE, FALSE)</f>
        <v>5.9026324610090258E-3</v>
      </c>
      <c r="C172">
        <v>5.5588992734878735</v>
      </c>
      <c r="E172">
        <f>EXP(C172+B172*'Overall View'!E343)</f>
        <v>1953.933062089721</v>
      </c>
      <c r="F172">
        <f>'Overall View'!B343</f>
        <v>1606.28</v>
      </c>
      <c r="G172" s="7">
        <f t="shared" si="23"/>
        <v>1693.9246363239276</v>
      </c>
      <c r="H172" s="2">
        <f t="shared" si="17"/>
        <v>-7.7924755374121135E-2</v>
      </c>
      <c r="I172" s="2">
        <f t="shared" si="18"/>
        <v>1</v>
      </c>
      <c r="J172" s="6">
        <f t="shared" si="16"/>
        <v>1606.28</v>
      </c>
      <c r="K172" s="6">
        <f t="shared" si="19"/>
        <v>0</v>
      </c>
      <c r="M172" s="8">
        <f t="shared" si="20"/>
        <v>1.0545637350424133</v>
      </c>
      <c r="N172" s="8">
        <f t="shared" si="21"/>
        <v>0</v>
      </c>
      <c r="O172" s="8">
        <f t="shared" si="22"/>
        <v>1.0545637350424133</v>
      </c>
    </row>
    <row r="173" spans="1:15" x14ac:dyDescent="0.3">
      <c r="A173" s="1">
        <f>Data!A345</f>
        <v>41487</v>
      </c>
      <c r="B173" cm="1">
        <f t="array" ref="B173:C173">LINEST(Data!$D$2:D344,Data!$E$2:E344,TRUE, FALSE)</f>
        <v>5.8948243948236008E-3</v>
      </c>
      <c r="C173">
        <v>5.5597945984104689</v>
      </c>
      <c r="E173">
        <f>EXP(C173+B173*'Overall View'!E344)</f>
        <v>1961.9994618424175</v>
      </c>
      <c r="F173">
        <f>'Overall View'!B344</f>
        <v>1685.73</v>
      </c>
      <c r="G173" s="7">
        <f t="shared" si="23"/>
        <v>1777.7097250730474</v>
      </c>
      <c r="H173" s="2">
        <f t="shared" si="17"/>
        <v>-4.0810161886072338E-2</v>
      </c>
      <c r="I173" s="2">
        <f t="shared" si="18"/>
        <v>1</v>
      </c>
      <c r="J173" s="6">
        <f t="shared" si="16"/>
        <v>1685.73</v>
      </c>
      <c r="K173" s="6">
        <f t="shared" si="19"/>
        <v>0</v>
      </c>
      <c r="M173" s="8">
        <f t="shared" si="20"/>
        <v>1.0545637350424133</v>
      </c>
      <c r="N173" s="8">
        <f t="shared" si="21"/>
        <v>0</v>
      </c>
      <c r="O173" s="8">
        <f t="shared" si="22"/>
        <v>1.0545637350424133</v>
      </c>
    </row>
    <row r="174" spans="1:15" x14ac:dyDescent="0.3">
      <c r="A174" s="1">
        <f>Data!A346</f>
        <v>41518</v>
      </c>
      <c r="B174" cm="1">
        <f t="array" ref="B174:C174">LINEST(Data!$D$2:D345,Data!$E$2:E345,TRUE, FALSE)</f>
        <v>5.8852461102672799E-3</v>
      </c>
      <c r="C174">
        <v>5.5608961011344444</v>
      </c>
      <c r="E174">
        <f>EXP(C174+B174*'Overall View'!E345)</f>
        <v>1969.2750578474831</v>
      </c>
      <c r="F174">
        <f>'Overall View'!B345</f>
        <v>1632.97</v>
      </c>
      <c r="G174" s="7">
        <f t="shared" si="23"/>
        <v>1722.0709424122097</v>
      </c>
      <c r="H174" s="2">
        <f t="shared" si="17"/>
        <v>-7.077607138084685E-2</v>
      </c>
      <c r="I174" s="2">
        <f t="shared" si="18"/>
        <v>1</v>
      </c>
      <c r="J174" s="6">
        <f t="shared" si="16"/>
        <v>1632.97</v>
      </c>
      <c r="K174" s="6">
        <f t="shared" si="19"/>
        <v>0</v>
      </c>
      <c r="M174" s="8">
        <f t="shared" si="20"/>
        <v>1.0545637350424133</v>
      </c>
      <c r="N174" s="8">
        <f t="shared" si="21"/>
        <v>0</v>
      </c>
      <c r="O174" s="8">
        <f t="shared" si="22"/>
        <v>1.0545637350424133</v>
      </c>
    </row>
    <row r="175" spans="1:15" x14ac:dyDescent="0.3">
      <c r="A175" s="1">
        <f>Data!A347</f>
        <v>41548</v>
      </c>
      <c r="B175" cm="1">
        <f t="array" ref="B175:C175">LINEST(Data!$D$2:D346,Data!$E$2:E346,TRUE, FALSE)</f>
        <v>5.877011139516687E-3</v>
      </c>
      <c r="C175">
        <v>5.5618458677610132</v>
      </c>
      <c r="E175">
        <f>EXP(C175+B175*'Overall View'!E346)</f>
        <v>1977.1559671815296</v>
      </c>
      <c r="F175">
        <f>'Overall View'!B346</f>
        <v>1681.55</v>
      </c>
      <c r="G175" s="7">
        <f t="shared" si="23"/>
        <v>1773.30164866057</v>
      </c>
      <c r="H175" s="2">
        <f t="shared" si="17"/>
        <v>-4.9510697227857614E-2</v>
      </c>
      <c r="I175" s="2">
        <f t="shared" si="18"/>
        <v>1</v>
      </c>
      <c r="J175" s="6">
        <f t="shared" si="16"/>
        <v>1681.55</v>
      </c>
      <c r="K175" s="6">
        <f t="shared" si="19"/>
        <v>0</v>
      </c>
      <c r="M175" s="8">
        <f t="shared" si="20"/>
        <v>1.0545637350424133</v>
      </c>
      <c r="N175" s="8">
        <f t="shared" si="21"/>
        <v>0</v>
      </c>
      <c r="O175" s="8">
        <f t="shared" si="22"/>
        <v>1.0545637350424133</v>
      </c>
    </row>
    <row r="176" spans="1:15" x14ac:dyDescent="0.3">
      <c r="A176" s="1">
        <f>Data!A348</f>
        <v>41579</v>
      </c>
      <c r="B176" cm="1">
        <f t="array" ref="B176:C176">LINEST(Data!$D$2:D347,Data!$E$2:E347,TRUE, FALSE)</f>
        <v>5.8708048222125414E-3</v>
      </c>
      <c r="C176">
        <v>5.5625637317958603</v>
      </c>
      <c r="E176">
        <f>EXP(C176+B176*'Overall View'!E347)</f>
        <v>1985.9689306161267</v>
      </c>
      <c r="F176">
        <f>'Overall View'!B347</f>
        <v>1756.54</v>
      </c>
      <c r="G176" s="7">
        <f t="shared" si="23"/>
        <v>1852.3833831514007</v>
      </c>
      <c r="H176" s="2">
        <f t="shared" si="17"/>
        <v>-1.5524934493788334E-2</v>
      </c>
      <c r="I176" s="2">
        <f t="shared" si="18"/>
        <v>1</v>
      </c>
      <c r="J176" s="6">
        <f t="shared" si="16"/>
        <v>1756.54</v>
      </c>
      <c r="K176" s="6">
        <f t="shared" si="19"/>
        <v>0</v>
      </c>
      <c r="M176" s="8">
        <f t="shared" si="20"/>
        <v>1.0545637350424133</v>
      </c>
      <c r="N176" s="8">
        <f t="shared" si="21"/>
        <v>0</v>
      </c>
      <c r="O176" s="8">
        <f t="shared" si="22"/>
        <v>1.0545637350424133</v>
      </c>
    </row>
    <row r="177" spans="1:15" x14ac:dyDescent="0.3">
      <c r="A177" s="1">
        <f>Data!A349</f>
        <v>41609</v>
      </c>
      <c r="B177" cm="1">
        <f t="array" ref="B177:C177">LINEST(Data!$D$2:D348,Data!$E$2:E348,TRUE, FALSE)</f>
        <v>5.8657880040900324E-3</v>
      </c>
      <c r="C177">
        <v>5.563145682698071</v>
      </c>
      <c r="E177">
        <f>EXP(C177+B177*'Overall View'!E348)</f>
        <v>1995.3487381099485</v>
      </c>
      <c r="F177">
        <f>'Overall View'!B348</f>
        <v>1805.81</v>
      </c>
      <c r="G177" s="7">
        <f t="shared" si="23"/>
        <v>1904.3417383769404</v>
      </c>
      <c r="H177" s="2">
        <f t="shared" si="17"/>
        <v>5.0097186071417221E-3</v>
      </c>
      <c r="I177" s="2">
        <f t="shared" si="18"/>
        <v>0.99499028139285828</v>
      </c>
      <c r="J177" s="6">
        <f t="shared" si="16"/>
        <v>1796.7634000420373</v>
      </c>
      <c r="K177" s="6">
        <f t="shared" si="19"/>
        <v>9.5402162411035718</v>
      </c>
      <c r="M177" s="8">
        <f t="shared" si="20"/>
        <v>1.0545637350424133</v>
      </c>
      <c r="N177" s="8">
        <f t="shared" si="21"/>
        <v>-5.2830675658588509E-3</v>
      </c>
      <c r="O177" s="8">
        <f t="shared" si="22"/>
        <v>1.0492806674765545</v>
      </c>
    </row>
    <row r="178" spans="1:15" x14ac:dyDescent="0.3">
      <c r="A178" s="1">
        <f>Data!A350</f>
        <v>41640</v>
      </c>
      <c r="B178" cm="1">
        <f t="array" ref="B178:C178">LINEST(Data!$D$2:D349,Data!$E$2:E349,TRUE, FALSE)</f>
        <v>5.8617179581609176E-3</v>
      </c>
      <c r="C178">
        <v>5.5636191647078244</v>
      </c>
      <c r="E178">
        <f>EXP(C178+B178*'Overall View'!E349)</f>
        <v>2005.1958467507952</v>
      </c>
      <c r="F178">
        <f>'Overall View'!B349</f>
        <v>1848.36</v>
      </c>
      <c r="G178" s="7">
        <f t="shared" si="23"/>
        <v>1948.9886307780675</v>
      </c>
      <c r="H178" s="2">
        <f t="shared" si="17"/>
        <v>2.1785272493491825E-2</v>
      </c>
      <c r="I178" s="2">
        <f t="shared" si="18"/>
        <v>0.97821472750650817</v>
      </c>
      <c r="J178" s="6">
        <f t="shared" si="16"/>
        <v>1808.0929737339293</v>
      </c>
      <c r="K178" s="6">
        <f t="shared" si="19"/>
        <v>42.459248408217732</v>
      </c>
      <c r="M178" s="8">
        <f t="shared" si="20"/>
        <v>1.0492806674765545</v>
      </c>
      <c r="N178" s="8">
        <f t="shared" si="21"/>
        <v>-1.7809859641581813E-2</v>
      </c>
      <c r="O178" s="8">
        <f t="shared" si="22"/>
        <v>1.0314708078349726</v>
      </c>
    </row>
    <row r="179" spans="1:15" x14ac:dyDescent="0.3">
      <c r="A179" s="1">
        <f>Data!A351</f>
        <v>41671</v>
      </c>
      <c r="B179" cm="1">
        <f t="array" ref="B179:C179">LINEST(Data!$D$2:D350,Data!$E$2:E350,TRUE, FALSE)</f>
        <v>5.8556498735006556E-3</v>
      </c>
      <c r="C179">
        <v>5.5643271079181877</v>
      </c>
      <c r="E179">
        <f>EXP(C179+B179*'Overall View'!E350)</f>
        <v>2014.1426778033217</v>
      </c>
      <c r="F179">
        <f>'Overall View'!B350</f>
        <v>1782.59</v>
      </c>
      <c r="G179" s="7">
        <f t="shared" si="23"/>
        <v>1881.1487957467614</v>
      </c>
      <c r="H179" s="2">
        <f t="shared" si="17"/>
        <v>-1.4963393782936651E-2</v>
      </c>
      <c r="I179" s="2">
        <f t="shared" si="18"/>
        <v>1</v>
      </c>
      <c r="J179" s="6">
        <f t="shared" si="16"/>
        <v>1782.59</v>
      </c>
      <c r="K179" s="6">
        <f t="shared" si="19"/>
        <v>0</v>
      </c>
      <c r="M179" s="8">
        <f t="shared" si="20"/>
        <v>1.0314708078349726</v>
      </c>
      <c r="N179" s="8">
        <f t="shared" si="21"/>
        <v>2.3818852573063765E-2</v>
      </c>
      <c r="O179" s="8">
        <f t="shared" si="22"/>
        <v>1.0552896604080364</v>
      </c>
    </row>
    <row r="180" spans="1:15" x14ac:dyDescent="0.3">
      <c r="A180" s="1">
        <f>Data!A352</f>
        <v>41699</v>
      </c>
      <c r="B180" cm="1">
        <f t="array" ref="B180:C180">LINEST(Data!$D$2:D351,Data!$E$2:E351,TRUE, FALSE)</f>
        <v>5.851460933838217E-3</v>
      </c>
      <c r="C180">
        <v>5.5648172138586931</v>
      </c>
      <c r="E180">
        <f>EXP(C180+B180*'Overall View'!E351)</f>
        <v>2023.9949608427723</v>
      </c>
      <c r="F180">
        <f>'Overall View'!B351</f>
        <v>1859.45</v>
      </c>
      <c r="G180" s="7">
        <f t="shared" si="23"/>
        <v>1962.2583590457234</v>
      </c>
      <c r="H180" s="2">
        <f t="shared" si="17"/>
        <v>1.8702880181945991E-2</v>
      </c>
      <c r="I180" s="2">
        <f t="shared" si="18"/>
        <v>0.98129711981805401</v>
      </c>
      <c r="J180" s="6">
        <f t="shared" si="16"/>
        <v>1824.6729294456807</v>
      </c>
      <c r="K180" s="6">
        <f t="shared" si="19"/>
        <v>36.69988297525412</v>
      </c>
      <c r="M180" s="8">
        <f t="shared" si="20"/>
        <v>1.0552896604080364</v>
      </c>
      <c r="N180" s="8">
        <f t="shared" si="21"/>
        <v>-1.973695607585798E-2</v>
      </c>
      <c r="O180" s="8">
        <f t="shared" si="22"/>
        <v>1.0355527043321784</v>
      </c>
    </row>
    <row r="181" spans="1:15" x14ac:dyDescent="0.3">
      <c r="A181" s="1">
        <f>Data!A353</f>
        <v>41730</v>
      </c>
      <c r="B181" cm="1">
        <f t="array" ref="B181:C181">LINEST(Data!$D$2:D352,Data!$E$2:E352,TRUE, FALSE)</f>
        <v>5.847394513036043E-3</v>
      </c>
      <c r="C181">
        <v>5.5652943405661475</v>
      </c>
      <c r="E181">
        <f>EXP(C181+B181*'Overall View'!E352)</f>
        <v>2033.9394650605418</v>
      </c>
      <c r="F181">
        <f>'Overall View'!B352</f>
        <v>1872.34</v>
      </c>
      <c r="G181" s="7">
        <f t="shared" si="23"/>
        <v>1975.6066334045647</v>
      </c>
      <c r="H181" s="2">
        <f t="shared" si="17"/>
        <v>2.0548537536867251E-2</v>
      </c>
      <c r="I181" s="2">
        <f t="shared" si="18"/>
        <v>0.97945146246313275</v>
      </c>
      <c r="J181" s="6">
        <f t="shared" si="16"/>
        <v>1833.866151228222</v>
      </c>
      <c r="K181" s="6">
        <f t="shared" si="19"/>
        <v>40.595827064597636</v>
      </c>
      <c r="M181" s="8">
        <f t="shared" si="20"/>
        <v>1.0355527043321784</v>
      </c>
      <c r="N181" s="8">
        <f t="shared" si="21"/>
        <v>-2.0807887933513764E-3</v>
      </c>
      <c r="O181" s="8">
        <f t="shared" si="22"/>
        <v>1.033471915538827</v>
      </c>
    </row>
    <row r="182" spans="1:15" x14ac:dyDescent="0.3">
      <c r="A182" s="1">
        <f>Data!A354</f>
        <v>41760</v>
      </c>
      <c r="B182" cm="1">
        <f t="array" ref="B182:C182">LINEST(Data!$D$2:D353,Data!$E$2:E353,TRUE, FALSE)</f>
        <v>5.8434131538912673E-3</v>
      </c>
      <c r="C182">
        <v>5.5657628138255166</v>
      </c>
      <c r="E182">
        <f>EXP(C182+B182*'Overall View'!E353)</f>
        <v>2043.9597186177687</v>
      </c>
      <c r="F182">
        <f>'Overall View'!B353</f>
        <v>1883.95</v>
      </c>
      <c r="G182" s="7">
        <f t="shared" si="23"/>
        <v>1987.6052423439708</v>
      </c>
      <c r="H182" s="2">
        <f t="shared" si="17"/>
        <v>2.171581604065298E-2</v>
      </c>
      <c r="I182" s="2">
        <f t="shared" si="18"/>
        <v>0.97828418395934702</v>
      </c>
      <c r="J182" s="6">
        <f t="shared" si="16"/>
        <v>1843.0384883702118</v>
      </c>
      <c r="K182" s="6">
        <f t="shared" si="19"/>
        <v>43.162469804179153</v>
      </c>
      <c r="M182" s="8">
        <f t="shared" si="20"/>
        <v>1.033471915538827</v>
      </c>
      <c r="N182" s="8">
        <f t="shared" si="21"/>
        <v>-1.3623730670036453E-3</v>
      </c>
      <c r="O182" s="8">
        <f t="shared" si="22"/>
        <v>1.0321095424718234</v>
      </c>
    </row>
    <row r="183" spans="1:15" x14ac:dyDescent="0.3">
      <c r="A183" s="1">
        <f>Data!A355</f>
        <v>41791</v>
      </c>
      <c r="B183" cm="1">
        <f t="array" ref="B183:C183">LINEST(Data!$D$2:D354,Data!$E$2:E354,TRUE, FALSE)</f>
        <v>5.8402178044110169E-3</v>
      </c>
      <c r="C183">
        <v>5.5661398650641862</v>
      </c>
      <c r="E183">
        <f>EXP(C183+B183*'Overall View'!E354)</f>
        <v>2054.395144484</v>
      </c>
      <c r="F183">
        <f>'Overall View'!B354</f>
        <v>1923.57</v>
      </c>
      <c r="G183" s="7">
        <f t="shared" si="23"/>
        <v>2028.4974224167045</v>
      </c>
      <c r="H183" s="2">
        <f t="shared" si="17"/>
        <v>3.6319385861448117E-2</v>
      </c>
      <c r="I183" s="2">
        <f t="shared" si="18"/>
        <v>0.96368061413855188</v>
      </c>
      <c r="J183" s="6">
        <f t="shared" si="16"/>
        <v>1853.7071189384942</v>
      </c>
      <c r="K183" s="6">
        <f t="shared" si="19"/>
        <v>73.673780603705211</v>
      </c>
      <c r="M183" s="8">
        <f t="shared" si="20"/>
        <v>1.0321095424718234</v>
      </c>
      <c r="N183" s="8">
        <f t="shared" si="21"/>
        <v>-1.5861814646478192E-2</v>
      </c>
      <c r="O183" s="8">
        <f t="shared" si="22"/>
        <v>1.0162477278253452</v>
      </c>
    </row>
    <row r="184" spans="1:15" x14ac:dyDescent="0.3">
      <c r="A184" s="1">
        <f>Data!A356</f>
        <v>41821</v>
      </c>
      <c r="B184" cm="1">
        <f t="array" ref="B184:C184">LINEST(Data!$D$2:D355,Data!$E$2:E355,TRUE, FALSE)</f>
        <v>5.8376988320764777E-3</v>
      </c>
      <c r="C184">
        <v>5.5664379434571067</v>
      </c>
      <c r="E184">
        <f>EXP(C184+B184*'Overall View'!E355)</f>
        <v>2065.2020177151926</v>
      </c>
      <c r="F184">
        <f>'Overall View'!B355</f>
        <v>1960.23</v>
      </c>
      <c r="G184" s="7">
        <f t="shared" si="23"/>
        <v>2065.7530641187818</v>
      </c>
      <c r="H184" s="2">
        <f t="shared" si="17"/>
        <v>4.9171065680379766E-2</v>
      </c>
      <c r="I184" s="2">
        <f t="shared" si="18"/>
        <v>0.95082893431962023</v>
      </c>
      <c r="J184" s="6">
        <f t="shared" si="16"/>
        <v>1863.8434019213491</v>
      </c>
      <c r="K184" s="6">
        <f t="shared" si="19"/>
        <v>101.57527959523037</v>
      </c>
      <c r="M184" s="8">
        <f t="shared" si="20"/>
        <v>1.0162477278253452</v>
      </c>
      <c r="N184" s="8">
        <f t="shared" si="21"/>
        <v>-1.4233788377652193E-2</v>
      </c>
      <c r="O184" s="8">
        <f t="shared" si="22"/>
        <v>1.002013939447693</v>
      </c>
    </row>
    <row r="185" spans="1:15" x14ac:dyDescent="0.3">
      <c r="A185" s="1">
        <f>Data!A357</f>
        <v>41852</v>
      </c>
      <c r="B185" cm="1">
        <f t="array" ref="B185:C185">LINEST(Data!$D$2:D356,Data!$E$2:E356,TRUE, FALSE)</f>
        <v>5.8342236624169255E-3</v>
      </c>
      <c r="C185">
        <v>5.5668503302567069</v>
      </c>
      <c r="E185">
        <f>EXP(C185+B185*'Overall View'!E356)</f>
        <v>2075.5879261062178</v>
      </c>
      <c r="F185">
        <f>'Overall View'!B356</f>
        <v>1930.67</v>
      </c>
      <c r="G185" s="7">
        <f t="shared" si="23"/>
        <v>2036.1335320687078</v>
      </c>
      <c r="H185" s="2">
        <f t="shared" si="17"/>
        <v>3.0179818313897044E-2</v>
      </c>
      <c r="I185" s="2">
        <f t="shared" si="18"/>
        <v>0.96982018168610296</v>
      </c>
      <c r="J185" s="6">
        <f t="shared" si="16"/>
        <v>1872.4027301759086</v>
      </c>
      <c r="K185" s="6">
        <f t="shared" si="19"/>
        <v>61.450140060667067</v>
      </c>
      <c r="M185" s="8">
        <f t="shared" si="20"/>
        <v>1.002013939447693</v>
      </c>
      <c r="N185" s="8">
        <f t="shared" si="21"/>
        <v>2.0783012909799864E-2</v>
      </c>
      <c r="O185" s="8">
        <f t="shared" si="22"/>
        <v>1.0227969523574929</v>
      </c>
    </row>
    <row r="186" spans="1:15" x14ac:dyDescent="0.3">
      <c r="A186" s="1">
        <f>Data!A358</f>
        <v>41883</v>
      </c>
      <c r="B186" cm="1">
        <f t="array" ref="B186:C186">LINEST(Data!$D$2:D357,Data!$E$2:E357,TRUE, FALSE)</f>
        <v>5.8322763527882404E-3</v>
      </c>
      <c r="C186">
        <v>5.5670820601025195</v>
      </c>
      <c r="E186">
        <f>EXP(C186+B186*'Overall View'!E357)</f>
        <v>2086.7694714805698</v>
      </c>
      <c r="F186">
        <f>'Overall View'!B357</f>
        <v>2003.37</v>
      </c>
      <c r="G186" s="7">
        <f t="shared" si="23"/>
        <v>2110.4908705050975</v>
      </c>
      <c r="H186" s="2">
        <f t="shared" si="17"/>
        <v>6.0034171181641005E-2</v>
      </c>
      <c r="I186" s="2">
        <f t="shared" si="18"/>
        <v>0.93996582881835899</v>
      </c>
      <c r="J186" s="6">
        <f t="shared" si="16"/>
        <v>1883.0993424798357</v>
      </c>
      <c r="K186" s="6">
        <f t="shared" si="19"/>
        <v>126.70157019719356</v>
      </c>
      <c r="M186" s="8">
        <f t="shared" si="20"/>
        <v>1.0227969523574929</v>
      </c>
      <c r="N186" s="8">
        <f t="shared" si="21"/>
        <v>-3.2570833214297157E-2</v>
      </c>
      <c r="O186" s="8">
        <f t="shared" si="22"/>
        <v>0.9902261191431958</v>
      </c>
    </row>
    <row r="187" spans="1:15" x14ac:dyDescent="0.3">
      <c r="A187" s="1">
        <f>Data!A359</f>
        <v>41913</v>
      </c>
      <c r="B187" cm="1">
        <f t="array" ref="B187:C187">LINEST(Data!$D$2:D358,Data!$E$2:E358,TRUE, FALSE)</f>
        <v>5.8293537606623289E-3</v>
      </c>
      <c r="C187">
        <v>5.5674308227628782</v>
      </c>
      <c r="E187">
        <f>EXP(C187+B187*'Overall View'!E358)</f>
        <v>2097.5182000402483</v>
      </c>
      <c r="F187">
        <f>'Overall View'!B358</f>
        <v>1972.29</v>
      </c>
      <c r="G187" s="7">
        <f t="shared" si="23"/>
        <v>2079.7146427221273</v>
      </c>
      <c r="H187" s="2">
        <f t="shared" si="17"/>
        <v>4.0296966177530424E-2</v>
      </c>
      <c r="I187" s="2">
        <f t="shared" si="18"/>
        <v>0.95970303382246958</v>
      </c>
      <c r="J187" s="6">
        <f t="shared" si="16"/>
        <v>1892.8126965777185</v>
      </c>
      <c r="K187" s="6">
        <f t="shared" si="19"/>
        <v>83.80619061668834</v>
      </c>
      <c r="M187" s="8">
        <f t="shared" si="20"/>
        <v>0.9902261191431958</v>
      </c>
      <c r="N187" s="8">
        <f t="shared" si="21"/>
        <v>2.1749022496947823E-2</v>
      </c>
      <c r="O187" s="8">
        <f t="shared" si="22"/>
        <v>1.0119751416401437</v>
      </c>
    </row>
    <row r="188" spans="1:15" x14ac:dyDescent="0.3">
      <c r="A188" s="1">
        <f>Data!A360</f>
        <v>41944</v>
      </c>
      <c r="B188" cm="1">
        <f t="array" ref="B188:C188">LINEST(Data!$D$2:D359,Data!$E$2:E359,TRUE, FALSE)</f>
        <v>5.8272785132432291E-3</v>
      </c>
      <c r="C188">
        <v>5.5676791607040297</v>
      </c>
      <c r="E188">
        <f>EXP(C188+B188*'Overall View'!E359)</f>
        <v>2108.7378422160132</v>
      </c>
      <c r="F188">
        <f>'Overall View'!B359</f>
        <v>2018.05</v>
      </c>
      <c r="G188" s="7">
        <f t="shared" si="23"/>
        <v>2126.02262520358</v>
      </c>
      <c r="H188" s="2">
        <f t="shared" si="17"/>
        <v>5.6994254856871152E-2</v>
      </c>
      <c r="I188" s="2">
        <f t="shared" si="18"/>
        <v>0.94300574514312885</v>
      </c>
      <c r="J188" s="6">
        <f t="shared" si="16"/>
        <v>1903.0327439860912</v>
      </c>
      <c r="K188" s="6">
        <f t="shared" si="19"/>
        <v>121.17107533232709</v>
      </c>
      <c r="M188" s="8">
        <f t="shared" si="20"/>
        <v>1.0119751416401437</v>
      </c>
      <c r="N188" s="8">
        <f t="shared" si="21"/>
        <v>-1.851534140166931E-2</v>
      </c>
      <c r="O188" s="8">
        <f t="shared" si="22"/>
        <v>0.99345980023847436</v>
      </c>
    </row>
    <row r="189" spans="1:15" x14ac:dyDescent="0.3">
      <c r="A189" s="1">
        <f>Data!A361</f>
        <v>41974</v>
      </c>
      <c r="B189" cm="1">
        <f t="array" ref="B189:C189">LINEST(Data!$D$2:D360,Data!$E$2:E360,TRUE, FALSE)</f>
        <v>5.826092454750873E-3</v>
      </c>
      <c r="C189">
        <v>5.5678214877231138</v>
      </c>
      <c r="E189">
        <f>EXP(C189+B189*'Overall View'!E360)</f>
        <v>2120.4607500440384</v>
      </c>
      <c r="F189">
        <f>'Overall View'!B360</f>
        <v>2067.56</v>
      </c>
      <c r="G189" s="7">
        <f t="shared" si="23"/>
        <v>2175.2088199133873</v>
      </c>
      <c r="H189" s="2">
        <f t="shared" si="17"/>
        <v>7.5052238036973917E-2</v>
      </c>
      <c r="I189" s="2">
        <f t="shared" si="18"/>
        <v>0.92494776196302608</v>
      </c>
      <c r="J189" s="6">
        <f t="shared" si="16"/>
        <v>1912.3849947242741</v>
      </c>
      <c r="K189" s="6">
        <f t="shared" si="19"/>
        <v>163.25429013226469</v>
      </c>
      <c r="M189" s="8">
        <f t="shared" si="20"/>
        <v>0.99345980023847436</v>
      </c>
      <c r="N189" s="8">
        <f t="shared" si="21"/>
        <v>-2.0354047669686778E-2</v>
      </c>
      <c r="O189" s="8">
        <f t="shared" si="22"/>
        <v>0.97310575256878762</v>
      </c>
    </row>
    <row r="190" spans="1:15" x14ac:dyDescent="0.3">
      <c r="A190" s="1">
        <f>Data!A362</f>
        <v>42005</v>
      </c>
      <c r="B190" cm="1">
        <f t="array" ref="B190:C190">LINEST(Data!$D$2:D361,Data!$E$2:E361,TRUE, FALSE)</f>
        <v>5.824463293492765E-3</v>
      </c>
      <c r="C190">
        <v>5.5680175301278396</v>
      </c>
      <c r="E190">
        <f>EXP(C190+B190*'Overall View'!E361)</f>
        <v>2132.0181871025075</v>
      </c>
      <c r="F190">
        <f>'Overall View'!B361</f>
        <v>2058.9</v>
      </c>
      <c r="G190" s="7">
        <f t="shared" si="23"/>
        <v>2166.7817240961417</v>
      </c>
      <c r="H190" s="2">
        <f t="shared" si="17"/>
        <v>6.5704707612331492E-2</v>
      </c>
      <c r="I190" s="2">
        <f t="shared" si="18"/>
        <v>0.93429529238766851</v>
      </c>
      <c r="J190" s="6">
        <f t="shared" si="16"/>
        <v>1923.6205774969708</v>
      </c>
      <c r="K190" s="6">
        <f t="shared" si="19"/>
        <v>142.36775964148052</v>
      </c>
      <c r="M190" s="8">
        <f t="shared" si="20"/>
        <v>0.97310575256878762</v>
      </c>
      <c r="N190" s="8">
        <f t="shared" si="21"/>
        <v>1.0144509442315881E-2</v>
      </c>
      <c r="O190" s="8">
        <f t="shared" si="22"/>
        <v>0.98325026201110355</v>
      </c>
    </row>
    <row r="191" spans="1:15" x14ac:dyDescent="0.3">
      <c r="A191" s="1">
        <f>Data!A363</f>
        <v>42036</v>
      </c>
      <c r="B191" cm="1">
        <f t="array" ref="B191:C191">LINEST(Data!$D$2:D362,Data!$E$2:E362,TRUE, FALSE)</f>
        <v>5.8211458758392863E-3</v>
      </c>
      <c r="C191">
        <v>5.5684178318580262</v>
      </c>
      <c r="E191">
        <f>EXP(C191+B191*'Overall View'!E362)</f>
        <v>2142.7632063596679</v>
      </c>
      <c r="F191">
        <f>'Overall View'!B362</f>
        <v>1994.99</v>
      </c>
      <c r="G191" s="7">
        <f t="shared" si="23"/>
        <v>2103.942199851012</v>
      </c>
      <c r="H191" s="2">
        <f t="shared" si="17"/>
        <v>3.1036147194855368E-2</v>
      </c>
      <c r="I191" s="2">
        <f t="shared" si="18"/>
        <v>0.96896385280514463</v>
      </c>
      <c r="J191" s="6">
        <f t="shared" si="16"/>
        <v>1933.0731967077354</v>
      </c>
      <c r="K191" s="6">
        <f t="shared" si="19"/>
        <v>65.298259804043823</v>
      </c>
      <c r="M191" s="8">
        <f t="shared" si="20"/>
        <v>0.98325026201110355</v>
      </c>
      <c r="N191" s="8">
        <f t="shared" si="21"/>
        <v>3.8631521881030327E-2</v>
      </c>
      <c r="O191" s="8">
        <f t="shared" si="22"/>
        <v>1.0218817838921339</v>
      </c>
    </row>
    <row r="192" spans="1:15" x14ac:dyDescent="0.3">
      <c r="A192" s="1">
        <f>Data!A364</f>
        <v>42064</v>
      </c>
      <c r="B192" cm="1">
        <f t="array" ref="B192:C192">LINEST(Data!$D$2:D363,Data!$E$2:E363,TRUE, FALSE)</f>
        <v>5.820057366150164E-3</v>
      </c>
      <c r="C192">
        <v>5.5685495415304116</v>
      </c>
      <c r="E192">
        <f>EXP(C192+B192*'Overall View'!E363)</f>
        <v>2154.7075982754736</v>
      </c>
      <c r="F192">
        <f>'Overall View'!B363</f>
        <v>2104.5</v>
      </c>
      <c r="G192" s="7">
        <f t="shared" si="23"/>
        <v>2215.8484740050399</v>
      </c>
      <c r="H192" s="2">
        <f t="shared" si="17"/>
        <v>7.6698648895257349E-2</v>
      </c>
      <c r="I192" s="2">
        <f t="shared" si="18"/>
        <v>0.92330135110474265</v>
      </c>
      <c r="J192" s="6">
        <f t="shared" si="16"/>
        <v>1943.0876933999309</v>
      </c>
      <c r="K192" s="6">
        <f t="shared" si="19"/>
        <v>169.95258411280435</v>
      </c>
      <c r="M192" s="8">
        <f t="shared" si="20"/>
        <v>1.0218817838921339</v>
      </c>
      <c r="N192" s="8">
        <f t="shared" si="21"/>
        <v>-4.9728830747807325E-2</v>
      </c>
      <c r="O192" s="8">
        <f t="shared" si="22"/>
        <v>0.97215295314432659</v>
      </c>
    </row>
    <row r="193" spans="1:15" x14ac:dyDescent="0.3">
      <c r="A193" s="1">
        <f>Data!A365</f>
        <v>42095</v>
      </c>
      <c r="B193" cm="1">
        <f t="array" ref="B193:C193">LINEST(Data!$D$2:D364,Data!$E$2:E364,TRUE, FALSE)</f>
        <v>5.8179255741821929E-3</v>
      </c>
      <c r="C193">
        <v>5.5688081989558587</v>
      </c>
      <c r="E193">
        <f>EXP(C193+B193*'Overall View'!E364)</f>
        <v>2166.168423494531</v>
      </c>
      <c r="F193">
        <f>'Overall View'!B364</f>
        <v>2067.89</v>
      </c>
      <c r="G193" s="7">
        <f t="shared" si="23"/>
        <v>2180.2579543904258</v>
      </c>
      <c r="H193" s="2">
        <f t="shared" si="17"/>
        <v>5.4630294473600793E-2</v>
      </c>
      <c r="I193" s="2">
        <f t="shared" si="18"/>
        <v>0.94536970552639921</v>
      </c>
      <c r="J193" s="6">
        <f t="shared" si="16"/>
        <v>1954.9205603609855</v>
      </c>
      <c r="K193" s="6">
        <f t="shared" si="19"/>
        <v>119.10813407675944</v>
      </c>
      <c r="M193" s="8">
        <f t="shared" si="20"/>
        <v>0.97215295314432659</v>
      </c>
      <c r="N193" s="8">
        <f t="shared" si="21"/>
        <v>2.4587598970953438E-2</v>
      </c>
      <c r="O193" s="8">
        <f t="shared" si="22"/>
        <v>0.99674055211528001</v>
      </c>
    </row>
    <row r="194" spans="1:15" x14ac:dyDescent="0.3">
      <c r="A194" s="1">
        <f>Data!A366</f>
        <v>42125</v>
      </c>
      <c r="B194" cm="1">
        <f t="array" ref="B194:C194">LINEST(Data!$D$2:D365,Data!$E$2:E365,TRUE, FALSE)</f>
        <v>5.8159491599422738E-3</v>
      </c>
      <c r="C194">
        <v>5.5690486626883819</v>
      </c>
      <c r="E194">
        <f>EXP(C194+B194*'Overall View'!E365)</f>
        <v>2177.7644694728424</v>
      </c>
      <c r="F194">
        <f>'Overall View'!B365</f>
        <v>2085.5100000000002</v>
      </c>
      <c r="G194" s="7">
        <f t="shared" si="23"/>
        <v>2197.8205229186974</v>
      </c>
      <c r="H194" s="2">
        <f t="shared" si="17"/>
        <v>5.7637994941127091E-2</v>
      </c>
      <c r="I194" s="2">
        <f t="shared" si="18"/>
        <v>0.94236200505887291</v>
      </c>
      <c r="J194" s="6">
        <f t="shared" si="16"/>
        <v>1965.3053851703303</v>
      </c>
      <c r="K194" s="6">
        <f t="shared" si="19"/>
        <v>126.67796818149318</v>
      </c>
      <c r="M194" s="8">
        <f t="shared" si="20"/>
        <v>0.99674055211528001</v>
      </c>
      <c r="N194" s="8">
        <f t="shared" si="21"/>
        <v>-3.6297280304260077E-3</v>
      </c>
      <c r="O194" s="8">
        <f t="shared" si="22"/>
        <v>0.99311082408485396</v>
      </c>
    </row>
    <row r="195" spans="1:15" x14ac:dyDescent="0.3">
      <c r="A195" s="1">
        <f>Data!A367</f>
        <v>42156</v>
      </c>
      <c r="B195" cm="1">
        <f t="array" ref="B195:C195">LINEST(Data!$D$2:D366,Data!$E$2:E366,TRUE, FALSE)</f>
        <v>5.8142125952848761E-3</v>
      </c>
      <c r="C195">
        <v>5.5692605235765855</v>
      </c>
      <c r="E195">
        <f>EXP(C195+B195*'Overall View'!E366)</f>
        <v>2189.5429904096468</v>
      </c>
      <c r="F195">
        <f>'Overall View'!B366</f>
        <v>2107.39</v>
      </c>
      <c r="G195" s="7">
        <f t="shared" si="23"/>
        <v>2219.5497877496737</v>
      </c>
      <c r="H195" s="2">
        <f t="shared" si="17"/>
        <v>6.247938918327578E-2</v>
      </c>
      <c r="I195" s="2">
        <f t="shared" si="18"/>
        <v>0.93752061081672422</v>
      </c>
      <c r="J195" s="6">
        <f t="shared" si="16"/>
        <v>1975.7215600290563</v>
      </c>
      <c r="K195" s="6">
        <f t="shared" si="19"/>
        <v>138.67611500046903</v>
      </c>
      <c r="M195" s="8">
        <f t="shared" si="20"/>
        <v>0.99311082408485396</v>
      </c>
      <c r="N195" s="8">
        <f t="shared" si="21"/>
        <v>-5.6933680139774042E-3</v>
      </c>
      <c r="O195" s="8">
        <f t="shared" si="22"/>
        <v>0.98741745607087661</v>
      </c>
    </row>
    <row r="196" spans="1:15" x14ac:dyDescent="0.3">
      <c r="A196" s="1">
        <f>Data!A368</f>
        <v>42186</v>
      </c>
      <c r="B196" cm="1">
        <f t="array" ref="B196:C196">LINEST(Data!$D$2:D367,Data!$E$2:E367,TRUE, FALSE)</f>
        <v>5.8112960588398953E-3</v>
      </c>
      <c r="C196">
        <v>5.5696173132016877</v>
      </c>
      <c r="E196">
        <f>EXP(C196+B196*'Overall View'!E367)</f>
        <v>2200.7459955103027</v>
      </c>
      <c r="F196">
        <f>'Overall View'!B367</f>
        <v>2063.11</v>
      </c>
      <c r="G196" s="7">
        <f t="shared" si="23"/>
        <v>2175.8269427948553</v>
      </c>
      <c r="H196" s="2">
        <f t="shared" si="17"/>
        <v>3.7459390683390548E-2</v>
      </c>
      <c r="I196" s="2">
        <f t="shared" si="18"/>
        <v>0.96254060931660945</v>
      </c>
      <c r="J196" s="6">
        <f t="shared" si="16"/>
        <v>1985.8271564871902</v>
      </c>
      <c r="K196" s="6">
        <f t="shared" si="19"/>
        <v>81.505151509599742</v>
      </c>
      <c r="M196" s="8">
        <f t="shared" si="20"/>
        <v>0.98741745607087661</v>
      </c>
      <c r="N196" s="8">
        <f t="shared" si="21"/>
        <v>2.7711059270164595E-2</v>
      </c>
      <c r="O196" s="8">
        <f t="shared" si="22"/>
        <v>1.0151285153410412</v>
      </c>
    </row>
    <row r="197" spans="1:15" x14ac:dyDescent="0.3">
      <c r="A197" s="1">
        <f>Data!A369</f>
        <v>42217</v>
      </c>
      <c r="B197" cm="1">
        <f t="array" ref="B197:C197">LINEST(Data!$D$2:D368,Data!$E$2:E368,TRUE, FALSE)</f>
        <v>5.8090372873025736E-3</v>
      </c>
      <c r="C197">
        <v>5.5698943891769339</v>
      </c>
      <c r="E197">
        <f>EXP(C197+B197*'Overall View'!E368)</f>
        <v>2212.3510965368537</v>
      </c>
      <c r="F197">
        <f>'Overall View'!B368</f>
        <v>2103.84</v>
      </c>
      <c r="G197" s="7">
        <f t="shared" si="23"/>
        <v>2217.1731272246961</v>
      </c>
      <c r="H197" s="2">
        <f t="shared" si="17"/>
        <v>5.0952135623177797E-2</v>
      </c>
      <c r="I197" s="2">
        <f t="shared" si="18"/>
        <v>0.9490478643768222</v>
      </c>
      <c r="J197" s="6">
        <f t="shared" si="16"/>
        <v>1996.6448589905337</v>
      </c>
      <c r="K197" s="6">
        <f t="shared" si="19"/>
        <v>112.96970587841795</v>
      </c>
      <c r="M197" s="8">
        <f t="shared" si="20"/>
        <v>1.0151285153410412</v>
      </c>
      <c r="N197" s="8">
        <f t="shared" si="21"/>
        <v>-1.4955773428025995E-2</v>
      </c>
      <c r="O197" s="8">
        <f t="shared" si="22"/>
        <v>1.0001727419130153</v>
      </c>
    </row>
    <row r="198" spans="1:15" x14ac:dyDescent="0.3">
      <c r="A198" s="1">
        <f>Data!A370</f>
        <v>42248</v>
      </c>
      <c r="B198" cm="1">
        <f t="array" ref="B198:C198">LINEST(Data!$D$2:D369,Data!$E$2:E369,TRUE, FALSE)</f>
        <v>5.8037030127348543E-3</v>
      </c>
      <c r="C198">
        <v>5.5705505049487618</v>
      </c>
      <c r="E198">
        <f>EXP(C198+B198*'Overall View'!E369)</f>
        <v>2222.3338659938913</v>
      </c>
      <c r="F198">
        <f>'Overall View'!B369</f>
        <v>1972.18</v>
      </c>
      <c r="G198" s="7">
        <f t="shared" si="23"/>
        <v>2085.4903840244287</v>
      </c>
      <c r="H198" s="2">
        <f t="shared" si="17"/>
        <v>-1.2563584536842476E-2</v>
      </c>
      <c r="I198" s="2">
        <f t="shared" si="18"/>
        <v>1</v>
      </c>
      <c r="J198" s="6">
        <f t="shared" si="16"/>
        <v>1972.18</v>
      </c>
      <c r="K198" s="6">
        <f t="shared" si="19"/>
        <v>0</v>
      </c>
      <c r="M198" s="8">
        <f t="shared" si="20"/>
        <v>1.0001727419130153</v>
      </c>
      <c r="N198" s="8">
        <f t="shared" si="21"/>
        <v>5.7281640559390092E-2</v>
      </c>
      <c r="O198" s="8">
        <f t="shared" si="22"/>
        <v>1.0574543824724054</v>
      </c>
    </row>
    <row r="199" spans="1:15" x14ac:dyDescent="0.3">
      <c r="A199" s="1">
        <f>Data!A371</f>
        <v>42278</v>
      </c>
      <c r="B199" cm="1">
        <f t="array" ref="B199:C199">LINEST(Data!$D$2:D370,Data!$E$2:E370,TRUE, FALSE)</f>
        <v>5.797022246892246E-3</v>
      </c>
      <c r="C199">
        <v>5.5713744660693507</v>
      </c>
      <c r="E199">
        <f>EXP(C199+B199*'Overall View'!E370)</f>
        <v>2231.6035241482168</v>
      </c>
      <c r="F199">
        <f>'Overall View'!B370</f>
        <v>1920.03</v>
      </c>
      <c r="G199" s="7">
        <f t="shared" si="23"/>
        <v>2030.3441379784927</v>
      </c>
      <c r="H199" s="2">
        <f t="shared" si="17"/>
        <v>-3.9618673647301095E-2</v>
      </c>
      <c r="I199" s="2">
        <f t="shared" si="18"/>
        <v>1</v>
      </c>
      <c r="J199" s="6">
        <f t="shared" si="16"/>
        <v>1920.03</v>
      </c>
      <c r="K199" s="6">
        <f t="shared" si="19"/>
        <v>0</v>
      </c>
      <c r="M199" s="8">
        <f t="shared" si="20"/>
        <v>1.0574543824724054</v>
      </c>
      <c r="N199" s="8">
        <f t="shared" si="21"/>
        <v>0</v>
      </c>
      <c r="O199" s="8">
        <f t="shared" si="22"/>
        <v>1.0574543824724054</v>
      </c>
    </row>
    <row r="200" spans="1:15" x14ac:dyDescent="0.3">
      <c r="A200" s="1">
        <f>Data!A372</f>
        <v>42309</v>
      </c>
      <c r="B200" cm="1">
        <f t="array" ref="B200:C200">LINEST(Data!$D$2:D371,Data!$E$2:E371,TRUE, FALSE)</f>
        <v>5.7936803398020422E-3</v>
      </c>
      <c r="C200">
        <v>5.5717877485795064</v>
      </c>
      <c r="E200">
        <f>EXP(C200+B200*'Overall View'!E371)</f>
        <v>2242.7307211052835</v>
      </c>
      <c r="F200">
        <f>'Overall View'!B371</f>
        <v>2079.36</v>
      </c>
      <c r="G200" s="7">
        <f t="shared" si="23"/>
        <v>2198.8283447378212</v>
      </c>
      <c r="H200" s="2">
        <f t="shared" si="17"/>
        <v>2.7155445115243482E-2</v>
      </c>
      <c r="I200" s="2">
        <f t="shared" si="18"/>
        <v>0.97284455488475652</v>
      </c>
      <c r="J200" s="6">
        <f t="shared" si="16"/>
        <v>2022.8940536451673</v>
      </c>
      <c r="K200" s="6">
        <f t="shared" si="19"/>
        <v>59.710162433369575</v>
      </c>
      <c r="M200" s="8">
        <f t="shared" si="20"/>
        <v>1.0574543824724054</v>
      </c>
      <c r="N200" s="8">
        <f t="shared" si="21"/>
        <v>-2.8715644445103095E-2</v>
      </c>
      <c r="O200" s="8">
        <f t="shared" si="22"/>
        <v>1.0287387380273023</v>
      </c>
    </row>
    <row r="201" spans="1:15" x14ac:dyDescent="0.3">
      <c r="A201" s="1">
        <f>Data!A373</f>
        <v>42339</v>
      </c>
      <c r="B201" cm="1">
        <f t="array" ref="B201:C201">LINEST(Data!$D$2:D372,Data!$E$2:E372,TRUE, FALSE)</f>
        <v>5.7901622593746638E-3</v>
      </c>
      <c r="C201">
        <v>5.5722239905525006</v>
      </c>
      <c r="E201">
        <f>EXP(C201+B201*'Overall View'!E372)</f>
        <v>2253.8027705129666</v>
      </c>
      <c r="F201">
        <f>'Overall View'!B372</f>
        <v>2080.41</v>
      </c>
      <c r="G201" s="7">
        <f t="shared" si="23"/>
        <v>2199.9085204127496</v>
      </c>
      <c r="H201" s="2">
        <f t="shared" si="17"/>
        <v>2.3066573179558847E-2</v>
      </c>
      <c r="I201" s="2">
        <f t="shared" si="18"/>
        <v>0.97693342682044115</v>
      </c>
      <c r="J201" s="6">
        <f t="shared" si="16"/>
        <v>2032.4220704915138</v>
      </c>
      <c r="K201" s="6">
        <f t="shared" si="19"/>
        <v>50.744350874435717</v>
      </c>
      <c r="M201" s="8">
        <f t="shared" si="20"/>
        <v>1.0287387380273023</v>
      </c>
      <c r="N201" s="8">
        <f t="shared" si="21"/>
        <v>4.3096368306890752E-3</v>
      </c>
      <c r="O201" s="8">
        <f t="shared" si="22"/>
        <v>1.0330483748579913</v>
      </c>
    </row>
    <row r="202" spans="1:15" x14ac:dyDescent="0.3">
      <c r="A202" s="1">
        <f>Data!A374</f>
        <v>42370</v>
      </c>
      <c r="B202" cm="1">
        <f t="array" ref="B202:C202">LINEST(Data!$D$2:D373,Data!$E$2:E373,TRUE, FALSE)</f>
        <v>5.7856854906141938E-3</v>
      </c>
      <c r="C202">
        <v>5.5727806021350519</v>
      </c>
      <c r="E202">
        <f>EXP(C202+B202*'Overall View'!E373)</f>
        <v>2264.3784939201651</v>
      </c>
      <c r="F202">
        <f>'Overall View'!B373</f>
        <v>2043.94</v>
      </c>
      <c r="G202" s="7">
        <f t="shared" si="23"/>
        <v>2162.2332461816786</v>
      </c>
      <c r="H202" s="2">
        <f t="shared" si="17"/>
        <v>2.6494490598456544E-3</v>
      </c>
      <c r="I202" s="2">
        <f t="shared" si="18"/>
        <v>0.99735055094015435</v>
      </c>
      <c r="J202" s="6">
        <f t="shared" ref="J202:J265" si="24">I202*F202</f>
        <v>2038.5246850886192</v>
      </c>
      <c r="K202" s="6">
        <f t="shared" si="19"/>
        <v>5.7287268412630654</v>
      </c>
      <c r="M202" s="8">
        <f t="shared" si="20"/>
        <v>1.0330483748579913</v>
      </c>
      <c r="N202" s="8">
        <f t="shared" si="21"/>
        <v>2.2023945924622371E-2</v>
      </c>
      <c r="O202" s="8">
        <f t="shared" si="22"/>
        <v>1.0550723207826136</v>
      </c>
    </row>
    <row r="203" spans="1:15" x14ac:dyDescent="0.3">
      <c r="A203" s="1">
        <f>Data!A375</f>
        <v>42401</v>
      </c>
      <c r="B203" cm="1">
        <f t="array" ref="B203:C203">LINEST(Data!$D$2:D374,Data!$E$2:E374,TRUE, FALSE)</f>
        <v>5.7787920696859719E-3</v>
      </c>
      <c r="C203">
        <v>5.5736399819441038</v>
      </c>
      <c r="E203">
        <f>EXP(C203+B203*'Overall View'!E374)</f>
        <v>2273.6219780746519</v>
      </c>
      <c r="F203">
        <f>'Overall View'!B374</f>
        <v>1940.24</v>
      </c>
      <c r="G203" s="7">
        <f t="shared" si="23"/>
        <v>2052.8222465165213</v>
      </c>
      <c r="H203" s="2">
        <f t="shared" si="17"/>
        <v>-4.6630346332668049E-2</v>
      </c>
      <c r="I203" s="2">
        <f t="shared" si="18"/>
        <v>1</v>
      </c>
      <c r="J203" s="6">
        <f t="shared" si="24"/>
        <v>1940.24</v>
      </c>
      <c r="K203" s="6">
        <f t="shared" si="19"/>
        <v>0</v>
      </c>
      <c r="M203" s="8">
        <f t="shared" si="20"/>
        <v>1.0550723207826136</v>
      </c>
      <c r="N203" s="8">
        <f t="shared" si="21"/>
        <v>2.9525867115733442E-3</v>
      </c>
      <c r="O203" s="8">
        <f t="shared" si="22"/>
        <v>1.058024907494187</v>
      </c>
    </row>
    <row r="204" spans="1:15" x14ac:dyDescent="0.3">
      <c r="A204" s="1">
        <f>Data!A376</f>
        <v>42430</v>
      </c>
      <c r="B204" cm="1">
        <f t="array" ref="B204:C204">LINEST(Data!$D$2:D375,Data!$E$2:E375,TRUE, FALSE)</f>
        <v>5.7715844478378074E-3</v>
      </c>
      <c r="C204">
        <v>5.5745409346751238</v>
      </c>
      <c r="E204">
        <f>EXP(C204+B204*'Overall View'!E375)</f>
        <v>2282.6983708738339</v>
      </c>
      <c r="F204">
        <f>'Overall View'!B375</f>
        <v>1932.23</v>
      </c>
      <c r="G204" s="7">
        <f t="shared" si="23"/>
        <v>2044.3474670074929</v>
      </c>
      <c r="H204" s="2">
        <f t="shared" ref="H204:H267" si="25">MAX(F204/E204-0.9,-0.1)</f>
        <v>-5.3532492661162223E-2</v>
      </c>
      <c r="I204" s="2">
        <f t="shared" ref="I204:I267" si="26">MIN((1-H204),1)</f>
        <v>1</v>
      </c>
      <c r="J204" s="6">
        <f t="shared" si="24"/>
        <v>1932.23</v>
      </c>
      <c r="K204" s="6">
        <f t="shared" ref="K204:K267" si="27">MAX(H204*G204,0)</f>
        <v>0</v>
      </c>
      <c r="M204" s="8">
        <f t="shared" ref="M204:M267" si="28">O203</f>
        <v>1.058024907494187</v>
      </c>
      <c r="N204" s="8">
        <f t="shared" ref="N204:N267" si="29">-(K204-K203)/F204</f>
        <v>0</v>
      </c>
      <c r="O204" s="8">
        <f t="shared" ref="O204:O267" si="30">M204+N204</f>
        <v>1.058024907494187</v>
      </c>
    </row>
    <row r="205" spans="1:15" x14ac:dyDescent="0.3">
      <c r="A205" s="1">
        <f>Data!A377</f>
        <v>42461</v>
      </c>
      <c r="B205" cm="1">
        <f t="array" ref="B205:C205">LINEST(Data!$D$2:D376,Data!$E$2:E376,TRUE, FALSE)</f>
        <v>5.7669652962468098E-3</v>
      </c>
      <c r="C205">
        <v>5.5751198683411953</v>
      </c>
      <c r="E205">
        <f>EXP(C205+B205*'Overall View'!E376)</f>
        <v>2293.2650209375597</v>
      </c>
      <c r="F205">
        <f>'Overall View'!B376</f>
        <v>2059.7399999999998</v>
      </c>
      <c r="G205" s="7">
        <f t="shared" ref="G205:G268" si="31">O204*F205+K204</f>
        <v>2179.2562229620767</v>
      </c>
      <c r="H205" s="2">
        <f t="shared" si="25"/>
        <v>-1.83080403070357E-3</v>
      </c>
      <c r="I205" s="2">
        <f t="shared" si="26"/>
        <v>1</v>
      </c>
      <c r="J205" s="6">
        <f t="shared" si="24"/>
        <v>2059.7399999999998</v>
      </c>
      <c r="K205" s="6">
        <f t="shared" si="27"/>
        <v>0</v>
      </c>
      <c r="M205" s="8">
        <f t="shared" si="28"/>
        <v>1.058024907494187</v>
      </c>
      <c r="N205" s="8">
        <f t="shared" si="29"/>
        <v>0</v>
      </c>
      <c r="O205" s="8">
        <f t="shared" si="30"/>
        <v>1.058024907494187</v>
      </c>
    </row>
    <row r="206" spans="1:15" x14ac:dyDescent="0.3">
      <c r="A206" s="1">
        <f>Data!A378</f>
        <v>42491</v>
      </c>
      <c r="B206" cm="1">
        <f t="array" ref="B206:C206">LINEST(Data!$D$2:D377,Data!$E$2:E377,TRUE, FALSE)</f>
        <v>5.7622894660742619E-3</v>
      </c>
      <c r="C206">
        <v>5.5757074643328801</v>
      </c>
      <c r="E206">
        <f>EXP(C206+B206*'Overall View'!E377)</f>
        <v>2303.8301594376421</v>
      </c>
      <c r="F206">
        <f>'Overall View'!B377</f>
        <v>2065.3000000000002</v>
      </c>
      <c r="G206" s="7">
        <f t="shared" si="31"/>
        <v>2185.1388414477447</v>
      </c>
      <c r="H206" s="2">
        <f t="shared" si="25"/>
        <v>-3.5363472695688625E-3</v>
      </c>
      <c r="I206" s="2">
        <f t="shared" si="26"/>
        <v>1</v>
      </c>
      <c r="J206" s="6">
        <f t="shared" si="24"/>
        <v>2065.3000000000002</v>
      </c>
      <c r="K206" s="6">
        <f t="shared" si="27"/>
        <v>0</v>
      </c>
      <c r="M206" s="8">
        <f t="shared" si="28"/>
        <v>1.058024907494187</v>
      </c>
      <c r="N206" s="8">
        <f t="shared" si="29"/>
        <v>0</v>
      </c>
      <c r="O206" s="8">
        <f t="shared" si="30"/>
        <v>1.058024907494187</v>
      </c>
    </row>
    <row r="207" spans="1:15" x14ac:dyDescent="0.3">
      <c r="A207" s="1">
        <f>Data!A379</f>
        <v>42522</v>
      </c>
      <c r="B207" cm="1">
        <f t="array" ref="B207:C207">LINEST(Data!$D$2:D378,Data!$E$2:E378,TRUE, FALSE)</f>
        <v>5.7580853733619096E-3</v>
      </c>
      <c r="C207">
        <v>5.5762371800146369</v>
      </c>
      <c r="E207">
        <f>EXP(C207+B207*'Overall View'!E378)</f>
        <v>2314.6999937087239</v>
      </c>
      <c r="F207">
        <f>'Overall View'!B378</f>
        <v>2096.9499999999998</v>
      </c>
      <c r="G207" s="7">
        <f t="shared" si="31"/>
        <v>2218.625329769935</v>
      </c>
      <c r="H207" s="2">
        <f t="shared" si="25"/>
        <v>5.9273364580458843E-3</v>
      </c>
      <c r="I207" s="2">
        <f t="shared" si="26"/>
        <v>0.99407266354195412</v>
      </c>
      <c r="J207" s="6">
        <f t="shared" si="24"/>
        <v>2084.5206718143004</v>
      </c>
      <c r="K207" s="6">
        <f t="shared" si="27"/>
        <v>13.150538803889408</v>
      </c>
      <c r="M207" s="8">
        <f t="shared" si="28"/>
        <v>1.058024907494187</v>
      </c>
      <c r="N207" s="8">
        <f t="shared" si="29"/>
        <v>-6.2712696077109175E-3</v>
      </c>
      <c r="O207" s="8">
        <f t="shared" si="30"/>
        <v>1.051753637886476</v>
      </c>
    </row>
    <row r="208" spans="1:15" x14ac:dyDescent="0.3">
      <c r="A208" s="1">
        <f>Data!A380</f>
        <v>42552</v>
      </c>
      <c r="B208" cm="1">
        <f t="array" ref="B208:C208">LINEST(Data!$D$2:D379,Data!$E$2:E379,TRUE, FALSE)</f>
        <v>5.7537446340740067E-3</v>
      </c>
      <c r="C208">
        <v>5.5767855600780081</v>
      </c>
      <c r="E208">
        <f>EXP(C208+B208*'Overall View'!E379)</f>
        <v>2325.5248436674074</v>
      </c>
      <c r="F208">
        <f>'Overall View'!B379</f>
        <v>2098.86</v>
      </c>
      <c r="G208" s="7">
        <f t="shared" si="31"/>
        <v>2220.6341792182989</v>
      </c>
      <c r="H208" s="2">
        <f t="shared" si="25"/>
        <v>2.5317470657714169E-3</v>
      </c>
      <c r="I208" s="2">
        <f t="shared" si="26"/>
        <v>0.99746825293422858</v>
      </c>
      <c r="J208" s="6">
        <f t="shared" si="24"/>
        <v>2093.5462173535352</v>
      </c>
      <c r="K208" s="6">
        <f t="shared" si="27"/>
        <v>5.6220840673876467</v>
      </c>
      <c r="M208" s="8">
        <f t="shared" si="28"/>
        <v>1.051753637886476</v>
      </c>
      <c r="N208" s="8">
        <f t="shared" si="29"/>
        <v>3.5869256341546176E-3</v>
      </c>
      <c r="O208" s="8">
        <f t="shared" si="30"/>
        <v>1.0553405635206305</v>
      </c>
    </row>
    <row r="209" spans="1:15" x14ac:dyDescent="0.3">
      <c r="A209" s="1">
        <f>Data!A381</f>
        <v>42583</v>
      </c>
      <c r="B209" cm="1">
        <f t="array" ref="B209:C209">LINEST(Data!$D$2:D380,Data!$E$2:E380,TRUE, FALSE)</f>
        <v>5.750690278361747E-3</v>
      </c>
      <c r="C209">
        <v>5.5771724451348952</v>
      </c>
      <c r="E209">
        <f>EXP(C209+B209*'Overall View'!E380)</f>
        <v>2337.1419211934572</v>
      </c>
      <c r="F209">
        <f>'Overall View'!B380</f>
        <v>2173.6</v>
      </c>
      <c r="G209" s="7">
        <f t="shared" si="31"/>
        <v>2299.5103329358303</v>
      </c>
      <c r="H209" s="2">
        <f t="shared" si="25"/>
        <v>3.0024822322323952E-2</v>
      </c>
      <c r="I209" s="2">
        <f t="shared" si="26"/>
        <v>0.96997517767767605</v>
      </c>
      <c r="J209" s="6">
        <f t="shared" si="24"/>
        <v>2108.3380462001965</v>
      </c>
      <c r="K209" s="6">
        <f t="shared" si="27"/>
        <v>69.042389174746305</v>
      </c>
      <c r="M209" s="8">
        <f t="shared" si="28"/>
        <v>1.0553405635206305</v>
      </c>
      <c r="N209" s="8">
        <f t="shared" si="29"/>
        <v>-2.9177541915420803E-2</v>
      </c>
      <c r="O209" s="8">
        <f t="shared" si="30"/>
        <v>1.0261630216052098</v>
      </c>
    </row>
    <row r="210" spans="1:15" x14ac:dyDescent="0.3">
      <c r="A210" s="1">
        <f>Data!A382</f>
        <v>42614</v>
      </c>
      <c r="B210" cm="1">
        <f t="array" ref="B210:C210">LINEST(Data!$D$2:D381,Data!$E$2:E381,TRUE, FALSE)</f>
        <v>5.7473950188441144E-3</v>
      </c>
      <c r="C210">
        <v>5.5775909430936341</v>
      </c>
      <c r="E210">
        <f>EXP(C210+B210*'Overall View'!E381)</f>
        <v>2348.6619224148758</v>
      </c>
      <c r="F210">
        <f>'Overall View'!B381</f>
        <v>2170.9499999999998</v>
      </c>
      <c r="G210" s="7">
        <f t="shared" si="31"/>
        <v>2296.7910009285765</v>
      </c>
      <c r="H210" s="2">
        <f t="shared" si="25"/>
        <v>2.4334822002753831E-2</v>
      </c>
      <c r="I210" s="2">
        <f t="shared" si="26"/>
        <v>0.97566517799724617</v>
      </c>
      <c r="J210" s="6">
        <f t="shared" si="24"/>
        <v>2118.1203181731212</v>
      </c>
      <c r="K210" s="6">
        <f t="shared" si="27"/>
        <v>55.89200018512372</v>
      </c>
      <c r="M210" s="8">
        <f t="shared" si="28"/>
        <v>1.0261630216052098</v>
      </c>
      <c r="N210" s="8">
        <f t="shared" si="29"/>
        <v>6.0574352194304728E-3</v>
      </c>
      <c r="O210" s="8">
        <f t="shared" si="30"/>
        <v>1.0322204568246403</v>
      </c>
    </row>
    <row r="211" spans="1:15" x14ac:dyDescent="0.3">
      <c r="A211" s="1">
        <f>Data!A383</f>
        <v>42644</v>
      </c>
      <c r="B211" cm="1">
        <f t="array" ref="B211:C211">LINEST(Data!$D$2:D382,Data!$E$2:E382,TRUE, FALSE)</f>
        <v>5.7438635206488479E-3</v>
      </c>
      <c r="C211">
        <v>5.5780406205304978</v>
      </c>
      <c r="E211">
        <f>EXP(C211+B211*'Overall View'!E382)</f>
        <v>2360.0843098581354</v>
      </c>
      <c r="F211">
        <f>'Overall View'!B382</f>
        <v>2168.27</v>
      </c>
      <c r="G211" s="7">
        <f t="shared" si="31"/>
        <v>2294.0246501042866</v>
      </c>
      <c r="H211" s="2">
        <f t="shared" si="25"/>
        <v>1.8725653546815324E-2</v>
      </c>
      <c r="I211" s="2">
        <f t="shared" si="26"/>
        <v>0.98127434645318468</v>
      </c>
      <c r="J211" s="6">
        <f t="shared" si="24"/>
        <v>2127.6677271840467</v>
      </c>
      <c r="K211" s="6">
        <f t="shared" si="27"/>
        <v>42.957110825707119</v>
      </c>
      <c r="M211" s="8">
        <f t="shared" si="28"/>
        <v>1.0322204568246403</v>
      </c>
      <c r="N211" s="8">
        <f t="shared" si="29"/>
        <v>5.9655344396300283E-3</v>
      </c>
      <c r="O211" s="8">
        <f t="shared" si="30"/>
        <v>1.0381859912642704</v>
      </c>
    </row>
    <row r="212" spans="1:15" x14ac:dyDescent="0.3">
      <c r="A212" s="1">
        <f>Data!A384</f>
        <v>42675</v>
      </c>
      <c r="B212" cm="1">
        <f t="array" ref="B212:C212">LINEST(Data!$D$2:D383,Data!$E$2:E383,TRUE, FALSE)</f>
        <v>5.7393471628519347E-3</v>
      </c>
      <c r="C212">
        <v>5.5786172088759036</v>
      </c>
      <c r="E212">
        <f>EXP(C212+B212*'Overall View'!E383)</f>
        <v>2370.9543326560711</v>
      </c>
      <c r="F212">
        <f>'Overall View'!B383</f>
        <v>2126.15</v>
      </c>
      <c r="G212" s="7">
        <f t="shared" si="31"/>
        <v>2250.2962561522359</v>
      </c>
      <c r="H212" s="2">
        <f t="shared" si="25"/>
        <v>-3.251390920645858E-3</v>
      </c>
      <c r="I212" s="2">
        <f t="shared" si="26"/>
        <v>1</v>
      </c>
      <c r="J212" s="6">
        <f t="shared" si="24"/>
        <v>2126.15</v>
      </c>
      <c r="K212" s="6">
        <f t="shared" si="27"/>
        <v>0</v>
      </c>
      <c r="M212" s="8">
        <f t="shared" si="28"/>
        <v>1.0381859912642704</v>
      </c>
      <c r="N212" s="8">
        <f t="shared" si="29"/>
        <v>2.0204176951629526E-2</v>
      </c>
      <c r="O212" s="8">
        <f t="shared" si="30"/>
        <v>1.0583901682158998</v>
      </c>
    </row>
    <row r="213" spans="1:15" x14ac:dyDescent="0.3">
      <c r="A213" s="1">
        <f>Data!A385</f>
        <v>42705</v>
      </c>
      <c r="B213" cm="1">
        <f t="array" ref="B213:C213">LINEST(Data!$D$2:D384,Data!$E$2:E384,TRUE, FALSE)</f>
        <v>5.7360379433538606E-3</v>
      </c>
      <c r="C213">
        <v>5.5790407889716569</v>
      </c>
      <c r="E213">
        <f>EXP(C213+B213*'Overall View'!E384)</f>
        <v>2382.5897879860549</v>
      </c>
      <c r="F213">
        <f>'Overall View'!B384</f>
        <v>2198.81</v>
      </c>
      <c r="G213" s="7">
        <f t="shared" si="31"/>
        <v>2327.1988857748024</v>
      </c>
      <c r="H213" s="2">
        <f t="shared" si="25"/>
        <v>2.2865535262199033E-2</v>
      </c>
      <c r="I213" s="2">
        <f t="shared" si="26"/>
        <v>0.97713446473780097</v>
      </c>
      <c r="J213" s="6">
        <f t="shared" si="24"/>
        <v>2148.5330324101242</v>
      </c>
      <c r="K213" s="6">
        <f t="shared" si="27"/>
        <v>53.212648184834045</v>
      </c>
      <c r="M213" s="8">
        <f t="shared" si="28"/>
        <v>1.0583901682158998</v>
      </c>
      <c r="N213" s="8">
        <f t="shared" si="29"/>
        <v>-2.4200657712505423E-2</v>
      </c>
      <c r="O213" s="8">
        <f t="shared" si="30"/>
        <v>1.0341895105033945</v>
      </c>
    </row>
    <row r="214" spans="1:15" x14ac:dyDescent="0.3">
      <c r="A214" s="1">
        <f>Data!A386</f>
        <v>42736</v>
      </c>
      <c r="B214" cm="1">
        <f t="array" ref="B214:C214">LINEST(Data!$D$2:D385,Data!$E$2:E385,TRUE, FALSE)</f>
        <v>5.7332793933434585E-3</v>
      </c>
      <c r="C214">
        <v>5.5793948028896585</v>
      </c>
      <c r="E214">
        <f>EXP(C214+B214*'Overall View'!E385)</f>
        <v>2394.606246683361</v>
      </c>
      <c r="F214">
        <f>'Overall View'!B385</f>
        <v>2238.83</v>
      </c>
      <c r="G214" s="7">
        <f t="shared" si="31"/>
        <v>2368.5871499851487</v>
      </c>
      <c r="H214" s="2">
        <f t="shared" si="25"/>
        <v>3.4947030686519609E-2</v>
      </c>
      <c r="I214" s="2">
        <f t="shared" si="26"/>
        <v>0.96505296931348039</v>
      </c>
      <c r="J214" s="6">
        <f t="shared" si="24"/>
        <v>2160.5895392880993</v>
      </c>
      <c r="K214" s="6">
        <f t="shared" si="27"/>
        <v>82.775087814227021</v>
      </c>
      <c r="M214" s="8">
        <f t="shared" si="28"/>
        <v>1.0341895105033945</v>
      </c>
      <c r="N214" s="8">
        <f t="shared" si="29"/>
        <v>-1.3204414640411723E-2</v>
      </c>
      <c r="O214" s="8">
        <f t="shared" si="30"/>
        <v>1.0209850958629827</v>
      </c>
    </row>
    <row r="215" spans="1:15" x14ac:dyDescent="0.3">
      <c r="A215" s="1">
        <f>Data!A387</f>
        <v>42767</v>
      </c>
      <c r="B215" cm="1">
        <f t="array" ref="B215:C215">LINEST(Data!$D$2:D386,Data!$E$2:E386,TRUE, FALSE)</f>
        <v>5.731047818714397E-3</v>
      </c>
      <c r="C215">
        <v>5.5796819321585982</v>
      </c>
      <c r="E215">
        <f>EXP(C215+B215*'Overall View'!E386)</f>
        <v>2406.9973633268746</v>
      </c>
      <c r="F215">
        <f>'Overall View'!B386</f>
        <v>2278.87</v>
      </c>
      <c r="G215" s="7">
        <f t="shared" si="31"/>
        <v>2409.4673932235023</v>
      </c>
      <c r="H215" s="2">
        <f t="shared" si="25"/>
        <v>4.6768797806333584E-2</v>
      </c>
      <c r="I215" s="2">
        <f t="shared" si="26"/>
        <v>0.95323120219366642</v>
      </c>
      <c r="J215" s="6">
        <f t="shared" si="24"/>
        <v>2172.2899897430807</v>
      </c>
      <c r="K215" s="6">
        <f t="shared" si="27"/>
        <v>112.68789333462364</v>
      </c>
      <c r="M215" s="8">
        <f t="shared" si="28"/>
        <v>1.0209850958629827</v>
      </c>
      <c r="N215" s="8">
        <f t="shared" si="29"/>
        <v>-1.3126157051695191E-2</v>
      </c>
      <c r="O215" s="8">
        <f t="shared" si="30"/>
        <v>1.0078589388112875</v>
      </c>
    </row>
    <row r="216" spans="1:15" x14ac:dyDescent="0.3">
      <c r="A216" s="1">
        <f>Data!A388</f>
        <v>42795</v>
      </c>
      <c r="B216" cm="1">
        <f t="array" ref="B216:C216">LINEST(Data!$D$2:D387,Data!$E$2:E387,TRUE, FALSE)</f>
        <v>5.7300875300243205E-3</v>
      </c>
      <c r="C216">
        <v>5.5798058093996179</v>
      </c>
      <c r="E216">
        <f>EXP(C216+B216*'Overall View'!E387)</f>
        <v>2420.2342112815527</v>
      </c>
      <c r="F216">
        <f>'Overall View'!B387</f>
        <v>2363.64</v>
      </c>
      <c r="G216" s="7">
        <f t="shared" si="31"/>
        <v>2494.9035954665355</v>
      </c>
      <c r="H216" s="2">
        <f t="shared" si="25"/>
        <v>7.6616225397629911E-2</v>
      </c>
      <c r="I216" s="2">
        <f t="shared" si="26"/>
        <v>0.92338377460237009</v>
      </c>
      <c r="J216" s="6">
        <f t="shared" si="24"/>
        <v>2182.5468250011459</v>
      </c>
      <c r="K216" s="6">
        <f t="shared" si="27"/>
        <v>191.15009621562137</v>
      </c>
      <c r="M216" s="8">
        <f t="shared" si="28"/>
        <v>1.0078589388112875</v>
      </c>
      <c r="N216" s="8">
        <f t="shared" si="29"/>
        <v>-3.3195496302735501E-2</v>
      </c>
      <c r="O216" s="8">
        <f t="shared" si="30"/>
        <v>0.97466344250855197</v>
      </c>
    </row>
    <row r="217" spans="1:15" x14ac:dyDescent="0.3">
      <c r="A217" s="1">
        <f>Data!A389</f>
        <v>42826</v>
      </c>
      <c r="B217" cm="1">
        <f t="array" ref="B217:C217">LINEST(Data!$D$2:D388,Data!$E$2:E388,TRUE, FALSE)</f>
        <v>5.7288975313512028E-3</v>
      </c>
      <c r="C217">
        <v>5.5799597158946748</v>
      </c>
      <c r="E217">
        <f>EXP(C217+B217*'Overall View'!E388)</f>
        <v>2433.3959244824127</v>
      </c>
      <c r="F217">
        <f>'Overall View'!B388</f>
        <v>2362.7199999999998</v>
      </c>
      <c r="G217" s="7">
        <f t="shared" si="31"/>
        <v>2494.0069050994271</v>
      </c>
      <c r="H217" s="2">
        <f t="shared" si="25"/>
        <v>7.0955846612817064E-2</v>
      </c>
      <c r="I217" s="2">
        <f t="shared" si="26"/>
        <v>0.92904415338718294</v>
      </c>
      <c r="J217" s="6">
        <f t="shared" si="24"/>
        <v>2195.0712020909646</v>
      </c>
      <c r="K217" s="6">
        <f t="shared" si="27"/>
        <v>176.96437140954154</v>
      </c>
      <c r="M217" s="8">
        <f t="shared" si="28"/>
        <v>0.97466344250855197</v>
      </c>
      <c r="N217" s="8">
        <f t="shared" si="29"/>
        <v>6.0039804996274773E-3</v>
      </c>
      <c r="O217" s="8">
        <f t="shared" si="30"/>
        <v>0.98066742300817944</v>
      </c>
    </row>
    <row r="218" spans="1:15" x14ac:dyDescent="0.3">
      <c r="A218" s="1">
        <f>Data!A390</f>
        <v>42856</v>
      </c>
      <c r="B218" cm="1">
        <f t="array" ref="B218:C218">LINEST(Data!$D$2:D389,Data!$E$2:E389,TRUE, FALSE)</f>
        <v>5.727857869485921E-3</v>
      </c>
      <c r="C218">
        <v>5.5800945253832062</v>
      </c>
      <c r="E218">
        <f>EXP(C218+B218*'Overall View'!E389)</f>
        <v>2446.71938263329</v>
      </c>
      <c r="F218">
        <f>'Overall View'!B389</f>
        <v>2384.1999999999998</v>
      </c>
      <c r="G218" s="7">
        <f t="shared" si="31"/>
        <v>2515.0716413456425</v>
      </c>
      <c r="H218" s="2">
        <f t="shared" si="25"/>
        <v>7.4447669366151992E-2</v>
      </c>
      <c r="I218" s="2">
        <f t="shared" si="26"/>
        <v>0.92555233063384801</v>
      </c>
      <c r="J218" s="6">
        <f t="shared" si="24"/>
        <v>2206.7018666972203</v>
      </c>
      <c r="K218" s="6">
        <f t="shared" si="27"/>
        <v>187.24122198708559</v>
      </c>
      <c r="M218" s="8">
        <f t="shared" si="28"/>
        <v>0.98066742300817944</v>
      </c>
      <c r="N218" s="8">
        <f t="shared" si="29"/>
        <v>-4.3103978598876156E-3</v>
      </c>
      <c r="O218" s="8">
        <f t="shared" si="30"/>
        <v>0.97635702514829181</v>
      </c>
    </row>
    <row r="219" spans="1:15" x14ac:dyDescent="0.3">
      <c r="A219" s="1">
        <f>Data!A391</f>
        <v>42887</v>
      </c>
      <c r="B219" cm="1">
        <f t="array" ref="B219:C219">LINEST(Data!$D$2:D390,Data!$E$2:E390,TRUE, FALSE)</f>
        <v>5.7270628289107254E-3</v>
      </c>
      <c r="C219">
        <v>5.5801978806579822</v>
      </c>
      <c r="E219">
        <f>EXP(C219+B219*'Overall View'!E390)</f>
        <v>2460.2673972892358</v>
      </c>
      <c r="F219">
        <f>'Overall View'!B390</f>
        <v>2411.8000000000002</v>
      </c>
      <c r="G219" s="7">
        <f t="shared" si="31"/>
        <v>2542.0190952397361</v>
      </c>
      <c r="H219" s="2">
        <f t="shared" si="25"/>
        <v>8.02999473379854E-2</v>
      </c>
      <c r="I219" s="2">
        <f t="shared" si="26"/>
        <v>0.9197000526620146</v>
      </c>
      <c r="J219" s="6">
        <f t="shared" si="24"/>
        <v>2218.1325870102469</v>
      </c>
      <c r="K219" s="6">
        <f t="shared" si="27"/>
        <v>204.12399947990411</v>
      </c>
      <c r="M219" s="8">
        <f t="shared" si="28"/>
        <v>0.97635702514829181</v>
      </c>
      <c r="N219" s="8">
        <f t="shared" si="29"/>
        <v>-7.00007359350631E-3</v>
      </c>
      <c r="O219" s="8">
        <f t="shared" si="30"/>
        <v>0.96935695155478552</v>
      </c>
    </row>
    <row r="220" spans="1:15" x14ac:dyDescent="0.3">
      <c r="A220" s="1">
        <f>Data!A392</f>
        <v>42917</v>
      </c>
      <c r="B220" cm="1">
        <f t="array" ref="B220:C220">LINEST(Data!$D$2:D391,Data!$E$2:E391,TRUE, FALSE)</f>
        <v>5.7262435699805556E-3</v>
      </c>
      <c r="C220">
        <v>5.5803046574052138</v>
      </c>
      <c r="E220">
        <f>EXP(C220+B220*'Overall View'!E391)</f>
        <v>2473.8715946799734</v>
      </c>
      <c r="F220">
        <f>'Overall View'!B391</f>
        <v>2423.41</v>
      </c>
      <c r="G220" s="7">
        <f t="shared" si="31"/>
        <v>2553.2733294472864</v>
      </c>
      <c r="H220" s="2">
        <f t="shared" si="25"/>
        <v>7.9602177094199034E-2</v>
      </c>
      <c r="I220" s="2">
        <f t="shared" si="26"/>
        <v>0.92039782290580097</v>
      </c>
      <c r="J220" s="6">
        <f t="shared" si="24"/>
        <v>2230.5012880081472</v>
      </c>
      <c r="K220" s="6">
        <f t="shared" si="27"/>
        <v>203.24611574055808</v>
      </c>
      <c r="M220" s="8">
        <f t="shared" si="28"/>
        <v>0.96935695155478552</v>
      </c>
      <c r="N220" s="8">
        <f t="shared" si="29"/>
        <v>3.6225143056520861E-4</v>
      </c>
      <c r="O220" s="8">
        <f t="shared" si="30"/>
        <v>0.96971920298535075</v>
      </c>
    </row>
    <row r="221" spans="1:15" x14ac:dyDescent="0.3">
      <c r="A221" s="1">
        <f>Data!A393</f>
        <v>42948</v>
      </c>
      <c r="B221" cm="1">
        <f t="array" ref="B221:C221">LINEST(Data!$D$2:D392,Data!$E$2:E392,TRUE, FALSE)</f>
        <v>5.7259628528163933E-3</v>
      </c>
      <c r="C221">
        <v>5.5803413377813307</v>
      </c>
      <c r="E221">
        <f>EXP(C221+B221*'Overall View'!E392)</f>
        <v>2487.8964002781872</v>
      </c>
      <c r="F221">
        <f>'Overall View'!B392</f>
        <v>2470.3000000000002</v>
      </c>
      <c r="G221" s="7">
        <f t="shared" si="31"/>
        <v>2598.7434628752703</v>
      </c>
      <c r="H221" s="2">
        <f t="shared" si="25"/>
        <v>9.2927197339801038E-2</v>
      </c>
      <c r="I221" s="2">
        <f t="shared" si="26"/>
        <v>0.90707280266019896</v>
      </c>
      <c r="J221" s="6">
        <f t="shared" si="24"/>
        <v>2240.7419444114898</v>
      </c>
      <c r="K221" s="6">
        <f t="shared" si="27"/>
        <v>241.49394661012815</v>
      </c>
      <c r="M221" s="8">
        <f t="shared" si="28"/>
        <v>0.96971920298535075</v>
      </c>
      <c r="N221" s="8">
        <f t="shared" si="29"/>
        <v>-1.5483071234089003E-2</v>
      </c>
      <c r="O221" s="8">
        <f t="shared" si="30"/>
        <v>0.95423613175126176</v>
      </c>
    </row>
    <row r="222" spans="1:15" x14ac:dyDescent="0.3">
      <c r="A222" s="1">
        <f>Data!A394</f>
        <v>42979</v>
      </c>
      <c r="B222" cm="1">
        <f t="array" ref="B222:C222">LINEST(Data!$D$2:D393,Data!$E$2:E393,TRUE, FALSE)</f>
        <v>5.7254846804650674E-3</v>
      </c>
      <c r="C222">
        <v>5.5804039783593549</v>
      </c>
      <c r="E222">
        <f>EXP(C222+B222*'Overall View'!E393)</f>
        <v>2501.8706050972082</v>
      </c>
      <c r="F222">
        <f>'Overall View'!B393</f>
        <v>2471.65</v>
      </c>
      <c r="G222" s="7">
        <f t="shared" si="31"/>
        <v>2600.0316816531345</v>
      </c>
      <c r="H222" s="2">
        <f t="shared" si="25"/>
        <v>8.7920796129249079E-2</v>
      </c>
      <c r="I222" s="2">
        <f t="shared" si="26"/>
        <v>0.91207920387075092</v>
      </c>
      <c r="J222" s="6">
        <f t="shared" si="24"/>
        <v>2254.3405642471416</v>
      </c>
      <c r="K222" s="6">
        <f t="shared" si="27"/>
        <v>228.59685541221387</v>
      </c>
      <c r="M222" s="8">
        <f t="shared" si="28"/>
        <v>0.95423613175126176</v>
      </c>
      <c r="N222" s="8">
        <f t="shared" si="29"/>
        <v>5.218008697798749E-3</v>
      </c>
      <c r="O222" s="8">
        <f t="shared" si="30"/>
        <v>0.95945414044906052</v>
      </c>
    </row>
    <row r="223" spans="1:15" x14ac:dyDescent="0.3">
      <c r="A223" s="1">
        <f>Data!A395</f>
        <v>43009</v>
      </c>
      <c r="B223" cm="1">
        <f t="array" ref="B223:C223">LINEST(Data!$D$2:D394,Data!$E$2:E394,TRUE, FALSE)</f>
        <v>5.7255327574292306E-3</v>
      </c>
      <c r="C223">
        <v>5.5803976642513948</v>
      </c>
      <c r="E223">
        <f>EXP(C223+B223*'Overall View'!E394)</f>
        <v>2516.2677672211462</v>
      </c>
      <c r="F223">
        <f>'Overall View'!B394</f>
        <v>2519.36</v>
      </c>
      <c r="G223" s="7">
        <f t="shared" si="31"/>
        <v>2645.8072386939589</v>
      </c>
      <c r="H223" s="2">
        <f t="shared" si="25"/>
        <v>0.10122889655033374</v>
      </c>
      <c r="I223" s="2">
        <f t="shared" si="26"/>
        <v>0.89877110344966626</v>
      </c>
      <c r="J223" s="6">
        <f t="shared" si="24"/>
        <v>2264.3279671869514</v>
      </c>
      <c r="K223" s="6">
        <f t="shared" si="27"/>
        <v>267.83214725787491</v>
      </c>
      <c r="M223" s="8">
        <f t="shared" si="28"/>
        <v>0.95945414044906052</v>
      </c>
      <c r="N223" s="8">
        <f t="shared" si="29"/>
        <v>-1.5573515434737804E-2</v>
      </c>
      <c r="O223" s="8">
        <f t="shared" si="30"/>
        <v>0.94388062501432268</v>
      </c>
    </row>
    <row r="224" spans="1:15" x14ac:dyDescent="0.3">
      <c r="A224" s="1">
        <f>Data!A396</f>
        <v>43040</v>
      </c>
      <c r="B224" cm="1">
        <f t="array" ref="B224:C224">LINEST(Data!$D$2:D395,Data!$E$2:E395,TRUE, FALSE)</f>
        <v>5.7262054378197456E-3</v>
      </c>
      <c r="C224">
        <v>5.580309094666644</v>
      </c>
      <c r="E224">
        <f>EXP(C224+B224*'Overall View'!E395)</f>
        <v>2531.1626893600533</v>
      </c>
      <c r="F224">
        <f>'Overall View'!B395</f>
        <v>2575.2600000000002</v>
      </c>
      <c r="G224" s="7">
        <f t="shared" si="31"/>
        <v>2698.5701656322599</v>
      </c>
      <c r="H224" s="2">
        <f t="shared" si="25"/>
        <v>0.11742176068939136</v>
      </c>
      <c r="I224" s="2">
        <f t="shared" si="26"/>
        <v>0.88257823931060864</v>
      </c>
      <c r="J224" s="6">
        <f t="shared" si="24"/>
        <v>2272.8684365670383</v>
      </c>
      <c r="K224" s="6">
        <f t="shared" si="27"/>
        <v>316.87086019240246</v>
      </c>
      <c r="M224" s="8">
        <f t="shared" si="28"/>
        <v>0.94388062501432268</v>
      </c>
      <c r="N224" s="8">
        <f t="shared" si="29"/>
        <v>-1.9042237651548794E-2</v>
      </c>
      <c r="O224" s="8">
        <f t="shared" si="30"/>
        <v>0.92483838736277391</v>
      </c>
    </row>
    <row r="225" spans="1:15" x14ac:dyDescent="0.3">
      <c r="A225" s="1">
        <f>Data!A397</f>
        <v>43070</v>
      </c>
      <c r="B225" cm="1">
        <f t="array" ref="B225:C225">LINEST(Data!$D$2:D396,Data!$E$2:E396,TRUE, FALSE)</f>
        <v>5.7277106565232312E-3</v>
      </c>
      <c r="C225">
        <v>5.5801104057977833</v>
      </c>
      <c r="E225">
        <f>EXP(C225+B225*'Overall View'!E396)</f>
        <v>2546.7061953962752</v>
      </c>
      <c r="F225">
        <f>'Overall View'!B396</f>
        <v>2647.58</v>
      </c>
      <c r="G225" s="7">
        <f t="shared" si="31"/>
        <v>2765.4544778063355</v>
      </c>
      <c r="H225" s="2">
        <f t="shared" si="25"/>
        <v>0.13960951788866571</v>
      </c>
      <c r="I225" s="2">
        <f t="shared" si="26"/>
        <v>0.86039048211133429</v>
      </c>
      <c r="J225" s="6">
        <f t="shared" si="24"/>
        <v>2277.9526326283262</v>
      </c>
      <c r="K225" s="6">
        <f t="shared" si="27"/>
        <v>386.0837663895943</v>
      </c>
      <c r="M225" s="8">
        <f t="shared" si="28"/>
        <v>0.92483838736277391</v>
      </c>
      <c r="N225" s="8">
        <f t="shared" si="29"/>
        <v>-2.6141950837063221E-2</v>
      </c>
      <c r="O225" s="8">
        <f t="shared" si="30"/>
        <v>0.89869643652571063</v>
      </c>
    </row>
    <row r="226" spans="1:15" x14ac:dyDescent="0.3">
      <c r="A226" s="1">
        <f>Data!A398</f>
        <v>43101</v>
      </c>
      <c r="B226" cm="1">
        <f t="array" ref="B226:C226">LINEST(Data!$D$2:D397,Data!$E$2:E397,TRUE, FALSE)</f>
        <v>5.7293479770456424E-3</v>
      </c>
      <c r="C226">
        <v>5.579893733715318</v>
      </c>
      <c r="E226">
        <f>EXP(C226+B226*'Overall View'!E397)</f>
        <v>2562.4408304536332</v>
      </c>
      <c r="F226">
        <f>'Overall View'!B397</f>
        <v>2673.61</v>
      </c>
      <c r="G226" s="7">
        <f t="shared" si="31"/>
        <v>2788.8475460490999</v>
      </c>
      <c r="H226" s="2">
        <f t="shared" si="25"/>
        <v>0.14338409231743554</v>
      </c>
      <c r="I226" s="2">
        <f t="shared" si="26"/>
        <v>0.85661590768256446</v>
      </c>
      <c r="J226" s="6">
        <f t="shared" si="24"/>
        <v>2290.2568569391815</v>
      </c>
      <c r="K226" s="6">
        <f t="shared" si="27"/>
        <v>399.87637400195769</v>
      </c>
      <c r="M226" s="8">
        <f t="shared" si="28"/>
        <v>0.89869643652571063</v>
      </c>
      <c r="N226" s="8">
        <f t="shared" si="29"/>
        <v>-5.1587956404873497E-3</v>
      </c>
      <c r="O226" s="8">
        <f t="shared" si="30"/>
        <v>0.89353764088522325</v>
      </c>
    </row>
    <row r="227" spans="1:15" x14ac:dyDescent="0.3">
      <c r="A227" s="1">
        <f>Data!A399</f>
        <v>43132</v>
      </c>
      <c r="B227" cm="1">
        <f t="array" ref="B227:C227">LINEST(Data!$D$2:D398,Data!$E$2:E398,TRUE, FALSE)</f>
        <v>5.732818633930584E-3</v>
      </c>
      <c r="C227">
        <v>5.5794332932352493</v>
      </c>
      <c r="E227">
        <f>EXP(C227+B227*'Overall View'!E398)</f>
        <v>2579.5294844235409</v>
      </c>
      <c r="F227">
        <f>'Overall View'!B398</f>
        <v>2823.81</v>
      </c>
      <c r="G227" s="7">
        <f t="shared" si="31"/>
        <v>2923.05689971006</v>
      </c>
      <c r="H227" s="2">
        <f t="shared" si="25"/>
        <v>0.19469964078780422</v>
      </c>
      <c r="I227" s="2">
        <f t="shared" si="26"/>
        <v>0.80530035921219578</v>
      </c>
      <c r="J227" s="6">
        <f t="shared" si="24"/>
        <v>2274.0152073469903</v>
      </c>
      <c r="K227" s="6">
        <f t="shared" si="27"/>
        <v>569.11812837586137</v>
      </c>
      <c r="M227" s="8">
        <f t="shared" si="28"/>
        <v>0.89353764088522325</v>
      </c>
      <c r="N227" s="8">
        <f t="shared" si="29"/>
        <v>-5.9933832082860988E-2</v>
      </c>
      <c r="O227" s="8">
        <f t="shared" si="30"/>
        <v>0.83360380880236229</v>
      </c>
    </row>
    <row r="228" spans="1:15" x14ac:dyDescent="0.3">
      <c r="A228" s="1">
        <f>Data!A400</f>
        <v>43160</v>
      </c>
      <c r="B228" cm="1">
        <f t="array" ref="B228:C228">LINEST(Data!$D$2:D399,Data!$E$2:E399,TRUE, FALSE)</f>
        <v>5.7345196612748617E-3</v>
      </c>
      <c r="C228">
        <v>5.5792070565984595</v>
      </c>
      <c r="E228">
        <f>EXP(C228+B228*'Overall View'!E399)</f>
        <v>2595.5296576983924</v>
      </c>
      <c r="F228">
        <f>'Overall View'!B399</f>
        <v>2713.83</v>
      </c>
      <c r="G228" s="7">
        <f t="shared" si="31"/>
        <v>2831.3771528179764</v>
      </c>
      <c r="H228" s="2">
        <f t="shared" si="25"/>
        <v>0.14557849761058461</v>
      </c>
      <c r="I228" s="2">
        <f t="shared" si="26"/>
        <v>0.85442150238941539</v>
      </c>
      <c r="J228" s="6">
        <f t="shared" si="24"/>
        <v>2318.7547058294672</v>
      </c>
      <c r="K228" s="6">
        <f t="shared" si="27"/>
        <v>412.18763207617565</v>
      </c>
      <c r="M228" s="8">
        <f t="shared" si="28"/>
        <v>0.83360380880236229</v>
      </c>
      <c r="N228" s="8">
        <f t="shared" si="29"/>
        <v>5.7826207352592363E-2</v>
      </c>
      <c r="O228" s="8">
        <f t="shared" si="30"/>
        <v>0.89143001615495465</v>
      </c>
    </row>
    <row r="229" spans="1:15" x14ac:dyDescent="0.3">
      <c r="A229" s="1">
        <f>Data!A401</f>
        <v>43191</v>
      </c>
      <c r="B229" cm="1">
        <f t="array" ref="B229:C229">LINEST(Data!$D$2:D400,Data!$E$2:E400,TRUE, FALSE)</f>
        <v>5.7349551231492841E-3</v>
      </c>
      <c r="C229">
        <v>5.5791489950152036</v>
      </c>
      <c r="E229">
        <f>EXP(C229+B229*'Overall View'!E400)</f>
        <v>2610.7585470667418</v>
      </c>
      <c r="F229">
        <f>'Overall View'!B400</f>
        <v>2640.87</v>
      </c>
      <c r="G229" s="7">
        <f t="shared" si="31"/>
        <v>2766.3384188393106</v>
      </c>
      <c r="H229" s="2">
        <f t="shared" si="25"/>
        <v>0.11153360312354021</v>
      </c>
      <c r="I229" s="2">
        <f t="shared" si="26"/>
        <v>0.88846639687645979</v>
      </c>
      <c r="J229" s="6">
        <f t="shared" si="24"/>
        <v>2346.3242535191362</v>
      </c>
      <c r="K229" s="6">
        <f t="shared" si="27"/>
        <v>308.53969131222544</v>
      </c>
      <c r="M229" s="8">
        <f t="shared" si="28"/>
        <v>0.89143001615495465</v>
      </c>
      <c r="N229" s="8">
        <f t="shared" si="29"/>
        <v>3.9247649738135618E-2</v>
      </c>
      <c r="O229" s="8">
        <f t="shared" si="30"/>
        <v>0.93067766589309031</v>
      </c>
    </row>
    <row r="230" spans="1:15" x14ac:dyDescent="0.3">
      <c r="A230" s="1">
        <f>Data!A402</f>
        <v>43221</v>
      </c>
      <c r="B230" cm="1">
        <f t="array" ref="B230:C230">LINEST(Data!$D$2:D401,Data!$E$2:E401,TRUE, FALSE)</f>
        <v>5.7352711239514889E-3</v>
      </c>
      <c r="C230">
        <v>5.5791067562413081</v>
      </c>
      <c r="E230">
        <f>EXP(C230+B230*'Overall View'!E401)</f>
        <v>2625.9951444232488</v>
      </c>
      <c r="F230">
        <f>'Overall View'!B401</f>
        <v>2648.05</v>
      </c>
      <c r="G230" s="7">
        <f t="shared" si="31"/>
        <v>2773.0206844804234</v>
      </c>
      <c r="H230" s="2">
        <f t="shared" si="25"/>
        <v>0.1083986657871735</v>
      </c>
      <c r="I230" s="2">
        <f t="shared" si="26"/>
        <v>0.8916013342128265</v>
      </c>
      <c r="J230" s="6">
        <f t="shared" si="24"/>
        <v>2361.0049130622756</v>
      </c>
      <c r="K230" s="6">
        <f t="shared" si="27"/>
        <v>300.59174239791253</v>
      </c>
      <c r="M230" s="8">
        <f t="shared" si="28"/>
        <v>0.93067766589309031</v>
      </c>
      <c r="N230" s="8">
        <f t="shared" si="29"/>
        <v>3.0014346082260215E-3</v>
      </c>
      <c r="O230" s="8">
        <f t="shared" si="30"/>
        <v>0.93367910050131631</v>
      </c>
    </row>
    <row r="231" spans="1:15" x14ac:dyDescent="0.3">
      <c r="A231" s="1">
        <f>Data!A403</f>
        <v>43252</v>
      </c>
      <c r="B231" cm="1">
        <f t="array" ref="B231:C231">LINEST(Data!$D$2:D402,Data!$E$2:E402,TRUE, FALSE)</f>
        <v>5.7361646559614139E-3</v>
      </c>
      <c r="C231">
        <v>5.5789870229519778</v>
      </c>
      <c r="E231">
        <f>EXP(C231+B231*'Overall View'!E402)</f>
        <v>2641.7293803535485</v>
      </c>
      <c r="F231">
        <f>'Overall View'!B402</f>
        <v>2705.27</v>
      </c>
      <c r="G231" s="7">
        <f t="shared" si="31"/>
        <v>2826.4458026111088</v>
      </c>
      <c r="H231" s="2">
        <f t="shared" si="25"/>
        <v>0.12405266039701146</v>
      </c>
      <c r="I231" s="2">
        <f t="shared" si="26"/>
        <v>0.87594733960298854</v>
      </c>
      <c r="J231" s="6">
        <f t="shared" si="24"/>
        <v>2369.6740594077769</v>
      </c>
      <c r="K231" s="6">
        <f t="shared" si="27"/>
        <v>350.62812128187437</v>
      </c>
      <c r="M231" s="8">
        <f t="shared" si="28"/>
        <v>0.93367910050131631</v>
      </c>
      <c r="N231" s="8">
        <f t="shared" si="29"/>
        <v>-1.8495890940261727E-2</v>
      </c>
      <c r="O231" s="8">
        <f t="shared" si="30"/>
        <v>0.91518320956105459</v>
      </c>
    </row>
    <row r="232" spans="1:15" x14ac:dyDescent="0.3">
      <c r="A232" s="1">
        <f>Data!A404</f>
        <v>43282</v>
      </c>
      <c r="B232" cm="1">
        <f t="array" ref="B232:C232">LINEST(Data!$D$2:D403,Data!$E$2:E403,TRUE, FALSE)</f>
        <v>5.7370113838716716E-3</v>
      </c>
      <c r="C232">
        <v>5.5788732791693674</v>
      </c>
      <c r="E232">
        <f>EXP(C232+B232*'Overall View'!E403)</f>
        <v>2657.5285557075845</v>
      </c>
      <c r="F232">
        <f>'Overall View'!B403</f>
        <v>2718.37</v>
      </c>
      <c r="G232" s="7">
        <f t="shared" si="31"/>
        <v>2838.4347026563582</v>
      </c>
      <c r="H232" s="2">
        <f t="shared" si="25"/>
        <v>0.122893994558119</v>
      </c>
      <c r="I232" s="2">
        <f t="shared" si="26"/>
        <v>0.877106005441881</v>
      </c>
      <c r="J232" s="6">
        <f t="shared" si="24"/>
        <v>2384.2986520130457</v>
      </c>
      <c r="K232" s="6">
        <f t="shared" si="27"/>
        <v>348.82657890182662</v>
      </c>
      <c r="M232" s="8">
        <f t="shared" si="28"/>
        <v>0.91518320956105459</v>
      </c>
      <c r="N232" s="8">
        <f t="shared" si="29"/>
        <v>6.6272890741427741E-4</v>
      </c>
      <c r="O232" s="8">
        <f t="shared" si="30"/>
        <v>0.91584593846846885</v>
      </c>
    </row>
    <row r="233" spans="1:15" x14ac:dyDescent="0.3">
      <c r="A233" s="1">
        <f>Data!A405</f>
        <v>43313</v>
      </c>
      <c r="B233" cm="1">
        <f t="array" ref="B233:C233">LINEST(Data!$D$2:D404,Data!$E$2:E404,TRUE, FALSE)</f>
        <v>5.7389382748155972E-3</v>
      </c>
      <c r="C233">
        <v>5.5786137911889186</v>
      </c>
      <c r="E233">
        <f>EXP(C233+B233*'Overall View'!E404)</f>
        <v>2674.2009807872014</v>
      </c>
      <c r="F233">
        <f>'Overall View'!B404</f>
        <v>2816.29</v>
      </c>
      <c r="G233" s="7">
        <f t="shared" si="31"/>
        <v>2928.1143369511906</v>
      </c>
      <c r="H233" s="2">
        <f t="shared" si="25"/>
        <v>0.15313326119975168</v>
      </c>
      <c r="I233" s="2">
        <f t="shared" si="26"/>
        <v>0.84686673880024832</v>
      </c>
      <c r="J233" s="6">
        <f t="shared" si="24"/>
        <v>2385.0223278157514</v>
      </c>
      <c r="K233" s="6">
        <f t="shared" si="27"/>
        <v>448.39169758308435</v>
      </c>
      <c r="M233" s="8">
        <f t="shared" si="28"/>
        <v>0.91584593846846885</v>
      </c>
      <c r="N233" s="8">
        <f t="shared" si="29"/>
        <v>-3.5353290563563317E-2</v>
      </c>
      <c r="O233" s="8">
        <f t="shared" si="30"/>
        <v>0.88049264790490556</v>
      </c>
    </row>
    <row r="234" spans="1:15" x14ac:dyDescent="0.3">
      <c r="A234" s="1">
        <f>Data!A406</f>
        <v>43344</v>
      </c>
      <c r="B234" cm="1">
        <f t="array" ref="B234:C234">LINEST(Data!$D$2:D405,Data!$E$2:E405,TRUE, FALSE)</f>
        <v>5.7417195422295704E-3</v>
      </c>
      <c r="C234">
        <v>5.5782383200880332</v>
      </c>
      <c r="E234">
        <f>EXP(C234+B234*'Overall View'!E405)</f>
        <v>2691.605178198236</v>
      </c>
      <c r="F234">
        <f>'Overall View'!B405</f>
        <v>2901.52</v>
      </c>
      <c r="G234" s="7">
        <f t="shared" si="31"/>
        <v>3003.1587253321259</v>
      </c>
      <c r="H234" s="2">
        <f t="shared" si="25"/>
        <v>0.17798871227550583</v>
      </c>
      <c r="I234" s="2">
        <f t="shared" si="26"/>
        <v>0.82201128772449417</v>
      </c>
      <c r="J234" s="6">
        <f t="shared" si="24"/>
        <v>2385.0821915583742</v>
      </c>
      <c r="K234" s="6">
        <f t="shared" si="27"/>
        <v>534.5283542808146</v>
      </c>
      <c r="M234" s="8">
        <f t="shared" si="28"/>
        <v>0.88049264790490556</v>
      </c>
      <c r="N234" s="8">
        <f t="shared" si="29"/>
        <v>-2.9686735468902593E-2</v>
      </c>
      <c r="O234" s="8">
        <f t="shared" si="30"/>
        <v>0.85080591243600301</v>
      </c>
    </row>
    <row r="235" spans="1:15" x14ac:dyDescent="0.3">
      <c r="A235" s="1">
        <f>Data!A407</f>
        <v>43374</v>
      </c>
      <c r="B235" cm="1">
        <f t="array" ref="B235:C235">LINEST(Data!$D$2:D406,Data!$E$2:E406,TRUE, FALSE)</f>
        <v>5.7444066573042853E-3</v>
      </c>
      <c r="C235">
        <v>5.5778746638479211</v>
      </c>
      <c r="E235">
        <f>EXP(C235+B235*'Overall View'!E406)</f>
        <v>2709.0664199978446</v>
      </c>
      <c r="F235">
        <f>'Overall View'!B406</f>
        <v>2913.98</v>
      </c>
      <c r="G235" s="7">
        <f t="shared" si="31"/>
        <v>3013.7597670010787</v>
      </c>
      <c r="H235" s="2">
        <f t="shared" si="25"/>
        <v>0.1756399246949133</v>
      </c>
      <c r="I235" s="2">
        <f t="shared" si="26"/>
        <v>0.8243600753050867</v>
      </c>
      <c r="J235" s="6">
        <f t="shared" si="24"/>
        <v>2402.1687722375164</v>
      </c>
      <c r="K235" s="6">
        <f t="shared" si="27"/>
        <v>529.33653852462885</v>
      </c>
      <c r="M235" s="8">
        <f t="shared" si="28"/>
        <v>0.85080591243600301</v>
      </c>
      <c r="N235" s="8">
        <f t="shared" si="29"/>
        <v>1.7816923095511112E-3</v>
      </c>
      <c r="O235" s="8">
        <f t="shared" si="30"/>
        <v>0.85258760474555417</v>
      </c>
    </row>
    <row r="236" spans="1:15" x14ac:dyDescent="0.3">
      <c r="A236" s="1">
        <f>Data!A408</f>
        <v>43405</v>
      </c>
      <c r="B236" cm="1">
        <f t="array" ref="B236:C236">LINEST(Data!$D$2:D407,Data!$E$2:E407,TRUE, FALSE)</f>
        <v>5.7442338927847668E-3</v>
      </c>
      <c r="C236">
        <v>5.5778981022344034</v>
      </c>
      <c r="E236">
        <f>EXP(C236+B236*'Overall View'!E407)</f>
        <v>2724.5459318659159</v>
      </c>
      <c r="F236">
        <f>'Overall View'!B407</f>
        <v>2711.74</v>
      </c>
      <c r="G236" s="7">
        <f t="shared" si="31"/>
        <v>2841.3324498173379</v>
      </c>
      <c r="H236" s="2">
        <f t="shared" si="25"/>
        <v>9.5299792264046723E-2</v>
      </c>
      <c r="I236" s="2">
        <f t="shared" si="26"/>
        <v>0.90470020773595328</v>
      </c>
      <c r="J236" s="6">
        <f t="shared" si="24"/>
        <v>2453.3117413258938</v>
      </c>
      <c r="K236" s="6">
        <f t="shared" si="27"/>
        <v>270.77839222068724</v>
      </c>
      <c r="M236" s="8">
        <f t="shared" si="28"/>
        <v>0.85258760474555417</v>
      </c>
      <c r="N236" s="8">
        <f t="shared" si="29"/>
        <v>9.5347690524881304E-2</v>
      </c>
      <c r="O236" s="8">
        <f t="shared" si="30"/>
        <v>0.94793529527043552</v>
      </c>
    </row>
    <row r="237" spans="1:15" x14ac:dyDescent="0.3">
      <c r="A237" s="1">
        <f>Data!A409</f>
        <v>43435</v>
      </c>
      <c r="B237" cm="1">
        <f t="array" ref="B237:C237">LINEST(Data!$D$2:D408,Data!$E$2:E408,TRUE, FALSE)</f>
        <v>5.7444957172687857E-3</v>
      </c>
      <c r="C237">
        <v>5.5778624941045756</v>
      </c>
      <c r="E237">
        <f>EXP(C237+B237*'Overall View'!E408)</f>
        <v>2740.435836182658</v>
      </c>
      <c r="F237">
        <f>'Overall View'!B408</f>
        <v>2760.17</v>
      </c>
      <c r="G237" s="7">
        <f t="shared" si="31"/>
        <v>2887.2409561672853</v>
      </c>
      <c r="H237" s="2">
        <f t="shared" si="25"/>
        <v>0.10720110412978368</v>
      </c>
      <c r="I237" s="2">
        <f t="shared" si="26"/>
        <v>0.89279889587021632</v>
      </c>
      <c r="J237" s="6">
        <f t="shared" si="24"/>
        <v>2464.276728414095</v>
      </c>
      <c r="K237" s="6">
        <f t="shared" si="27"/>
        <v>309.51541838986532</v>
      </c>
      <c r="M237" s="8">
        <f t="shared" si="28"/>
        <v>0.94793529527043552</v>
      </c>
      <c r="N237" s="8">
        <f t="shared" si="29"/>
        <v>-1.4034289978218036E-2</v>
      </c>
      <c r="O237" s="8">
        <f t="shared" si="30"/>
        <v>0.93390100529221753</v>
      </c>
    </row>
    <row r="238" spans="1:15" x14ac:dyDescent="0.3">
      <c r="A238" s="1">
        <f>Data!A410</f>
        <v>43466</v>
      </c>
      <c r="B238" cm="1">
        <f t="array" ref="B238:C238">LINEST(Data!$D$2:D409,Data!$E$2:E409,TRUE, FALSE)</f>
        <v>5.7410858768095797E-3</v>
      </c>
      <c r="C238">
        <v>5.5783273690205153</v>
      </c>
      <c r="E238">
        <f>EXP(C238+B238*'Overall View'!E409)</f>
        <v>2753.6715430413333</v>
      </c>
      <c r="F238">
        <f>'Overall View'!B409</f>
        <v>2506.85</v>
      </c>
      <c r="G238" s="7">
        <f t="shared" si="31"/>
        <v>2650.6651535066608</v>
      </c>
      <c r="H238" s="2">
        <f t="shared" si="25"/>
        <v>1.0366382052694689E-2</v>
      </c>
      <c r="I238" s="2">
        <f t="shared" si="26"/>
        <v>0.98963361794730531</v>
      </c>
      <c r="J238" s="6">
        <f t="shared" si="24"/>
        <v>2480.8630351512024</v>
      </c>
      <c r="K238" s="6">
        <f t="shared" si="27"/>
        <v>27.477807675014663</v>
      </c>
      <c r="M238" s="8">
        <f t="shared" si="28"/>
        <v>0.93390100529221753</v>
      </c>
      <c r="N238" s="8">
        <f t="shared" si="29"/>
        <v>0.11250677572046619</v>
      </c>
      <c r="O238" s="8">
        <f t="shared" si="30"/>
        <v>1.0464077810126837</v>
      </c>
    </row>
    <row r="239" spans="1:15" x14ac:dyDescent="0.3">
      <c r="A239" s="1">
        <f>Data!A411</f>
        <v>43497</v>
      </c>
      <c r="B239" cm="1">
        <f t="array" ref="B239:C239">LINEST(Data!$D$2:D410,Data!$E$2:E410,TRUE, FALSE)</f>
        <v>5.7402304743201854E-3</v>
      </c>
      <c r="C239">
        <v>5.5784442740273974</v>
      </c>
      <c r="E239">
        <f>EXP(C239+B239*'Overall View'!E410)</f>
        <v>2768.8809766871768</v>
      </c>
      <c r="F239">
        <f>'Overall View'!B410</f>
        <v>2704.1</v>
      </c>
      <c r="G239" s="7">
        <f t="shared" si="31"/>
        <v>2857.0690883114125</v>
      </c>
      <c r="H239" s="2">
        <f t="shared" si="25"/>
        <v>7.6603914277065033E-2</v>
      </c>
      <c r="I239" s="2">
        <f t="shared" si="26"/>
        <v>0.92339608572293497</v>
      </c>
      <c r="J239" s="6">
        <f t="shared" si="24"/>
        <v>2496.9553554033882</v>
      </c>
      <c r="K239" s="6">
        <f t="shared" si="27"/>
        <v>218.86267552465978</v>
      </c>
      <c r="M239" s="8">
        <f t="shared" si="28"/>
        <v>1.0464077810126837</v>
      </c>
      <c r="N239" s="8">
        <f t="shared" si="29"/>
        <v>-7.0775810010593215E-2</v>
      </c>
      <c r="O239" s="8">
        <f t="shared" si="30"/>
        <v>0.97563197100209054</v>
      </c>
    </row>
    <row r="240" spans="1:15" x14ac:dyDescent="0.3">
      <c r="A240" s="1">
        <f>Data!A412</f>
        <v>43525</v>
      </c>
      <c r="B240" cm="1">
        <f t="array" ref="B240:C240">LINEST(Data!$D$2:D411,Data!$E$2:E411,TRUE, FALSE)</f>
        <v>5.7402262458428966E-3</v>
      </c>
      <c r="C240">
        <v>5.5784448533287865</v>
      </c>
      <c r="E240">
        <f>EXP(C240+B240*'Overall View'!E411)</f>
        <v>2784.8174819909459</v>
      </c>
      <c r="F240">
        <f>'Overall View'!B411</f>
        <v>2784.49</v>
      </c>
      <c r="G240" s="7">
        <f t="shared" si="31"/>
        <v>2935.5001424602706</v>
      </c>
      <c r="H240" s="2">
        <f t="shared" si="25"/>
        <v>9.9882404504760602E-2</v>
      </c>
      <c r="I240" s="2">
        <f t="shared" si="26"/>
        <v>0.9001175954952394</v>
      </c>
      <c r="J240" s="6">
        <f t="shared" si="24"/>
        <v>2506.3684434805391</v>
      </c>
      <c r="K240" s="6">
        <f t="shared" si="27"/>
        <v>293.20481265299912</v>
      </c>
      <c r="M240" s="8">
        <f t="shared" si="28"/>
        <v>0.97563197100209054</v>
      </c>
      <c r="N240" s="8">
        <f t="shared" si="29"/>
        <v>-2.6698654736895932E-2</v>
      </c>
      <c r="O240" s="8">
        <f t="shared" si="30"/>
        <v>0.94893331626519462</v>
      </c>
    </row>
    <row r="241" spans="1:15" x14ac:dyDescent="0.3">
      <c r="A241" s="1">
        <f>Data!A413</f>
        <v>43556</v>
      </c>
      <c r="B241" cm="1">
        <f t="array" ref="B241:C241">LINEST(Data!$D$2:D412,Data!$E$2:E412,TRUE, FALSE)</f>
        <v>5.7406481760101848E-3</v>
      </c>
      <c r="C241">
        <v>5.5783869082524777</v>
      </c>
      <c r="E241">
        <f>EXP(C241+B241*'Overall View'!E412)</f>
        <v>2801.1723601673798</v>
      </c>
      <c r="F241">
        <f>'Overall View'!B412</f>
        <v>2834.4</v>
      </c>
      <c r="G241" s="7">
        <f t="shared" si="31"/>
        <v>2982.8614042750664</v>
      </c>
      <c r="H241" s="2">
        <f t="shared" si="25"/>
        <v>0.11186204758590257</v>
      </c>
      <c r="I241" s="2">
        <f t="shared" si="26"/>
        <v>0.88813795241409743</v>
      </c>
      <c r="J241" s="6">
        <f t="shared" si="24"/>
        <v>2517.3382123225178</v>
      </c>
      <c r="K241" s="6">
        <f t="shared" si="27"/>
        <v>333.66898434716967</v>
      </c>
      <c r="M241" s="8">
        <f t="shared" si="28"/>
        <v>0.94893331626519462</v>
      </c>
      <c r="N241" s="8">
        <f t="shared" si="29"/>
        <v>-1.4276097831700023E-2</v>
      </c>
      <c r="O241" s="8">
        <f t="shared" si="30"/>
        <v>0.93465721843349459</v>
      </c>
    </row>
    <row r="242" spans="1:15" x14ac:dyDescent="0.3">
      <c r="A242" s="1">
        <f>Data!A414</f>
        <v>43586</v>
      </c>
      <c r="B242" cm="1">
        <f t="array" ref="B242:C242">LINEST(Data!$D$2:D413,Data!$E$2:E413,TRUE, FALSE)</f>
        <v>5.7422212712836566E-3</v>
      </c>
      <c r="C242">
        <v>5.5781703454698306</v>
      </c>
      <c r="E242">
        <f>EXP(C242+B242*'Overall View'!E413)</f>
        <v>2818.5152247806741</v>
      </c>
      <c r="F242">
        <f>'Overall View'!B413</f>
        <v>2945.83</v>
      </c>
      <c r="G242" s="7">
        <f t="shared" si="31"/>
        <v>3087.0102581251108</v>
      </c>
      <c r="H242" s="2">
        <f t="shared" si="25"/>
        <v>0.14517086659669654</v>
      </c>
      <c r="I242" s="2">
        <f t="shared" si="26"/>
        <v>0.85482913340330346</v>
      </c>
      <c r="J242" s="6">
        <f t="shared" si="24"/>
        <v>2518.1813060534532</v>
      </c>
      <c r="K242" s="6">
        <f t="shared" si="27"/>
        <v>448.14395436491418</v>
      </c>
      <c r="M242" s="8">
        <f t="shared" si="28"/>
        <v>0.93465721843349459</v>
      </c>
      <c r="N242" s="8">
        <f t="shared" si="29"/>
        <v>-3.8860005505322613E-2</v>
      </c>
      <c r="O242" s="8">
        <f t="shared" si="30"/>
        <v>0.89579721292817194</v>
      </c>
    </row>
    <row r="243" spans="1:15" x14ac:dyDescent="0.3">
      <c r="A243" s="1">
        <f>Data!A415</f>
        <v>43617</v>
      </c>
      <c r="B243" cm="1">
        <f t="array" ref="B243:C243">LINEST(Data!$D$2:D414,Data!$E$2:E414,TRUE, FALSE)</f>
        <v>5.7411824696775695E-3</v>
      </c>
      <c r="C243">
        <v>5.5783137000914698</v>
      </c>
      <c r="E243">
        <f>EXP(C243+B243*'Overall View'!E414)</f>
        <v>2833.9366319517694</v>
      </c>
      <c r="F243">
        <f>'Overall View'!B414</f>
        <v>2752.06</v>
      </c>
      <c r="G243" s="7">
        <f t="shared" si="31"/>
        <v>2913.4316321760189</v>
      </c>
      <c r="H243" s="2">
        <f t="shared" si="25"/>
        <v>7.1108517025879947E-2</v>
      </c>
      <c r="I243" s="2">
        <f t="shared" si="26"/>
        <v>0.92889148297412005</v>
      </c>
      <c r="J243" s="6">
        <f t="shared" si="24"/>
        <v>2556.3650946337566</v>
      </c>
      <c r="K243" s="6">
        <f t="shared" si="27"/>
        <v>207.16980282032563</v>
      </c>
      <c r="M243" s="8">
        <f t="shared" si="28"/>
        <v>0.89579721292817194</v>
      </c>
      <c r="N243" s="8">
        <f t="shared" si="29"/>
        <v>8.7561372769702897E-2</v>
      </c>
      <c r="O243" s="8">
        <f t="shared" si="30"/>
        <v>0.98335858569787482</v>
      </c>
    </row>
    <row r="244" spans="1:15" x14ac:dyDescent="0.3">
      <c r="A244" s="1">
        <f>Data!A416</f>
        <v>43647</v>
      </c>
      <c r="B244" cm="1">
        <f t="array" ref="B244:C244">LINEST(Data!$D$2:D415,Data!$E$2:E415,TRUE, FALSE)</f>
        <v>5.7422860170195447E-3</v>
      </c>
      <c r="C244">
        <v>5.5781610427091639</v>
      </c>
      <c r="E244">
        <f>EXP(C244+B244*'Overall View'!E415)</f>
        <v>2851.1207847246997</v>
      </c>
      <c r="F244">
        <f>'Overall View'!B415</f>
        <v>2941.76</v>
      </c>
      <c r="G244" s="7">
        <f t="shared" si="31"/>
        <v>3099.9747558829058</v>
      </c>
      <c r="H244" s="2">
        <f t="shared" si="25"/>
        <v>0.13179073147686815</v>
      </c>
      <c r="I244" s="2">
        <f t="shared" si="26"/>
        <v>0.86820926852313185</v>
      </c>
      <c r="J244" s="6">
        <f t="shared" si="24"/>
        <v>2554.0632977706086</v>
      </c>
      <c r="K244" s="6">
        <f t="shared" si="27"/>
        <v>408.54794063763393</v>
      </c>
      <c r="M244" s="8">
        <f t="shared" si="28"/>
        <v>0.98335858569787482</v>
      </c>
      <c r="N244" s="8">
        <f t="shared" si="29"/>
        <v>-6.8454985388783682E-2</v>
      </c>
      <c r="O244" s="8">
        <f t="shared" si="30"/>
        <v>0.91490360030909113</v>
      </c>
    </row>
    <row r="245" spans="1:15" x14ac:dyDescent="0.3">
      <c r="A245" s="1">
        <f>Data!A417</f>
        <v>43678</v>
      </c>
      <c r="B245" cm="1">
        <f t="array" ref="B245:C245">LINEST(Data!$D$2:D416,Data!$E$2:E416,TRUE, FALSE)</f>
        <v>5.7436274100353896E-3</v>
      </c>
      <c r="C245">
        <v>5.577975036210967</v>
      </c>
      <c r="E245">
        <f>EXP(C245+B245*'Overall View'!E416)</f>
        <v>2868.6029446639909</v>
      </c>
      <c r="F245">
        <f>'Overall View'!B416</f>
        <v>2980.38</v>
      </c>
      <c r="G245" s="7">
        <f t="shared" si="31"/>
        <v>3135.3083329268429</v>
      </c>
      <c r="H245" s="2">
        <f t="shared" si="25"/>
        <v>0.13896567684416905</v>
      </c>
      <c r="I245" s="2">
        <f t="shared" si="26"/>
        <v>0.86103432315583095</v>
      </c>
      <c r="J245" s="6">
        <f t="shared" si="24"/>
        <v>2566.2094760471755</v>
      </c>
      <c r="K245" s="6">
        <f t="shared" si="27"/>
        <v>435.70024460034205</v>
      </c>
      <c r="M245" s="8">
        <f t="shared" si="28"/>
        <v>0.91490360030909113</v>
      </c>
      <c r="N245" s="8">
        <f t="shared" si="29"/>
        <v>-9.1103496744402105E-3</v>
      </c>
      <c r="O245" s="8">
        <f t="shared" si="30"/>
        <v>0.90579325063465088</v>
      </c>
    </row>
    <row r="246" spans="1:15" x14ac:dyDescent="0.3">
      <c r="A246" s="1">
        <f>Data!A418</f>
        <v>43709</v>
      </c>
      <c r="B246" cm="1">
        <f t="array" ref="B246:C246">LINEST(Data!$D$2:D417,Data!$E$2:E417,TRUE, FALSE)</f>
        <v>5.7441194113375471E-3</v>
      </c>
      <c r="C246">
        <v>5.5779066480299671</v>
      </c>
      <c r="E246">
        <f>EXP(C246+B246*'Overall View'!E417)</f>
        <v>2885.5197628438059</v>
      </c>
      <c r="F246">
        <f>'Overall View'!B417</f>
        <v>2926.46</v>
      </c>
      <c r="G246" s="7">
        <f t="shared" si="31"/>
        <v>3086.4679608526226</v>
      </c>
      <c r="H246" s="2">
        <f t="shared" si="25"/>
        <v>0.11418816730468195</v>
      </c>
      <c r="I246" s="2">
        <f t="shared" si="26"/>
        <v>0.88581183269531805</v>
      </c>
      <c r="J246" s="6">
        <f t="shared" si="24"/>
        <v>2592.2928959095407</v>
      </c>
      <c r="K246" s="6">
        <f t="shared" si="27"/>
        <v>352.43811989437984</v>
      </c>
      <c r="M246" s="8">
        <f t="shared" si="28"/>
        <v>0.90579325063465088</v>
      </c>
      <c r="N246" s="8">
        <f t="shared" si="29"/>
        <v>2.8451482236545932E-2</v>
      </c>
      <c r="O246" s="8">
        <f t="shared" si="30"/>
        <v>0.9342447328711968</v>
      </c>
    </row>
    <row r="247" spans="1:15" x14ac:dyDescent="0.3">
      <c r="A247" s="1">
        <f>Data!A419</f>
        <v>43739</v>
      </c>
      <c r="B247" cm="1">
        <f t="array" ref="B247:C247">LINEST(Data!$D$2:D418,Data!$E$2:E418,TRUE, FALSE)</f>
        <v>5.7449930328445295E-3</v>
      </c>
      <c r="C247">
        <v>5.5777849234333274</v>
      </c>
      <c r="E247">
        <f>EXP(C247+B247*'Overall View'!E418)</f>
        <v>2902.8463021352986</v>
      </c>
      <c r="F247">
        <f>'Overall View'!B418</f>
        <v>2976.74</v>
      </c>
      <c r="G247" s="7">
        <f t="shared" si="31"/>
        <v>3133.4417860213857</v>
      </c>
      <c r="H247" s="2">
        <f t="shared" si="25"/>
        <v>0.12545560121813748</v>
      </c>
      <c r="I247" s="2">
        <f t="shared" si="26"/>
        <v>0.87454439878186252</v>
      </c>
      <c r="J247" s="6">
        <f t="shared" si="24"/>
        <v>2603.2912936299213</v>
      </c>
      <c r="K247" s="6">
        <f t="shared" si="27"/>
        <v>393.10782314734746</v>
      </c>
      <c r="M247" s="8">
        <f t="shared" si="28"/>
        <v>0.9342447328711968</v>
      </c>
      <c r="N247" s="8">
        <f t="shared" si="29"/>
        <v>-1.3662497649431131E-2</v>
      </c>
      <c r="O247" s="8">
        <f t="shared" si="30"/>
        <v>0.92058223522176563</v>
      </c>
    </row>
    <row r="248" spans="1:15" x14ac:dyDescent="0.3">
      <c r="A248" s="1">
        <f>Data!A420</f>
        <v>43770</v>
      </c>
      <c r="B248" cm="1">
        <f t="array" ref="B248:C248">LINEST(Data!$D$2:D419,Data!$E$2:E419,TRUE, FALSE)</f>
        <v>5.7463502571326319E-3</v>
      </c>
      <c r="C248">
        <v>5.5775953644410894</v>
      </c>
      <c r="E248">
        <f>EXP(C248+B248*'Overall View'!E419)</f>
        <v>2920.6742376776656</v>
      </c>
      <c r="F248">
        <f>'Overall View'!B419</f>
        <v>3037.56</v>
      </c>
      <c r="G248" s="7">
        <f t="shared" si="31"/>
        <v>3189.431597567574</v>
      </c>
      <c r="H248" s="2">
        <f t="shared" si="25"/>
        <v>0.1400201298777074</v>
      </c>
      <c r="I248" s="2">
        <f t="shared" si="26"/>
        <v>0.8599798701222926</v>
      </c>
      <c r="J248" s="6">
        <f t="shared" si="24"/>
        <v>2612.2404542886711</v>
      </c>
      <c r="K248" s="6">
        <f t="shared" si="27"/>
        <v>446.58462652747551</v>
      </c>
      <c r="M248" s="8">
        <f t="shared" si="28"/>
        <v>0.92058223522176563</v>
      </c>
      <c r="N248" s="8">
        <f t="shared" si="29"/>
        <v>-1.760518422027155E-2</v>
      </c>
      <c r="O248" s="8">
        <f t="shared" si="30"/>
        <v>0.90297705100149406</v>
      </c>
    </row>
    <row r="249" spans="1:15" x14ac:dyDescent="0.3">
      <c r="A249" s="1">
        <f>Data!A421</f>
        <v>43800</v>
      </c>
      <c r="B249" cm="1">
        <f t="array" ref="B249:C249">LINEST(Data!$D$2:D420,Data!$E$2:E420,TRUE, FALSE)</f>
        <v>5.7486337215015351E-3</v>
      </c>
      <c r="C249">
        <v>5.5772756794294427</v>
      </c>
      <c r="E249">
        <f>EXP(C249+B249*'Overall View'!E420)</f>
        <v>2939.3778101592825</v>
      </c>
      <c r="F249">
        <f>'Overall View'!B420</f>
        <v>3140.98</v>
      </c>
      <c r="G249" s="7">
        <f t="shared" si="31"/>
        <v>3282.8174841821483</v>
      </c>
      <c r="H249" s="2">
        <f t="shared" si="25"/>
        <v>0.16858668836102864</v>
      </c>
      <c r="I249" s="2">
        <f t="shared" si="26"/>
        <v>0.83141331163897136</v>
      </c>
      <c r="J249" s="6">
        <f t="shared" si="24"/>
        <v>2611.4525835917761</v>
      </c>
      <c r="K249" s="6">
        <f t="shared" si="27"/>
        <v>553.43932815195194</v>
      </c>
      <c r="M249" s="8">
        <f t="shared" si="28"/>
        <v>0.90297705100149406</v>
      </c>
      <c r="N249" s="8">
        <f t="shared" si="29"/>
        <v>-3.4019542188895323E-2</v>
      </c>
      <c r="O249" s="8">
        <f t="shared" si="30"/>
        <v>0.8689575088125987</v>
      </c>
    </row>
    <row r="250" spans="1:15" x14ac:dyDescent="0.3">
      <c r="A250" s="1">
        <f>Data!A422</f>
        <v>43831</v>
      </c>
      <c r="B250" cm="1">
        <f t="array" ref="B250:C250">LINEST(Data!$D$2:D421,Data!$E$2:E421,TRUE, FALSE)</f>
        <v>5.7516461758846948E-3</v>
      </c>
      <c r="C250">
        <v>5.5768529316643392</v>
      </c>
      <c r="E250">
        <f>EXP(C250+B250*'Overall View'!E421)</f>
        <v>2958.8155805557421</v>
      </c>
      <c r="F250">
        <f>'Overall View'!B421</f>
        <v>3230.78</v>
      </c>
      <c r="G250" s="7">
        <f t="shared" si="31"/>
        <v>3360.8498684735196</v>
      </c>
      <c r="H250" s="2">
        <f t="shared" si="25"/>
        <v>0.19191665111928879</v>
      </c>
      <c r="I250" s="2">
        <f t="shared" si="26"/>
        <v>0.80808334888071121</v>
      </c>
      <c r="J250" s="6">
        <f t="shared" si="24"/>
        <v>2610.7395218968245</v>
      </c>
      <c r="K250" s="6">
        <f t="shared" si="27"/>
        <v>645.00305167214003</v>
      </c>
      <c r="M250" s="8">
        <f t="shared" si="28"/>
        <v>0.8689575088125987</v>
      </c>
      <c r="N250" s="8">
        <f t="shared" si="29"/>
        <v>-2.8341058047959961E-2</v>
      </c>
      <c r="O250" s="8">
        <f t="shared" si="30"/>
        <v>0.84061645076463876</v>
      </c>
    </row>
    <row r="251" spans="1:15" x14ac:dyDescent="0.3">
      <c r="A251" s="1">
        <f>Data!A423</f>
        <v>43862</v>
      </c>
      <c r="B251" cm="1">
        <f t="array" ref="B251:C251">LINEST(Data!$D$2:D422,Data!$E$2:E422,TRUE, FALSE)</f>
        <v>5.7543666276919578E-3</v>
      </c>
      <c r="C251">
        <v>5.576470254776785</v>
      </c>
      <c r="E251">
        <f>EXP(C251+B251*'Overall View'!E422)</f>
        <v>2978.1530486867186</v>
      </c>
      <c r="F251">
        <f>'Overall View'!B422</f>
        <v>3225.52</v>
      </c>
      <c r="G251" s="7">
        <f t="shared" si="31"/>
        <v>3356.4282259424976</v>
      </c>
      <c r="H251" s="2">
        <f t="shared" si="25"/>
        <v>0.1830605235088113</v>
      </c>
      <c r="I251" s="2">
        <f t="shared" si="26"/>
        <v>0.8169394764911887</v>
      </c>
      <c r="J251" s="6">
        <f t="shared" si="24"/>
        <v>2635.0546202118589</v>
      </c>
      <c r="K251" s="6">
        <f t="shared" si="27"/>
        <v>614.42950816078439</v>
      </c>
      <c r="M251" s="8">
        <f t="shared" si="28"/>
        <v>0.84061645076463876</v>
      </c>
      <c r="N251" s="8">
        <f t="shared" si="29"/>
        <v>9.4786401917692775E-3</v>
      </c>
      <c r="O251" s="8">
        <f t="shared" si="30"/>
        <v>0.85009509095640801</v>
      </c>
    </row>
    <row r="252" spans="1:15" x14ac:dyDescent="0.3">
      <c r="A252" s="1">
        <f>Data!A424</f>
        <v>43891</v>
      </c>
      <c r="B252" cm="1">
        <f t="array" ref="B252:C252">LINEST(Data!$D$2:D423,Data!$E$2:E423,TRUE, FALSE)</f>
        <v>5.7539020034421224E-3</v>
      </c>
      <c r="C252">
        <v>5.5765357667960114</v>
      </c>
      <c r="E252">
        <f>EXP(C252+B252*'Overall View'!E423)</f>
        <v>2994.9487910264143</v>
      </c>
      <c r="F252">
        <f>'Overall View'!B423</f>
        <v>2954.22</v>
      </c>
      <c r="G252" s="7">
        <f t="shared" si="31"/>
        <v>3125.7974277660237</v>
      </c>
      <c r="H252" s="2">
        <f t="shared" si="25"/>
        <v>8.6400838923040069E-2</v>
      </c>
      <c r="I252" s="2">
        <f t="shared" si="26"/>
        <v>0.91359916107695993</v>
      </c>
      <c r="J252" s="6">
        <f t="shared" si="24"/>
        <v>2698.9729136367764</v>
      </c>
      <c r="K252" s="6">
        <f t="shared" si="27"/>
        <v>270.0715200624652</v>
      </c>
      <c r="M252" s="8">
        <f t="shared" si="28"/>
        <v>0.85009509095640801</v>
      </c>
      <c r="N252" s="8">
        <f t="shared" si="29"/>
        <v>0.11656477449151358</v>
      </c>
      <c r="O252" s="8">
        <f t="shared" si="30"/>
        <v>0.9666598654479216</v>
      </c>
    </row>
    <row r="253" spans="1:15" x14ac:dyDescent="0.3">
      <c r="A253" s="1">
        <f>Data!A425</f>
        <v>43922</v>
      </c>
      <c r="B253" cm="1">
        <f t="array" ref="B253:C253">LINEST(Data!$D$2:D424,Data!$E$2:E424,TRUE, FALSE)</f>
        <v>5.7487797584521837E-3</v>
      </c>
      <c r="C253">
        <v>5.57725971075459</v>
      </c>
      <c r="E253">
        <f>EXP(C253+B253*'Overall View'!E424)</f>
        <v>3007.8882955126469</v>
      </c>
      <c r="F253">
        <f>'Overall View'!B424</f>
        <v>2584.59</v>
      </c>
      <c r="G253" s="7">
        <f t="shared" si="31"/>
        <v>2768.4909417005092</v>
      </c>
      <c r="H253" s="2">
        <f t="shared" si="25"/>
        <v>-4.0729393489827848E-2</v>
      </c>
      <c r="I253" s="2">
        <f t="shared" si="26"/>
        <v>1</v>
      </c>
      <c r="J253" s="6">
        <f t="shared" si="24"/>
        <v>2584.59</v>
      </c>
      <c r="K253" s="6">
        <f t="shared" si="27"/>
        <v>0</v>
      </c>
      <c r="M253" s="8">
        <f t="shared" si="28"/>
        <v>0.9666598654479216</v>
      </c>
      <c r="N253" s="8">
        <f t="shared" si="29"/>
        <v>0.10449298343739827</v>
      </c>
      <c r="O253" s="8">
        <f t="shared" si="30"/>
        <v>1.0711528488853199</v>
      </c>
    </row>
    <row r="254" spans="1:15" x14ac:dyDescent="0.3">
      <c r="A254" s="1">
        <f>Data!A426</f>
        <v>43952</v>
      </c>
      <c r="B254" cm="1">
        <f t="array" ref="B254:C254">LINEST(Data!$D$2:D425,Data!$E$2:E425,TRUE, FALSE)</f>
        <v>5.7475145221007572E-3</v>
      </c>
      <c r="C254">
        <v>5.5774389525710415</v>
      </c>
      <c r="E254">
        <f>EXP(C254+B254*'Overall View'!E425)</f>
        <v>3024.149306556234</v>
      </c>
      <c r="F254">
        <f>'Overall View'!B425</f>
        <v>2912.43</v>
      </c>
      <c r="G254" s="7">
        <f t="shared" si="31"/>
        <v>3119.6576916790723</v>
      </c>
      <c r="H254" s="2">
        <f t="shared" si="25"/>
        <v>6.3057608857462366E-2</v>
      </c>
      <c r="I254" s="2">
        <f t="shared" si="26"/>
        <v>0.93694239114253763</v>
      </c>
      <c r="J254" s="6">
        <f t="shared" si="24"/>
        <v>2728.7791282352609</v>
      </c>
      <c r="K254" s="6">
        <f t="shared" si="27"/>
        <v>196.71815449107288</v>
      </c>
      <c r="M254" s="8">
        <f t="shared" si="28"/>
        <v>1.0711528488853199</v>
      </c>
      <c r="N254" s="8">
        <f t="shared" si="29"/>
        <v>-6.7544337371567009E-2</v>
      </c>
      <c r="O254" s="8">
        <f t="shared" si="30"/>
        <v>1.003608511513753</v>
      </c>
    </row>
    <row r="255" spans="1:15" x14ac:dyDescent="0.3">
      <c r="A255" s="1">
        <f>Data!A427</f>
        <v>43983</v>
      </c>
      <c r="B255" cm="1">
        <f t="array" ref="B255:C255">LINEST(Data!$D$2:D426,Data!$E$2:E426,TRUE, FALSE)</f>
        <v>5.7475442463432403E-3</v>
      </c>
      <c r="C255">
        <v>5.5774347317286095</v>
      </c>
      <c r="E255">
        <f>EXP(C255+B255*'Overall View'!E426)</f>
        <v>3041.6062799685678</v>
      </c>
      <c r="F255">
        <f>'Overall View'!B426</f>
        <v>3044.31</v>
      </c>
      <c r="G255" s="7">
        <f t="shared" si="31"/>
        <v>3252.0135821775061</v>
      </c>
      <c r="H255" s="2">
        <f t="shared" si="25"/>
        <v>0.10088891190462024</v>
      </c>
      <c r="I255" s="2">
        <f t="shared" si="26"/>
        <v>0.89911108809537976</v>
      </c>
      <c r="J255" s="6">
        <f t="shared" si="24"/>
        <v>2737.1728765996454</v>
      </c>
      <c r="K255" s="6">
        <f t="shared" si="27"/>
        <v>328.09211180493492</v>
      </c>
      <c r="M255" s="8">
        <f t="shared" si="28"/>
        <v>1.003608511513753</v>
      </c>
      <c r="N255" s="8">
        <f t="shared" si="29"/>
        <v>-4.3153935477616284E-2</v>
      </c>
      <c r="O255" s="8">
        <f t="shared" si="30"/>
        <v>0.96045457603613671</v>
      </c>
    </row>
    <row r="256" spans="1:15" x14ac:dyDescent="0.3">
      <c r="A256" s="1">
        <f>Data!A428</f>
        <v>44013</v>
      </c>
      <c r="B256" cm="1">
        <f t="array" ref="B256:C256">LINEST(Data!$D$2:D427,Data!$E$2:E427,TRUE, FALSE)</f>
        <v>5.7479850008312914E-3</v>
      </c>
      <c r="C256">
        <v>5.5773719976731435</v>
      </c>
      <c r="E256">
        <f>EXP(C256+B256*'Overall View'!E427)</f>
        <v>3059.5208815402134</v>
      </c>
      <c r="F256">
        <f>'Overall View'!B427</f>
        <v>3100.29</v>
      </c>
      <c r="G256" s="7">
        <f t="shared" si="31"/>
        <v>3305.7798293440092</v>
      </c>
      <c r="H256" s="2">
        <f t="shared" si="25"/>
        <v>0.11332532773538795</v>
      </c>
      <c r="I256" s="2">
        <f t="shared" si="26"/>
        <v>0.88667467226461205</v>
      </c>
      <c r="J256" s="6">
        <f t="shared" si="24"/>
        <v>2748.9486196752541</v>
      </c>
      <c r="K256" s="6">
        <f t="shared" si="27"/>
        <v>374.62858258144468</v>
      </c>
      <c r="M256" s="8">
        <f t="shared" si="28"/>
        <v>0.96045457603613671</v>
      </c>
      <c r="N256" s="8">
        <f t="shared" si="29"/>
        <v>-1.5010360571594838E-2</v>
      </c>
      <c r="O256" s="8">
        <f t="shared" si="30"/>
        <v>0.94544421546454183</v>
      </c>
    </row>
    <row r="257" spans="1:15" x14ac:dyDescent="0.3">
      <c r="A257" s="1">
        <f>Data!A429</f>
        <v>44044</v>
      </c>
      <c r="B257" cm="1">
        <f t="array" ref="B257:C257">LINEST(Data!$D$2:D428,Data!$E$2:E428,TRUE, FALSE)</f>
        <v>5.7499918116566389E-3</v>
      </c>
      <c r="C257">
        <v>5.5770856926620596</v>
      </c>
      <c r="E257">
        <f>EXP(C257+B257*'Overall View'!E428)</f>
        <v>3078.913937964508</v>
      </c>
      <c r="F257">
        <f>'Overall View'!B428</f>
        <v>3271.12</v>
      </c>
      <c r="G257" s="7">
        <f t="shared" si="31"/>
        <v>3467.2900646718167</v>
      </c>
      <c r="H257" s="2">
        <f t="shared" si="25"/>
        <v>0.16242657830265983</v>
      </c>
      <c r="I257" s="2">
        <f t="shared" si="26"/>
        <v>0.83757342169734017</v>
      </c>
      <c r="J257" s="6">
        <f t="shared" si="24"/>
        <v>2739.8031711826034</v>
      </c>
      <c r="K257" s="6">
        <f t="shared" si="27"/>
        <v>563.18006118745132</v>
      </c>
      <c r="M257" s="8">
        <f t="shared" si="28"/>
        <v>0.94544421546454183</v>
      </c>
      <c r="N257" s="8">
        <f t="shared" si="29"/>
        <v>-5.7641260059553501E-2</v>
      </c>
      <c r="O257" s="8">
        <f t="shared" si="30"/>
        <v>0.88780295540498833</v>
      </c>
    </row>
    <row r="258" spans="1:15" x14ac:dyDescent="0.3">
      <c r="A258" s="1">
        <f>Data!A430</f>
        <v>44075</v>
      </c>
      <c r="B258" cm="1">
        <f t="array" ref="B258:C258">LINEST(Data!$D$2:D429,Data!$E$2:E429,TRUE, FALSE)</f>
        <v>5.7539956227452092E-3</v>
      </c>
      <c r="C258">
        <v>5.5765131476763958</v>
      </c>
      <c r="E258">
        <f>EXP(C258+B258*'Overall View'!E429)</f>
        <v>3100.2042463163143</v>
      </c>
      <c r="F258">
        <f>'Overall View'!B429</f>
        <v>3500.31</v>
      </c>
      <c r="G258" s="7">
        <f t="shared" si="31"/>
        <v>3670.7656240210858</v>
      </c>
      <c r="H258" s="2">
        <f t="shared" si="25"/>
        <v>0.22905786906107684</v>
      </c>
      <c r="I258" s="2">
        <f t="shared" si="26"/>
        <v>0.77094213093892316</v>
      </c>
      <c r="J258" s="6">
        <f t="shared" si="24"/>
        <v>2698.5364503468222</v>
      </c>
      <c r="K258" s="6">
        <f t="shared" si="27"/>
        <v>840.81775166092393</v>
      </c>
      <c r="M258" s="8">
        <f t="shared" si="28"/>
        <v>0.88780295540498833</v>
      </c>
      <c r="N258" s="8">
        <f t="shared" si="29"/>
        <v>-7.9318029109842453E-2</v>
      </c>
      <c r="O258" s="8">
        <f t="shared" si="30"/>
        <v>0.8084849262951459</v>
      </c>
    </row>
    <row r="259" spans="1:15" x14ac:dyDescent="0.3">
      <c r="A259" s="1">
        <f>Data!A431</f>
        <v>44105</v>
      </c>
      <c r="B259" cm="1">
        <f t="array" ref="B259:C259">LINEST(Data!$D$2:D430,Data!$E$2:E430,TRUE, FALSE)</f>
        <v>5.7564549313126696E-3</v>
      </c>
      <c r="C259">
        <v>5.5761606467817257</v>
      </c>
      <c r="E259">
        <f>EXP(C259+B259*'Overall View'!E430)</f>
        <v>3120.2855913854637</v>
      </c>
      <c r="F259">
        <f>'Overall View'!B430</f>
        <v>3363</v>
      </c>
      <c r="G259" s="7">
        <f t="shared" si="31"/>
        <v>3559.7525587914997</v>
      </c>
      <c r="H259" s="2">
        <f t="shared" si="25"/>
        <v>0.17778595949185749</v>
      </c>
      <c r="I259" s="2">
        <f t="shared" si="26"/>
        <v>0.82221404050814251</v>
      </c>
      <c r="J259" s="6">
        <f t="shared" si="24"/>
        <v>2765.1058182288834</v>
      </c>
      <c r="K259" s="6">
        <f t="shared" si="27"/>
        <v>632.87402421834167</v>
      </c>
      <c r="M259" s="8">
        <f t="shared" si="28"/>
        <v>0.8084849262951459</v>
      </c>
      <c r="N259" s="8">
        <f t="shared" si="29"/>
        <v>6.1832806257086606E-2</v>
      </c>
      <c r="O259" s="8">
        <f t="shared" si="30"/>
        <v>0.87031773255223255</v>
      </c>
    </row>
    <row r="260" spans="1:15" x14ac:dyDescent="0.3">
      <c r="A260" s="1">
        <f>Data!A432</f>
        <v>44136</v>
      </c>
      <c r="B260" cm="1">
        <f t="array" ref="B260:C260">LINEST(Data!$D$2:D431,Data!$E$2:E431,TRUE, FALSE)</f>
        <v>5.7577854260244142E-3</v>
      </c>
      <c r="C260">
        <v>5.5759694990414719</v>
      </c>
      <c r="E260">
        <f>EXP(C260+B260*'Overall View'!E431)</f>
        <v>3139.4949820714828</v>
      </c>
      <c r="F260">
        <f>'Overall View'!B431</f>
        <v>3269.96</v>
      </c>
      <c r="G260" s="7">
        <f t="shared" si="31"/>
        <v>3478.77819695484</v>
      </c>
      <c r="H260" s="2">
        <f t="shared" si="25"/>
        <v>0.14155605238216828</v>
      </c>
      <c r="I260" s="2">
        <f t="shared" si="26"/>
        <v>0.85844394761783172</v>
      </c>
      <c r="J260" s="6">
        <f t="shared" si="24"/>
        <v>2807.0773709524051</v>
      </c>
      <c r="K260" s="6">
        <f t="shared" si="27"/>
        <v>492.4421086740843</v>
      </c>
      <c r="M260" s="8">
        <f t="shared" si="28"/>
        <v>0.87031773255223255</v>
      </c>
      <c r="N260" s="8">
        <f t="shared" si="29"/>
        <v>4.2946065255922816E-2</v>
      </c>
      <c r="O260" s="8">
        <f t="shared" si="30"/>
        <v>0.91326379780815536</v>
      </c>
    </row>
    <row r="261" spans="1:15" x14ac:dyDescent="0.3">
      <c r="A261" s="1">
        <f>Data!A433</f>
        <v>44166</v>
      </c>
      <c r="B261" cm="1">
        <f t="array" ref="B261:C261">LINEST(Data!$D$2:D432,Data!$E$2:E432,TRUE, FALSE)</f>
        <v>5.7622035899217005E-3</v>
      </c>
      <c r="C261">
        <v>5.5753332834402638</v>
      </c>
      <c r="E261">
        <f>EXP(C261+B261*'Overall View'!E432)</f>
        <v>3161.6301085121718</v>
      </c>
      <c r="F261">
        <f>'Overall View'!B432</f>
        <v>3621.63</v>
      </c>
      <c r="G261" s="7">
        <f t="shared" si="31"/>
        <v>3799.9456767300344</v>
      </c>
      <c r="H261" s="2">
        <f t="shared" si="25"/>
        <v>0.24549453152326517</v>
      </c>
      <c r="I261" s="2">
        <f t="shared" si="26"/>
        <v>0.75450546847673483</v>
      </c>
      <c r="J261" s="6">
        <f t="shared" si="24"/>
        <v>2732.5396397993973</v>
      </c>
      <c r="K261" s="6">
        <f t="shared" si="27"/>
        <v>932.86588372269659</v>
      </c>
      <c r="M261" s="8">
        <f t="shared" si="28"/>
        <v>0.91326379780815536</v>
      </c>
      <c r="N261" s="8">
        <f t="shared" si="29"/>
        <v>-0.12160926849198077</v>
      </c>
      <c r="O261" s="8">
        <f t="shared" si="30"/>
        <v>0.79165452931617464</v>
      </c>
    </row>
    <row r="262" spans="1:15" x14ac:dyDescent="0.3">
      <c r="A262" s="1">
        <f>Data!A434</f>
        <v>44197</v>
      </c>
      <c r="B262" cm="1">
        <f t="array" ref="B262:C262">LINEST(Data!$D$2:D433,Data!$E$2:E433,TRUE, FALSE)</f>
        <v>5.7675449821053089E-3</v>
      </c>
      <c r="C262">
        <v>5.5745623425017614</v>
      </c>
      <c r="E262">
        <f>EXP(C262+B262*'Overall View'!E433)</f>
        <v>3184.7904554398806</v>
      </c>
      <c r="F262">
        <f>'Overall View'!B433</f>
        <v>3756.07</v>
      </c>
      <c r="G262" s="7">
        <f t="shared" si="31"/>
        <v>3906.3757116513011</v>
      </c>
      <c r="H262" s="2">
        <f t="shared" si="25"/>
        <v>0.27937743551834859</v>
      </c>
      <c r="I262" s="2">
        <f t="shared" si="26"/>
        <v>0.72062256448165141</v>
      </c>
      <c r="J262" s="6">
        <f t="shared" si="24"/>
        <v>2706.7087957725967</v>
      </c>
      <c r="K262" s="6">
        <f t="shared" si="27"/>
        <v>1091.3532284923044</v>
      </c>
      <c r="M262" s="8">
        <f t="shared" si="28"/>
        <v>0.79165452931617464</v>
      </c>
      <c r="N262" s="8">
        <f t="shared" si="29"/>
        <v>-4.2194992311008005E-2</v>
      </c>
      <c r="O262" s="8">
        <f t="shared" si="30"/>
        <v>0.74945953700516665</v>
      </c>
    </row>
    <row r="263" spans="1:15" x14ac:dyDescent="0.3">
      <c r="A263" s="1">
        <f>Data!A435</f>
        <v>44228</v>
      </c>
      <c r="B263" cm="1">
        <f t="array" ref="B263:C263">LINEST(Data!$D$2:D434,Data!$E$2:E434,TRUE, FALSE)</f>
        <v>5.7722709867378654E-3</v>
      </c>
      <c r="C263">
        <v>5.5738786471649187</v>
      </c>
      <c r="E263">
        <f>EXP(C263+B263*'Overall View'!E434)</f>
        <v>3207.5798290372722</v>
      </c>
      <c r="F263">
        <f>'Overall View'!B434</f>
        <v>3714.24</v>
      </c>
      <c r="G263" s="7">
        <f t="shared" si="31"/>
        <v>3875.0258192183746</v>
      </c>
      <c r="H263" s="2">
        <f t="shared" si="25"/>
        <v>0.25795715086373938</v>
      </c>
      <c r="I263" s="2">
        <f t="shared" si="26"/>
        <v>0.74204284913626062</v>
      </c>
      <c r="J263" s="6">
        <f t="shared" si="24"/>
        <v>2756.1252319758646</v>
      </c>
      <c r="K263" s="6">
        <f t="shared" si="27"/>
        <v>999.59061984899961</v>
      </c>
      <c r="M263" s="8">
        <f t="shared" si="28"/>
        <v>0.74945953700516665</v>
      </c>
      <c r="N263" s="8">
        <f t="shared" si="29"/>
        <v>2.4705621780850139E-2</v>
      </c>
      <c r="O263" s="8">
        <f t="shared" si="30"/>
        <v>0.77416515878601677</v>
      </c>
    </row>
    <row r="264" spans="1:15" x14ac:dyDescent="0.3">
      <c r="A264" s="1">
        <f>Data!A436</f>
        <v>44256</v>
      </c>
      <c r="B264" cm="1">
        <f t="array" ref="B264:C264">LINEST(Data!$D$2:D435,Data!$E$2:E435,TRUE, FALSE)</f>
        <v>5.7775670936642395E-3</v>
      </c>
      <c r="C264">
        <v>5.5731107116605942</v>
      </c>
      <c r="E264">
        <f>EXP(C264+B264*'Overall View'!E435)</f>
        <v>3231.0900314098158</v>
      </c>
      <c r="F264">
        <f>'Overall View'!B435</f>
        <v>3811.15</v>
      </c>
      <c r="G264" s="7">
        <f t="shared" si="31"/>
        <v>3950.0501647563278</v>
      </c>
      <c r="H264" s="2">
        <f t="shared" si="25"/>
        <v>0.2795245452622338</v>
      </c>
      <c r="I264" s="2">
        <f t="shared" si="26"/>
        <v>0.7204754547377662</v>
      </c>
      <c r="J264" s="6">
        <f t="shared" si="24"/>
        <v>2745.8400293238378</v>
      </c>
      <c r="K264" s="6">
        <f t="shared" si="27"/>
        <v>1104.1359760665243</v>
      </c>
      <c r="M264" s="8">
        <f t="shared" si="28"/>
        <v>0.77416515878601677</v>
      </c>
      <c r="N264" s="8">
        <f t="shared" si="29"/>
        <v>-2.7431446208499986E-2</v>
      </c>
      <c r="O264" s="8">
        <f t="shared" si="30"/>
        <v>0.74673371257751675</v>
      </c>
    </row>
    <row r="265" spans="1:15" x14ac:dyDescent="0.3">
      <c r="A265" s="1">
        <f>Data!A437</f>
        <v>44287</v>
      </c>
      <c r="B265" cm="1">
        <f t="array" ref="B265:C265">LINEST(Data!$D$2:D436,Data!$E$2:E436,TRUE, FALSE)</f>
        <v>5.7839225720299463E-3</v>
      </c>
      <c r="C265">
        <v>5.5721870488047793</v>
      </c>
      <c r="E265">
        <f>EXP(C265+B265*'Overall View'!E436)</f>
        <v>3255.8002196473362</v>
      </c>
      <c r="F265">
        <f>'Overall View'!B436</f>
        <v>3972.89</v>
      </c>
      <c r="G265" s="7">
        <f t="shared" si="31"/>
        <v>4070.8268754286146</v>
      </c>
      <c r="H265" s="2">
        <f t="shared" si="25"/>
        <v>0.32024993303499982</v>
      </c>
      <c r="I265" s="2">
        <f t="shared" si="26"/>
        <v>0.67975006696500018</v>
      </c>
      <c r="J265" s="6">
        <f t="shared" si="24"/>
        <v>2700.5722435445796</v>
      </c>
      <c r="K265" s="6">
        <f t="shared" si="27"/>
        <v>1303.6820342530914</v>
      </c>
      <c r="M265" s="8">
        <f t="shared" si="28"/>
        <v>0.74673371257751675</v>
      </c>
      <c r="N265" s="8">
        <f t="shared" si="29"/>
        <v>-5.0226927548099008E-2</v>
      </c>
      <c r="O265" s="8">
        <f t="shared" si="30"/>
        <v>0.69650678502941776</v>
      </c>
    </row>
    <row r="266" spans="1:15" x14ac:dyDescent="0.3">
      <c r="A266" s="1">
        <f>Data!A438</f>
        <v>44317</v>
      </c>
      <c r="B266" cm="1">
        <f t="array" ref="B266:C266">LINEST(Data!$D$2:D437,Data!$E$2:E437,TRUE, FALSE)</f>
        <v>5.7916179439501218E-3</v>
      </c>
      <c r="C266">
        <v>5.571066089628407</v>
      </c>
      <c r="E266">
        <f>EXP(C266+B266*'Overall View'!E437)</f>
        <v>3282.0106387535702</v>
      </c>
      <c r="F266">
        <f>'Overall View'!B437</f>
        <v>4181.17</v>
      </c>
      <c r="G266" s="7">
        <f t="shared" si="31"/>
        <v>4215.895308614542</v>
      </c>
      <c r="H266" s="2">
        <f t="shared" si="25"/>
        <v>0.37396601053917033</v>
      </c>
      <c r="I266" s="2">
        <f t="shared" si="26"/>
        <v>0.62603398946082967</v>
      </c>
      <c r="J266" s="6">
        <f t="shared" ref="J266:J329" si="32">I266*F266</f>
        <v>2617.5545357139372</v>
      </c>
      <c r="K266" s="6">
        <f t="shared" si="27"/>
        <v>1576.6015494133846</v>
      </c>
      <c r="M266" s="8">
        <f t="shared" si="28"/>
        <v>0.69650678502941776</v>
      </c>
      <c r="N266" s="8">
        <f t="shared" si="29"/>
        <v>-6.5273479710294791E-2</v>
      </c>
      <c r="O266" s="8">
        <f t="shared" si="30"/>
        <v>0.63123330531912303</v>
      </c>
    </row>
    <row r="267" spans="1:15" x14ac:dyDescent="0.3">
      <c r="A267" s="1">
        <f>Data!A439</f>
        <v>44348</v>
      </c>
      <c r="B267" cm="1">
        <f t="array" ref="B267:C267">LINEST(Data!$D$2:D438,Data!$E$2:E438,TRUE, FALSE)</f>
        <v>5.7991981065179691E-3</v>
      </c>
      <c r="C267">
        <v>5.5699593858935001</v>
      </c>
      <c r="E267">
        <f>EXP(C267+B267*'Overall View'!E438)</f>
        <v>3308.3635767812734</v>
      </c>
      <c r="F267">
        <f>'Overall View'!B438</f>
        <v>4204.1099999999997</v>
      </c>
      <c r="G267" s="7">
        <f t="shared" si="31"/>
        <v>4230.3758006385624</v>
      </c>
      <c r="H267" s="2">
        <f t="shared" si="25"/>
        <v>0.37075211125682961</v>
      </c>
      <c r="I267" s="2">
        <f t="shared" si="26"/>
        <v>0.62924788874317039</v>
      </c>
      <c r="J267" s="6">
        <f t="shared" si="32"/>
        <v>2645.4273415440498</v>
      </c>
      <c r="K267" s="6">
        <f t="shared" si="27"/>
        <v>1568.4207594965478</v>
      </c>
      <c r="M267" s="8">
        <f t="shared" si="28"/>
        <v>0.63123330531912303</v>
      </c>
      <c r="N267" s="8">
        <f t="shared" si="29"/>
        <v>1.9459029180580029E-3</v>
      </c>
      <c r="O267" s="8">
        <f t="shared" si="30"/>
        <v>0.63317920823718099</v>
      </c>
    </row>
    <row r="268" spans="1:15" x14ac:dyDescent="0.3">
      <c r="A268" s="1">
        <f>Data!A440</f>
        <v>44378</v>
      </c>
      <c r="B268" cm="1">
        <f t="array" ref="B268:C268">LINEST(Data!$D$2:D439,Data!$E$2:E439,TRUE, FALSE)</f>
        <v>5.8071795269538486E-3</v>
      </c>
      <c r="C268">
        <v>5.5687914380363832</v>
      </c>
      <c r="E268">
        <f>EXP(C268+B268*'Overall View'!E439)</f>
        <v>3335.3605746532635</v>
      </c>
      <c r="F268">
        <f>'Overall View'!B439</f>
        <v>4297.5</v>
      </c>
      <c r="G268" s="7">
        <f t="shared" si="31"/>
        <v>4289.5084068958331</v>
      </c>
      <c r="H268" s="2">
        <f t="shared" ref="H268:H314" si="33">MAX(F268/E268-0.9,-0.1)</f>
        <v>0.38846639030826779</v>
      </c>
      <c r="I268" s="2">
        <f t="shared" ref="I268:I314" si="34">MIN((1-H268),1)</f>
        <v>0.61153360969173221</v>
      </c>
      <c r="J268" s="6">
        <f t="shared" si="32"/>
        <v>2628.0656876502189</v>
      </c>
      <c r="K268" s="6">
        <f t="shared" ref="K268:K314" si="35">MAX(H268*G268,0)</f>
        <v>1666.3298470237926</v>
      </c>
      <c r="M268" s="8">
        <f t="shared" ref="M268:M314" si="36">O267</f>
        <v>0.63317920823718099</v>
      </c>
      <c r="N268" s="8">
        <f t="shared" ref="N268:N314" si="37">-(K268-K267)/F268</f>
        <v>-2.2782801053460096E-2</v>
      </c>
      <c r="O268" s="8">
        <f t="shared" ref="O268:O314" si="38">M268+N268</f>
        <v>0.6103964071837209</v>
      </c>
    </row>
    <row r="269" spans="1:15" x14ac:dyDescent="0.3">
      <c r="A269" s="1">
        <f>Data!A441</f>
        <v>44409</v>
      </c>
      <c r="B269" cm="1">
        <f t="array" ref="B269:C269">LINEST(Data!$D$2:D440,Data!$E$2:E440,TRUE, FALSE)</f>
        <v>5.815570665371775E-3</v>
      </c>
      <c r="C269">
        <v>5.5675607377350875</v>
      </c>
      <c r="E269">
        <f>EXP(C269+B269*'Overall View'!E440)</f>
        <v>3363.0253843326527</v>
      </c>
      <c r="F269">
        <f>'Overall View'!B440</f>
        <v>4395.26</v>
      </c>
      <c r="G269" s="7">
        <f t="shared" ref="G269:G314" si="39">O268*F269+K268</f>
        <v>4349.1807596621138</v>
      </c>
      <c r="H269" s="2">
        <f t="shared" si="33"/>
        <v>0.40693631409272879</v>
      </c>
      <c r="I269" s="2">
        <f t="shared" si="34"/>
        <v>0.59306368590727121</v>
      </c>
      <c r="J269" s="6">
        <f t="shared" si="32"/>
        <v>2606.6690961207928</v>
      </c>
      <c r="K269" s="6">
        <f t="shared" si="35"/>
        <v>1769.8395876599147</v>
      </c>
      <c r="M269" s="8">
        <f t="shared" si="36"/>
        <v>0.6103964071837209</v>
      </c>
      <c r="N269" s="8">
        <f t="shared" si="37"/>
        <v>-2.3550311161597302E-2</v>
      </c>
      <c r="O269" s="8">
        <f t="shared" si="38"/>
        <v>0.58684609602212356</v>
      </c>
    </row>
    <row r="270" spans="1:15" x14ac:dyDescent="0.3">
      <c r="A270" s="1">
        <f>Data!A442</f>
        <v>44440</v>
      </c>
      <c r="B270" cm="1">
        <f t="array" ref="B270:C270">LINEST(Data!$D$2:D441,Data!$E$2:E441,TRUE, FALSE)</f>
        <v>5.8245517472200721E-3</v>
      </c>
      <c r="C270">
        <v>5.5662405187033865</v>
      </c>
      <c r="E270">
        <f>EXP(C270+B270*'Overall View'!E441)</f>
        <v>3391.5532710279522</v>
      </c>
      <c r="F270">
        <f>'Overall View'!B441</f>
        <v>4522.68</v>
      </c>
      <c r="G270" s="7">
        <f t="shared" si="39"/>
        <v>4423.9566892172534</v>
      </c>
      <c r="H270" s="2">
        <f t="shared" si="33"/>
        <v>0.43351288880956085</v>
      </c>
      <c r="I270" s="2">
        <f t="shared" si="34"/>
        <v>0.56648711119043915</v>
      </c>
      <c r="J270" s="6">
        <f t="shared" si="32"/>
        <v>2562.0399280387755</v>
      </c>
      <c r="K270" s="6">
        <f t="shared" si="35"/>
        <v>1917.8422443109521</v>
      </c>
      <c r="M270" s="8">
        <f t="shared" si="36"/>
        <v>0.58684609602212356</v>
      </c>
      <c r="N270" s="8">
        <f t="shared" si="37"/>
        <v>-3.2724547536203609E-2</v>
      </c>
      <c r="O270" s="8">
        <f t="shared" si="38"/>
        <v>0.55412154848591999</v>
      </c>
    </row>
    <row r="271" spans="1:15" x14ac:dyDescent="0.3">
      <c r="A271" s="1">
        <f>Data!A443</f>
        <v>44470</v>
      </c>
      <c r="B271" cm="1">
        <f t="array" ref="B271:C271">LINEST(Data!$D$2:D442,Data!$E$2:E442,TRUE, FALSE)</f>
        <v>5.8317316781235163E-3</v>
      </c>
      <c r="C271">
        <v>5.5651826755502798</v>
      </c>
      <c r="E271">
        <f>EXP(C271+B271*'Overall View'!E442)</f>
        <v>3418.5656640295151</v>
      </c>
      <c r="F271">
        <f>'Overall View'!B442</f>
        <v>4307.54</v>
      </c>
      <c r="G271" s="7">
        <f t="shared" si="39"/>
        <v>4304.7429792759922</v>
      </c>
      <c r="H271" s="2">
        <f t="shared" si="33"/>
        <v>0.36004307751767362</v>
      </c>
      <c r="I271" s="2">
        <f t="shared" si="34"/>
        <v>0.63995692248232638</v>
      </c>
      <c r="J271" s="6">
        <f t="shared" si="32"/>
        <v>2756.6400418695202</v>
      </c>
      <c r="K271" s="6">
        <f t="shared" si="35"/>
        <v>1549.8929101811273</v>
      </c>
      <c r="M271" s="8">
        <f t="shared" si="36"/>
        <v>0.55412154848591999</v>
      </c>
      <c r="N271" s="8">
        <f t="shared" si="37"/>
        <v>8.5419829909838291E-2</v>
      </c>
      <c r="O271" s="8">
        <f t="shared" si="38"/>
        <v>0.63954137839575831</v>
      </c>
    </row>
    <row r="272" spans="1:15" x14ac:dyDescent="0.3">
      <c r="A272" s="1">
        <f>Data!A444</f>
        <v>44501</v>
      </c>
      <c r="B272" cm="1">
        <f t="array" ref="B272:C272">LINEST(Data!$D$2:D443,Data!$E$2:E443,TRUE, FALSE)</f>
        <v>5.8406845923448976E-3</v>
      </c>
      <c r="C272">
        <v>5.5638606285502563</v>
      </c>
      <c r="E272">
        <f>EXP(C272+B272*'Overall View'!E443)</f>
        <v>3447.6331060601533</v>
      </c>
      <c r="F272">
        <f>'Overall View'!B443</f>
        <v>4605.38</v>
      </c>
      <c r="G272" s="7">
        <f t="shared" si="39"/>
        <v>4495.2239834173852</v>
      </c>
      <c r="H272" s="2">
        <f t="shared" si="33"/>
        <v>0.43580919382192718</v>
      </c>
      <c r="I272" s="2">
        <f t="shared" si="34"/>
        <v>0.56419080617807282</v>
      </c>
      <c r="J272" s="6">
        <f t="shared" si="32"/>
        <v>2598.313054956373</v>
      </c>
      <c r="K272" s="6">
        <f t="shared" si="35"/>
        <v>1959.0599402621228</v>
      </c>
      <c r="M272" s="8">
        <f t="shared" si="36"/>
        <v>0.63954137839575831</v>
      </c>
      <c r="N272" s="8">
        <f t="shared" si="37"/>
        <v>-8.884544382461286E-2</v>
      </c>
      <c r="O272" s="8">
        <f t="shared" si="38"/>
        <v>0.55069593457114541</v>
      </c>
    </row>
    <row r="273" spans="1:15" x14ac:dyDescent="0.3">
      <c r="A273" s="1">
        <f>Data!A445</f>
        <v>44531</v>
      </c>
      <c r="B273" cm="1">
        <f t="array" ref="B273:C273">LINEST(Data!$D$2:D444,Data!$E$2:E444,TRUE, FALSE)</f>
        <v>5.8490833450209377E-3</v>
      </c>
      <c r="C273">
        <v>5.5626176131542024</v>
      </c>
      <c r="E273">
        <f>EXP(C273+B273*'Overall View'!E444)</f>
        <v>3476.4312197250147</v>
      </c>
      <c r="F273">
        <f>'Overall View'!B444</f>
        <v>4567</v>
      </c>
      <c r="G273" s="7">
        <f t="shared" si="39"/>
        <v>4474.088273448544</v>
      </c>
      <c r="H273" s="2">
        <f t="shared" si="33"/>
        <v>0.41370354002322218</v>
      </c>
      <c r="I273" s="2">
        <f t="shared" si="34"/>
        <v>0.58629645997677782</v>
      </c>
      <c r="J273" s="6">
        <f t="shared" si="32"/>
        <v>2677.6159327139444</v>
      </c>
      <c r="K273" s="6">
        <f t="shared" si="35"/>
        <v>1850.9461571020488</v>
      </c>
      <c r="M273" s="8">
        <f t="shared" si="36"/>
        <v>0.55069593457114541</v>
      </c>
      <c r="N273" s="8">
        <f t="shared" si="37"/>
        <v>2.3672823113657551E-2</v>
      </c>
      <c r="O273" s="8">
        <f t="shared" si="38"/>
        <v>0.574368757684803</v>
      </c>
    </row>
    <row r="274" spans="1:15" x14ac:dyDescent="0.3">
      <c r="A274" s="1">
        <f>Data!A446</f>
        <v>44562</v>
      </c>
      <c r="B274" cm="1">
        <f t="array" ref="B274:C274">LINEST(Data!$D$2:D445,Data!$E$2:E445,TRUE, FALSE)</f>
        <v>5.8584878335153747E-3</v>
      </c>
      <c r="C274">
        <v>5.5612226140275283</v>
      </c>
      <c r="E274">
        <f>EXP(C274+B274*'Overall View'!E445)</f>
        <v>3506.5615190363669</v>
      </c>
      <c r="F274">
        <f>'Overall View'!B445</f>
        <v>4766.18</v>
      </c>
      <c r="G274" s="7">
        <f t="shared" si="39"/>
        <v>4588.4910426042034</v>
      </c>
      <c r="H274" s="2">
        <f t="shared" si="33"/>
        <v>0.45921756231152255</v>
      </c>
      <c r="I274" s="2">
        <f t="shared" si="34"/>
        <v>0.54078243768847745</v>
      </c>
      <c r="J274" s="6">
        <f t="shared" si="32"/>
        <v>2577.4664388620677</v>
      </c>
      <c r="K274" s="6">
        <f t="shared" si="35"/>
        <v>2107.1156712729589</v>
      </c>
      <c r="M274" s="8">
        <f t="shared" si="36"/>
        <v>0.574368757684803</v>
      </c>
      <c r="N274" s="8">
        <f t="shared" si="37"/>
        <v>-5.3747343610797353E-2</v>
      </c>
      <c r="O274" s="8">
        <f t="shared" si="38"/>
        <v>0.52062141407400564</v>
      </c>
    </row>
    <row r="275" spans="1:15" x14ac:dyDescent="0.3">
      <c r="A275" s="1">
        <f>Data!A447</f>
        <v>44593</v>
      </c>
      <c r="B275" cm="1">
        <f t="array" ref="B275:C275">LINEST(Data!$D$2:D446,Data!$E$2:E446,TRUE, FALSE)</f>
        <v>5.8659559417833925E-3</v>
      </c>
      <c r="C275">
        <v>5.5601123552650158</v>
      </c>
      <c r="E275">
        <f>EXP(C275+B275*'Overall View'!E446)</f>
        <v>3534.9793946438658</v>
      </c>
      <c r="F275">
        <f>'Overall View'!B446</f>
        <v>4515.55</v>
      </c>
      <c r="G275" s="7">
        <f t="shared" si="39"/>
        <v>4458.007697594835</v>
      </c>
      <c r="H275" s="2">
        <f t="shared" si="33"/>
        <v>0.37739075561285496</v>
      </c>
      <c r="I275" s="2">
        <f t="shared" si="34"/>
        <v>0.62260924438714504</v>
      </c>
      <c r="J275" s="6">
        <f t="shared" si="32"/>
        <v>2811.4231734923728</v>
      </c>
      <c r="K275" s="6">
        <f t="shared" si="35"/>
        <v>1682.4108935232387</v>
      </c>
      <c r="M275" s="8">
        <f t="shared" si="36"/>
        <v>0.52062141407400564</v>
      </c>
      <c r="N275" s="8">
        <f t="shared" si="37"/>
        <v>9.4053831260803286E-2</v>
      </c>
      <c r="O275" s="8">
        <f t="shared" si="38"/>
        <v>0.61467524533480888</v>
      </c>
    </row>
    <row r="276" spans="1:15" x14ac:dyDescent="0.3">
      <c r="A276" s="1">
        <f>Data!A448</f>
        <v>44621</v>
      </c>
      <c r="B276" cm="1">
        <f t="array" ref="B276:C276">LINEST(Data!$D$2:D447,Data!$E$2:E447,TRUE, FALSE)</f>
        <v>5.8721885471471353E-3</v>
      </c>
      <c r="C276">
        <v>5.5591836970658175</v>
      </c>
      <c r="E276">
        <f>EXP(C276+B276*'Overall View'!E447)</f>
        <v>3562.3645011670492</v>
      </c>
      <c r="F276">
        <f>'Overall View'!B447</f>
        <v>4373.9399999999996</v>
      </c>
      <c r="G276" s="7">
        <f t="shared" si="39"/>
        <v>4370.9635361029723</v>
      </c>
      <c r="H276" s="2">
        <f t="shared" si="33"/>
        <v>0.32781933139269548</v>
      </c>
      <c r="I276" s="2">
        <f t="shared" si="34"/>
        <v>0.67218066860730452</v>
      </c>
      <c r="J276" s="6">
        <f t="shared" si="32"/>
        <v>2940.0779136482333</v>
      </c>
      <c r="K276" s="6">
        <f t="shared" si="35"/>
        <v>1432.8863439471284</v>
      </c>
      <c r="M276" s="8">
        <f t="shared" si="36"/>
        <v>0.61467524533480888</v>
      </c>
      <c r="N276" s="8">
        <f t="shared" si="37"/>
        <v>5.7048004676815485E-2</v>
      </c>
      <c r="O276" s="8">
        <f t="shared" si="38"/>
        <v>0.67172325001162436</v>
      </c>
    </row>
    <row r="277" spans="1:15" x14ac:dyDescent="0.3">
      <c r="A277" s="1">
        <f>Data!A449</f>
        <v>44652</v>
      </c>
      <c r="B277" cm="1">
        <f t="array" ref="B277:C277">LINEST(Data!$D$2:D448,Data!$E$2:E448,TRUE, FALSE)</f>
        <v>5.8792150255887413E-3</v>
      </c>
      <c r="C277">
        <v>5.5581344096185372</v>
      </c>
      <c r="E277">
        <f>EXP(C277+B277*'Overall View'!E448)</f>
        <v>3590.8475000419849</v>
      </c>
      <c r="F277">
        <f>'Overall View'!B448</f>
        <v>4530.41</v>
      </c>
      <c r="G277" s="7">
        <f t="shared" si="39"/>
        <v>4476.0680730322911</v>
      </c>
      <c r="H277" s="2">
        <f t="shared" si="33"/>
        <v>0.36165480431765185</v>
      </c>
      <c r="I277" s="2">
        <f t="shared" si="34"/>
        <v>0.63834519568234815</v>
      </c>
      <c r="J277" s="6">
        <f t="shared" si="32"/>
        <v>2891.9654579712669</v>
      </c>
      <c r="K277" s="6">
        <f t="shared" si="35"/>
        <v>1618.7915230649821</v>
      </c>
      <c r="M277" s="8">
        <f t="shared" si="36"/>
        <v>0.67172325001162436</v>
      </c>
      <c r="N277" s="8">
        <f t="shared" si="37"/>
        <v>-4.1034956906296292E-2</v>
      </c>
      <c r="O277" s="8">
        <f t="shared" si="38"/>
        <v>0.63068829310532804</v>
      </c>
    </row>
    <row r="278" spans="1:15" x14ac:dyDescent="0.3">
      <c r="A278" s="1">
        <f>Data!A450</f>
        <v>44682</v>
      </c>
      <c r="B278" cm="1">
        <f t="array" ref="B278:C278">LINEST(Data!$D$2:D449,Data!$E$2:E449,TRUE, FALSE)</f>
        <v>5.8832262354618315E-3</v>
      </c>
      <c r="C278">
        <v>5.5575340652075313</v>
      </c>
      <c r="E278">
        <f>EXP(C278+B278*'Overall View'!E449)</f>
        <v>3616.3460575695381</v>
      </c>
      <c r="F278">
        <f>'Overall View'!B449</f>
        <v>4131.93</v>
      </c>
      <c r="G278" s="7">
        <f t="shared" si="39"/>
        <v>4224.7514019956807</v>
      </c>
      <c r="H278" s="2">
        <f t="shared" si="33"/>
        <v>0.24257041063624707</v>
      </c>
      <c r="I278" s="2">
        <f t="shared" si="34"/>
        <v>0.75742958936375293</v>
      </c>
      <c r="J278" s="6">
        <f t="shared" si="32"/>
        <v>3129.6460431797718</v>
      </c>
      <c r="K278" s="6">
        <f t="shared" si="35"/>
        <v>1024.7996824181528</v>
      </c>
      <c r="M278" s="8">
        <f t="shared" si="36"/>
        <v>0.63068829310532804</v>
      </c>
      <c r="N278" s="8">
        <f t="shared" si="37"/>
        <v>0.14375651103644768</v>
      </c>
      <c r="O278" s="8">
        <f t="shared" si="38"/>
        <v>0.77444480414177574</v>
      </c>
    </row>
    <row r="279" spans="1:15" x14ac:dyDescent="0.3">
      <c r="A279" s="1">
        <f>Data!A451</f>
        <v>44713</v>
      </c>
      <c r="B279" cm="1">
        <f t="array" ref="B279:C279">LINEST(Data!$D$2:D450,Data!$E$2:E450,TRUE, FALSE)</f>
        <v>5.8870109566699514E-3</v>
      </c>
      <c r="C279">
        <v>5.5569663570263144</v>
      </c>
      <c r="E279">
        <f>EXP(C279+B279*'Overall View'!E450)</f>
        <v>3641.8033966115008</v>
      </c>
      <c r="F279">
        <f>'Overall View'!B450</f>
        <v>4132.1499999999996</v>
      </c>
      <c r="G279" s="7">
        <f t="shared" si="39"/>
        <v>4224.9217798525915</v>
      </c>
      <c r="H279" s="2">
        <f t="shared" si="33"/>
        <v>0.23464389753843917</v>
      </c>
      <c r="I279" s="2">
        <f t="shared" si="34"/>
        <v>0.76535610246156083</v>
      </c>
      <c r="J279" s="6">
        <f t="shared" si="32"/>
        <v>3162.5662187865382</v>
      </c>
      <c r="K279" s="6">
        <f t="shared" si="35"/>
        <v>991.35211321965153</v>
      </c>
      <c r="M279" s="8">
        <f t="shared" si="36"/>
        <v>0.77444480414177574</v>
      </c>
      <c r="N279" s="8">
        <f t="shared" si="37"/>
        <v>8.0944712071200822E-3</v>
      </c>
      <c r="O279" s="8">
        <f t="shared" si="38"/>
        <v>0.78253927534889578</v>
      </c>
    </row>
    <row r="280" spans="1:15" x14ac:dyDescent="0.3">
      <c r="A280" s="1">
        <f>Data!A452</f>
        <v>44743</v>
      </c>
      <c r="B280" cm="1">
        <f t="array" ref="B280:C280">LINEST(Data!$D$2:D451,Data!$E$2:E451,TRUE, FALSE)</f>
        <v>5.8879800703316087E-3</v>
      </c>
      <c r="C280">
        <v>5.5568206669391778</v>
      </c>
      <c r="E280">
        <f>EXP(C280+B280*'Overall View'!E451)</f>
        <v>3664.3699829974016</v>
      </c>
      <c r="F280">
        <f>'Overall View'!B451</f>
        <v>3785.38</v>
      </c>
      <c r="G280" s="7">
        <f t="shared" si="39"/>
        <v>3953.5606353398548</v>
      </c>
      <c r="H280" s="2">
        <f t="shared" si="33"/>
        <v>0.13302341673031981</v>
      </c>
      <c r="I280" s="2">
        <f t="shared" si="34"/>
        <v>0.86697658326968019</v>
      </c>
      <c r="J280" s="6">
        <f t="shared" si="32"/>
        <v>3281.835818777382</v>
      </c>
      <c r="K280" s="6">
        <f t="shared" si="35"/>
        <v>525.91614396340151</v>
      </c>
      <c r="M280" s="8">
        <f t="shared" si="36"/>
        <v>0.78253927534889578</v>
      </c>
      <c r="N280" s="8">
        <f t="shared" si="37"/>
        <v>0.12295620763470246</v>
      </c>
      <c r="O280" s="8">
        <f t="shared" si="38"/>
        <v>0.90549548298359828</v>
      </c>
    </row>
    <row r="281" spans="1:15" x14ac:dyDescent="0.3">
      <c r="A281" s="1">
        <f>Data!A453</f>
        <v>44774</v>
      </c>
      <c r="B281" cm="1">
        <f t="array" ref="B281:C281">LINEST(Data!$D$2:D452,Data!$E$2:E452,TRUE, FALSE)</f>
        <v>5.8913296540320055E-3</v>
      </c>
      <c r="C281">
        <v>5.5563159963283182</v>
      </c>
      <c r="E281">
        <f>EXP(C281+B281*'Overall View'!E452)</f>
        <v>3689.7193244126192</v>
      </c>
      <c r="F281">
        <f>'Overall View'!B452</f>
        <v>4130.29</v>
      </c>
      <c r="G281" s="7">
        <f t="shared" si="39"/>
        <v>4265.8750823757273</v>
      </c>
      <c r="H281" s="2">
        <f t="shared" si="33"/>
        <v>0.21940492944067402</v>
      </c>
      <c r="I281" s="2">
        <f t="shared" si="34"/>
        <v>0.78059507055932598</v>
      </c>
      <c r="J281" s="6">
        <f t="shared" si="32"/>
        <v>3224.0840139804786</v>
      </c>
      <c r="K281" s="6">
        <f t="shared" si="35"/>
        <v>935.95402145137598</v>
      </c>
      <c r="M281" s="8">
        <f t="shared" si="36"/>
        <v>0.90549548298359828</v>
      </c>
      <c r="N281" s="8">
        <f t="shared" si="37"/>
        <v>-9.9275808112257127E-2</v>
      </c>
      <c r="O281" s="8">
        <f t="shared" si="38"/>
        <v>0.80621967487134116</v>
      </c>
    </row>
    <row r="282" spans="1:15" x14ac:dyDescent="0.3">
      <c r="A282" s="1">
        <f>Data!A454</f>
        <v>44805</v>
      </c>
      <c r="B282" cm="1">
        <f t="array" ref="B282:C282">LINEST(Data!$D$2:D453,Data!$E$2:E453,TRUE, FALSE)</f>
        <v>5.8931915446799278E-3</v>
      </c>
      <c r="C282">
        <v>5.556034850840482</v>
      </c>
      <c r="E282">
        <f>EXP(C282+B282*'Overall View'!E453)</f>
        <v>3713.601461359955</v>
      </c>
      <c r="F282">
        <f>'Overall View'!B453</f>
        <v>3955</v>
      </c>
      <c r="G282" s="7">
        <f t="shared" si="39"/>
        <v>4124.5528355675306</v>
      </c>
      <c r="H282" s="2">
        <f t="shared" si="33"/>
        <v>0.16500388939195509</v>
      </c>
      <c r="I282" s="2">
        <f t="shared" si="34"/>
        <v>0.83499611060804491</v>
      </c>
      <c r="J282" s="6">
        <f t="shared" si="32"/>
        <v>3302.4096174548176</v>
      </c>
      <c r="K282" s="6">
        <f t="shared" si="35"/>
        <v>680.56725987125958</v>
      </c>
      <c r="M282" s="8">
        <f t="shared" si="36"/>
        <v>0.80621967487134116</v>
      </c>
      <c r="N282" s="8">
        <f t="shared" si="37"/>
        <v>6.4573138199776586E-2</v>
      </c>
      <c r="O282" s="8">
        <f t="shared" si="38"/>
        <v>0.87079281307111778</v>
      </c>
    </row>
    <row r="283" spans="1:15" x14ac:dyDescent="0.3">
      <c r="A283" s="1">
        <f>Data!A455</f>
        <v>44835</v>
      </c>
      <c r="B283" cm="1">
        <f t="array" ref="B283:C283">LINEST(Data!$D$2:D454,Data!$E$2:E454,TRUE, FALSE)</f>
        <v>5.8919964593550081E-3</v>
      </c>
      <c r="C283">
        <v>5.5562157070863201</v>
      </c>
      <c r="E283">
        <f>EXP(C283+B283*'Overall View'!E454)</f>
        <v>3734.2045506591026</v>
      </c>
      <c r="F283">
        <f>'Overall View'!B454</f>
        <v>3585.62</v>
      </c>
      <c r="G283" s="7">
        <f t="shared" si="39"/>
        <v>3802.8993862753209</v>
      </c>
      <c r="H283" s="2">
        <f t="shared" si="33"/>
        <v>6.0209852287583687E-2</v>
      </c>
      <c r="I283" s="2">
        <f t="shared" si="34"/>
        <v>0.93979014771241631</v>
      </c>
      <c r="J283" s="6">
        <f t="shared" si="32"/>
        <v>3369.7303494405942</v>
      </c>
      <c r="K283" s="6">
        <f t="shared" si="35"/>
        <v>228.97201031217972</v>
      </c>
      <c r="M283" s="8">
        <f t="shared" si="36"/>
        <v>0.87079281307111778</v>
      </c>
      <c r="N283" s="8">
        <f t="shared" si="37"/>
        <v>0.12594621001642112</v>
      </c>
      <c r="O283" s="8">
        <f t="shared" si="38"/>
        <v>0.99673902308753892</v>
      </c>
    </row>
    <row r="284" spans="1:15" x14ac:dyDescent="0.3">
      <c r="A284" s="1">
        <f>Data!A456</f>
        <v>44866</v>
      </c>
      <c r="B284" cm="1">
        <f t="array" ref="B284:C284">LINEST(Data!$D$2:D455,Data!$E$2:E455,TRUE, FALSE)</f>
        <v>5.8928776865456046E-3</v>
      </c>
      <c r="C284">
        <v>5.5560820542957465</v>
      </c>
      <c r="E284">
        <f>EXP(C284+B284*'Overall View'!E455)</f>
        <v>3757.2723112676777</v>
      </c>
      <c r="F284">
        <f>'Overall View'!B455</f>
        <v>3871.98</v>
      </c>
      <c r="G284" s="7">
        <f t="shared" si="39"/>
        <v>4088.3255729266689</v>
      </c>
      <c r="H284" s="2">
        <f t="shared" si="33"/>
        <v>0.13052951163223525</v>
      </c>
      <c r="I284" s="2">
        <f t="shared" si="34"/>
        <v>0.86947048836776475</v>
      </c>
      <c r="J284" s="6">
        <f t="shared" si="32"/>
        <v>3366.572341550218</v>
      </c>
      <c r="K284" s="6">
        <f t="shared" si="35"/>
        <v>533.64714042769651</v>
      </c>
      <c r="M284" s="8">
        <f t="shared" si="36"/>
        <v>0.99673902308753892</v>
      </c>
      <c r="N284" s="8">
        <f t="shared" si="37"/>
        <v>-7.8687165252794899E-2</v>
      </c>
      <c r="O284" s="8">
        <f t="shared" si="38"/>
        <v>0.91805185783474408</v>
      </c>
    </row>
    <row r="285" spans="1:15" x14ac:dyDescent="0.3">
      <c r="A285" s="1">
        <f>Data!A457</f>
        <v>44896</v>
      </c>
      <c r="B285" cm="1">
        <f t="array" ref="B285:C285">LINEST(Data!$D$2:D456,Data!$E$2:E456,TRUE, FALSE)</f>
        <v>5.8950910418418753E-3</v>
      </c>
      <c r="C285">
        <v>5.5557456242907133</v>
      </c>
      <c r="E285">
        <f>EXP(C285+B285*'Overall View'!E456)</f>
        <v>3782.0143682626876</v>
      </c>
      <c r="F285">
        <f>'Overall View'!B456</f>
        <v>4080.11</v>
      </c>
      <c r="G285" s="7">
        <f t="shared" si="39"/>
        <v>4279.3997060978145</v>
      </c>
      <c r="H285" s="2">
        <f t="shared" si="33"/>
        <v>0.17881927531498143</v>
      </c>
      <c r="I285" s="2">
        <f t="shared" si="34"/>
        <v>0.82118072468501857</v>
      </c>
      <c r="J285" s="6">
        <f t="shared" si="32"/>
        <v>3350.5076865945912</v>
      </c>
      <c r="K285" s="6">
        <f t="shared" si="35"/>
        <v>765.23915422755567</v>
      </c>
      <c r="M285" s="8">
        <f t="shared" si="36"/>
        <v>0.91805185783474408</v>
      </c>
      <c r="N285" s="8">
        <f t="shared" si="37"/>
        <v>-5.6761218153397616E-2</v>
      </c>
      <c r="O285" s="8">
        <f t="shared" si="38"/>
        <v>0.86129063968134645</v>
      </c>
    </row>
    <row r="286" spans="1:15" x14ac:dyDescent="0.3">
      <c r="A286" s="1">
        <f>Data!A458</f>
        <v>44927</v>
      </c>
      <c r="B286" cm="1">
        <f t="array" ref="B286:C286">LINEST(Data!$D$2:D457,Data!$E$2:E457,TRUE, FALSE)</f>
        <v>5.8953556476635917E-3</v>
      </c>
      <c r="C286">
        <v>5.5557053160038716</v>
      </c>
      <c r="E286">
        <f>EXP(C286+B286*'Overall View'!E457)</f>
        <v>3804.6812344205191</v>
      </c>
      <c r="F286">
        <f>'Overall View'!B457</f>
        <v>3839.5</v>
      </c>
      <c r="G286" s="7">
        <f t="shared" si="39"/>
        <v>4072.1645652840853</v>
      </c>
      <c r="H286" s="2">
        <f t="shared" si="33"/>
        <v>0.10915155920671593</v>
      </c>
      <c r="I286" s="2">
        <f t="shared" si="34"/>
        <v>0.89084844079328407</v>
      </c>
      <c r="J286" s="6">
        <f t="shared" si="32"/>
        <v>3420.4125884258142</v>
      </c>
      <c r="K286" s="6">
        <f t="shared" si="35"/>
        <v>444.48311164709645</v>
      </c>
      <c r="M286" s="8">
        <f t="shared" si="36"/>
        <v>0.86129063968134645</v>
      </c>
      <c r="N286" s="8">
        <f t="shared" si="37"/>
        <v>8.3541097169021805E-2</v>
      </c>
      <c r="O286" s="8">
        <f t="shared" si="38"/>
        <v>0.94483173685036825</v>
      </c>
    </row>
    <row r="287" spans="1:15" x14ac:dyDescent="0.3">
      <c r="A287" s="1">
        <f>Data!A459</f>
        <v>44958</v>
      </c>
      <c r="B287" cm="1">
        <f t="array" ref="B287:C287">LINEST(Data!$D$2:D458,Data!$E$2:E458,TRUE, FALSE)</f>
        <v>5.8971655070942002E-3</v>
      </c>
      <c r="C287">
        <v>5.5554290107974662</v>
      </c>
      <c r="E287">
        <f>EXP(C287+B287*'Overall View'!E458)</f>
        <v>3829.2860219044696</v>
      </c>
      <c r="F287">
        <f>'Overall View'!B458</f>
        <v>4076.6</v>
      </c>
      <c r="G287" s="7">
        <f t="shared" si="39"/>
        <v>4296.1841700913074</v>
      </c>
      <c r="H287" s="2">
        <f t="shared" si="33"/>
        <v>0.16458487997000815</v>
      </c>
      <c r="I287" s="2">
        <f t="shared" si="34"/>
        <v>0.83541512002999185</v>
      </c>
      <c r="J287" s="6">
        <f t="shared" si="32"/>
        <v>3405.6532783142648</v>
      </c>
      <c r="K287" s="6">
        <f t="shared" si="35"/>
        <v>707.08695596352686</v>
      </c>
      <c r="M287" s="8">
        <f t="shared" si="36"/>
        <v>0.94483173685036825</v>
      </c>
      <c r="N287" s="8">
        <f t="shared" si="37"/>
        <v>-6.4417368472852482E-2</v>
      </c>
      <c r="O287" s="8">
        <f t="shared" si="38"/>
        <v>0.88041436837751574</v>
      </c>
    </row>
    <row r="288" spans="1:15" x14ac:dyDescent="0.3">
      <c r="A288" s="1">
        <f>Data!A460</f>
        <v>44986</v>
      </c>
      <c r="B288" cm="1">
        <f t="array" ref="B288:C288">LINEST(Data!$D$2:D459,Data!$E$2:E459,TRUE, FALSE)</f>
        <v>5.8980282619903292E-3</v>
      </c>
      <c r="C288">
        <v>5.5552970092983589</v>
      </c>
      <c r="E288">
        <f>EXP(C288+B288*'Overall View'!E459)</f>
        <v>3852.9484035269861</v>
      </c>
      <c r="F288">
        <f>'Overall View'!B459</f>
        <v>3970.15</v>
      </c>
      <c r="G288" s="7">
        <f t="shared" si="39"/>
        <v>4202.4640605775212</v>
      </c>
      <c r="H288" s="2">
        <f t="shared" si="33"/>
        <v>0.13041867790540029</v>
      </c>
      <c r="I288" s="2">
        <f t="shared" si="34"/>
        <v>0.86958132209459971</v>
      </c>
      <c r="J288" s="6">
        <f t="shared" si="32"/>
        <v>3452.3682859138753</v>
      </c>
      <c r="K288" s="6">
        <f t="shared" si="35"/>
        <v>548.07980672548035</v>
      </c>
      <c r="M288" s="8">
        <f t="shared" si="36"/>
        <v>0.88041436837751574</v>
      </c>
      <c r="N288" s="8">
        <f t="shared" si="37"/>
        <v>4.0050665400059568E-2</v>
      </c>
      <c r="O288" s="8">
        <f t="shared" si="38"/>
        <v>0.92046503377757527</v>
      </c>
    </row>
    <row r="289" spans="1:15" x14ac:dyDescent="0.3">
      <c r="A289" s="1">
        <f>Data!A461</f>
        <v>45017</v>
      </c>
      <c r="B289" cm="1">
        <f t="array" ref="B289:C289">LINEST(Data!$D$2:D460,Data!$E$2:E460,TRUE, FALSE)</f>
        <v>5.899691189771893E-3</v>
      </c>
      <c r="C289">
        <v>5.5550420270385175</v>
      </c>
      <c r="E289">
        <f>EXP(C289+B289*'Overall View'!E460)</f>
        <v>3877.7108955661324</v>
      </c>
      <c r="F289">
        <f>'Overall View'!B460</f>
        <v>4109.3100000000004</v>
      </c>
      <c r="G289" s="7">
        <f t="shared" si="39"/>
        <v>4330.5559746780082</v>
      </c>
      <c r="H289" s="2">
        <f t="shared" si="33"/>
        <v>0.15972572754164938</v>
      </c>
      <c r="I289" s="2">
        <f t="shared" si="34"/>
        <v>0.84027427245835062</v>
      </c>
      <c r="J289" s="6">
        <f t="shared" si="32"/>
        <v>3452.947470555825</v>
      </c>
      <c r="K289" s="6">
        <f t="shared" si="35"/>
        <v>691.70120371528139</v>
      </c>
      <c r="M289" s="8">
        <f t="shared" si="36"/>
        <v>0.92046503377757527</v>
      </c>
      <c r="N289" s="8">
        <f t="shared" si="37"/>
        <v>-3.4950246389248082E-2</v>
      </c>
      <c r="O289" s="8">
        <f t="shared" si="38"/>
        <v>0.88551478738832723</v>
      </c>
    </row>
    <row r="290" spans="1:15" x14ac:dyDescent="0.3">
      <c r="A290" s="1">
        <f>Data!A462</f>
        <v>45047</v>
      </c>
      <c r="B290" cm="1">
        <f t="array" ref="B290:C290">LINEST(Data!$D$2:D461,Data!$E$2:E461,TRUE, FALSE)</f>
        <v>5.9015768815320561E-3</v>
      </c>
      <c r="C290">
        <v>5.5547522590713747</v>
      </c>
      <c r="E290">
        <f>EXP(C290+B290*'Overall View'!E461)</f>
        <v>3902.9096754598359</v>
      </c>
      <c r="F290">
        <f>'Overall View'!B461</f>
        <v>4169.4799999999996</v>
      </c>
      <c r="G290" s="7">
        <f t="shared" si="39"/>
        <v>4383.8373994351641</v>
      </c>
      <c r="H290" s="2">
        <f t="shared" si="33"/>
        <v>0.16830040833798099</v>
      </c>
      <c r="I290" s="2">
        <f t="shared" si="34"/>
        <v>0.83169959166201901</v>
      </c>
      <c r="J290" s="6">
        <f t="shared" si="32"/>
        <v>3467.7548134429549</v>
      </c>
      <c r="K290" s="6">
        <f t="shared" si="35"/>
        <v>737.80162441225082</v>
      </c>
      <c r="M290" s="8">
        <f t="shared" si="36"/>
        <v>0.88551478738832723</v>
      </c>
      <c r="N290" s="8">
        <f t="shared" si="37"/>
        <v>-1.1056635526964856E-2</v>
      </c>
      <c r="O290" s="8">
        <f t="shared" si="38"/>
        <v>0.87445815186136233</v>
      </c>
    </row>
    <row r="291" spans="1:15" x14ac:dyDescent="0.3">
      <c r="A291" s="1">
        <f>Data!A463</f>
        <v>45078</v>
      </c>
      <c r="B291" cm="1">
        <f t="array" ref="B291:C291">LINEST(Data!$D$2:D462,Data!$E$2:E462,TRUE, FALSE)</f>
        <v>5.9033417251351189E-3</v>
      </c>
      <c r="C291">
        <v>5.5544804731565023</v>
      </c>
      <c r="E291">
        <f>EXP(C291+B291*'Overall View'!E462)</f>
        <v>3928.1388139246978</v>
      </c>
      <c r="F291">
        <f>'Overall View'!B462</f>
        <v>4179.83</v>
      </c>
      <c r="G291" s="7">
        <f t="shared" si="39"/>
        <v>4392.8880413069292</v>
      </c>
      <c r="H291" s="2">
        <f t="shared" si="33"/>
        <v>0.16407390318872961</v>
      </c>
      <c r="I291" s="2">
        <f t="shared" si="34"/>
        <v>0.83592609681127039</v>
      </c>
      <c r="J291" s="6">
        <f t="shared" si="32"/>
        <v>3494.0289772346523</v>
      </c>
      <c r="K291" s="6">
        <f t="shared" si="35"/>
        <v>720.75828720832112</v>
      </c>
      <c r="M291" s="8">
        <f t="shared" si="36"/>
        <v>0.87445815186136233</v>
      </c>
      <c r="N291" s="8">
        <f t="shared" si="37"/>
        <v>4.0775192301911074E-3</v>
      </c>
      <c r="O291" s="8">
        <f t="shared" si="38"/>
        <v>0.87853567109155339</v>
      </c>
    </row>
    <row r="292" spans="1:15" x14ac:dyDescent="0.3">
      <c r="A292" s="1">
        <f>Data!A464</f>
        <v>45108</v>
      </c>
      <c r="B292" cm="1">
        <f t="array" ref="B292:C292">LINEST(Data!$D$2:D463,Data!$E$2:E463,TRUE, FALSE)</f>
        <v>5.9066774075733101E-3</v>
      </c>
      <c r="C292">
        <v>5.5539656661668744</v>
      </c>
      <c r="E292">
        <f>EXP(C292+B292*'Overall View'!E463)</f>
        <v>3955.4538554231394</v>
      </c>
      <c r="F292">
        <f>'Overall View'!B463</f>
        <v>4450.38</v>
      </c>
      <c r="G292" s="7">
        <f t="shared" si="39"/>
        <v>4630.5758671207486</v>
      </c>
      <c r="H292" s="2">
        <f t="shared" si="33"/>
        <v>0.22512499517553219</v>
      </c>
      <c r="I292" s="2">
        <f t="shared" si="34"/>
        <v>0.77487500482446781</v>
      </c>
      <c r="J292" s="6">
        <f t="shared" si="32"/>
        <v>3448.4882239707149</v>
      </c>
      <c r="K292" s="6">
        <f t="shared" si="35"/>
        <v>1042.4583697454943</v>
      </c>
      <c r="M292" s="8">
        <f t="shared" si="36"/>
        <v>0.87853567109155339</v>
      </c>
      <c r="N292" s="8">
        <f t="shared" si="37"/>
        <v>-7.228598064371429E-2</v>
      </c>
      <c r="O292" s="8">
        <f t="shared" si="38"/>
        <v>0.80624969044783912</v>
      </c>
    </row>
    <row r="293" spans="1:15" x14ac:dyDescent="0.3">
      <c r="A293" s="1">
        <f>Data!A465</f>
        <v>45139</v>
      </c>
      <c r="B293" cm="1">
        <f t="array" ref="B293:C293">LINEST(Data!$D$2:D464,Data!$E$2:E464,TRUE, FALSE)</f>
        <v>5.9106614897953538E-3</v>
      </c>
      <c r="C293">
        <v>5.553349461449864</v>
      </c>
      <c r="E293">
        <f>EXP(C293+B293*'Overall View'!E464)</f>
        <v>3983.7773505038808</v>
      </c>
      <c r="F293">
        <f>'Overall View'!B464</f>
        <v>4588.96</v>
      </c>
      <c r="G293" s="7">
        <f t="shared" si="39"/>
        <v>4742.3059492230104</v>
      </c>
      <c r="H293" s="2">
        <f t="shared" si="33"/>
        <v>0.25191176520434155</v>
      </c>
      <c r="I293" s="2">
        <f t="shared" si="34"/>
        <v>0.74808823479565845</v>
      </c>
      <c r="J293" s="6">
        <f t="shared" si="32"/>
        <v>3432.946985947885</v>
      </c>
      <c r="K293" s="6">
        <f t="shared" si="35"/>
        <v>1194.6426628078191</v>
      </c>
      <c r="M293" s="8">
        <f t="shared" si="36"/>
        <v>0.80624969044783912</v>
      </c>
      <c r="N293" s="8">
        <f t="shared" si="37"/>
        <v>-3.3163133490447673E-2</v>
      </c>
      <c r="O293" s="8">
        <f t="shared" si="38"/>
        <v>0.77308655695739148</v>
      </c>
    </row>
    <row r="294" spans="1:15" x14ac:dyDescent="0.3">
      <c r="A294" s="1">
        <f>Data!A466</f>
        <v>45170</v>
      </c>
      <c r="B294" cm="1">
        <f t="array" ref="B294:C294">LINEST(Data!$D$2:D465,Data!$E$2:E465,TRUE, FALSE)</f>
        <v>5.9139328206665306E-3</v>
      </c>
      <c r="C294">
        <v>5.5528424051648315</v>
      </c>
      <c r="E294">
        <f>EXP(C294+B294*'Overall View'!E465)</f>
        <v>4011.4467226611027</v>
      </c>
      <c r="F294">
        <f>'Overall View'!B465</f>
        <v>4507.66</v>
      </c>
      <c r="G294" s="7">
        <f t="shared" si="39"/>
        <v>4679.4540121423743</v>
      </c>
      <c r="H294" s="2">
        <f t="shared" si="33"/>
        <v>0.22369933134989284</v>
      </c>
      <c r="I294" s="2">
        <f t="shared" si="34"/>
        <v>0.77630066865010716</v>
      </c>
      <c r="J294" s="6">
        <f t="shared" si="32"/>
        <v>3499.2994720473421</v>
      </c>
      <c r="K294" s="6">
        <f t="shared" si="35"/>
        <v>1046.7907335988225</v>
      </c>
      <c r="M294" s="8">
        <f t="shared" si="36"/>
        <v>0.77308655695739148</v>
      </c>
      <c r="N294" s="8">
        <f t="shared" si="37"/>
        <v>3.2800151122532886E-2</v>
      </c>
      <c r="O294" s="8">
        <f t="shared" si="38"/>
        <v>0.80588670807992435</v>
      </c>
    </row>
    <row r="295" spans="1:15" x14ac:dyDescent="0.3">
      <c r="A295" s="1">
        <f>Data!A467</f>
        <v>45200</v>
      </c>
      <c r="B295" cm="1">
        <f t="array" ref="B295:C295">LINEST(Data!$D$2:D466,Data!$E$2:E466,TRUE, FALSE)</f>
        <v>5.9156153956729136E-3</v>
      </c>
      <c r="C295">
        <v>5.5525810451805064</v>
      </c>
      <c r="E295">
        <f>EXP(C295+B295*'Overall View'!E466)</f>
        <v>4037.3434959572328</v>
      </c>
      <c r="F295">
        <f>'Overall View'!B466</f>
        <v>4288.05</v>
      </c>
      <c r="G295" s="7">
        <f t="shared" si="39"/>
        <v>4502.4732321809424</v>
      </c>
      <c r="H295" s="2">
        <f t="shared" si="33"/>
        <v>0.16209689720327491</v>
      </c>
      <c r="I295" s="2">
        <f t="shared" si="34"/>
        <v>0.83790310279672509</v>
      </c>
      <c r="J295" s="6">
        <f t="shared" si="32"/>
        <v>3592.9703999474973</v>
      </c>
      <c r="K295" s="6">
        <f t="shared" si="35"/>
        <v>729.8369406773312</v>
      </c>
      <c r="M295" s="8">
        <f t="shared" si="36"/>
        <v>0.80588670807992435</v>
      </c>
      <c r="N295" s="8">
        <f t="shared" si="37"/>
        <v>7.3915601012462848E-2</v>
      </c>
      <c r="O295" s="8">
        <f t="shared" si="38"/>
        <v>0.87980230909238721</v>
      </c>
    </row>
    <row r="296" spans="1:15" x14ac:dyDescent="0.3">
      <c r="A296" s="1">
        <f>Data!A468</f>
        <v>45231</v>
      </c>
      <c r="B296" cm="1">
        <f t="array" ref="B296:C296">LINEST(Data!$D$2:D467,Data!$E$2:E467,TRUE, FALSE)</f>
        <v>5.9165005461702539E-3</v>
      </c>
      <c r="C296">
        <v>5.5524432567530884</v>
      </c>
      <c r="E296">
        <f>EXP(C296+B296*'Overall View'!E467)</f>
        <v>4062.4134072340148</v>
      </c>
      <c r="F296">
        <f>'Overall View'!B467</f>
        <v>4193.8</v>
      </c>
      <c r="G296" s="7">
        <f t="shared" si="39"/>
        <v>4419.5518645489847</v>
      </c>
      <c r="H296" s="2">
        <f t="shared" si="33"/>
        <v>0.13234200451682809</v>
      </c>
      <c r="I296" s="2">
        <f t="shared" si="34"/>
        <v>0.86765799548317191</v>
      </c>
      <c r="J296" s="6">
        <f t="shared" si="32"/>
        <v>3638.7841014573264</v>
      </c>
      <c r="K296" s="6">
        <f t="shared" si="35"/>
        <v>584.89235282049776</v>
      </c>
      <c r="M296" s="8">
        <f t="shared" si="36"/>
        <v>0.87980230909238721</v>
      </c>
      <c r="N296" s="8">
        <f t="shared" si="37"/>
        <v>3.4561635713871296E-2</v>
      </c>
      <c r="O296" s="8">
        <f t="shared" si="38"/>
        <v>0.91436394480625849</v>
      </c>
    </row>
    <row r="297" spans="1:15" x14ac:dyDescent="0.3">
      <c r="A297" s="1">
        <f>Data!A469</f>
        <v>45261</v>
      </c>
      <c r="B297" cm="1">
        <f t="array" ref="B297:C297">LINEST(Data!$D$2:D468,Data!$E$2:E468,TRUE, FALSE)</f>
        <v>5.9195570979663726E-3</v>
      </c>
      <c r="C297">
        <v>5.5519664346728934</v>
      </c>
      <c r="E297">
        <f>EXP(C297+B297*'Overall View'!E468)</f>
        <v>4090.4063632659763</v>
      </c>
      <c r="F297">
        <f>'Overall View'!B468</f>
        <v>4567.8</v>
      </c>
      <c r="G297" s="7">
        <f t="shared" si="39"/>
        <v>4761.5239799065257</v>
      </c>
      <c r="H297" s="2">
        <f t="shared" si="33"/>
        <v>0.21671056475495265</v>
      </c>
      <c r="I297" s="2">
        <f t="shared" si="34"/>
        <v>0.78328943524504735</v>
      </c>
      <c r="J297" s="6">
        <f t="shared" si="32"/>
        <v>3577.9094823123273</v>
      </c>
      <c r="K297" s="6">
        <f t="shared" si="35"/>
        <v>1031.8725507797931</v>
      </c>
      <c r="M297" s="8">
        <f t="shared" si="36"/>
        <v>0.91436394480625849</v>
      </c>
      <c r="N297" s="8">
        <f t="shared" si="37"/>
        <v>-9.7854590384713711E-2</v>
      </c>
      <c r="O297" s="8">
        <f t="shared" si="38"/>
        <v>0.81650935442154482</v>
      </c>
    </row>
    <row r="298" spans="1:15" x14ac:dyDescent="0.3">
      <c r="A298" s="1">
        <f>Data!A470</f>
        <v>45292</v>
      </c>
      <c r="B298" cm="1">
        <f t="array" ref="B298:C298">LINEST(Data!$D$2:D469,Data!$E$2:E469,TRUE, FALSE)</f>
        <v>5.9235958817210393E-3</v>
      </c>
      <c r="C298">
        <v>5.5513350381459139</v>
      </c>
      <c r="E298">
        <f>EXP(C298+B298*'Overall View'!E469)</f>
        <v>4119.8742119251519</v>
      </c>
      <c r="F298">
        <f>'Overall View'!B469</f>
        <v>4769.83</v>
      </c>
      <c r="G298" s="7">
        <f t="shared" si="39"/>
        <v>4926.4833647803098</v>
      </c>
      <c r="H298" s="2">
        <f t="shared" si="33"/>
        <v>0.25776107585846264</v>
      </c>
      <c r="I298" s="2">
        <f t="shared" si="34"/>
        <v>0.74223892414153736</v>
      </c>
      <c r="J298" s="6">
        <f t="shared" si="32"/>
        <v>3540.3534875380292</v>
      </c>
      <c r="K298" s="6">
        <f t="shared" si="35"/>
        <v>1269.8556523045918</v>
      </c>
      <c r="M298" s="8">
        <f t="shared" si="36"/>
        <v>0.81650935442154482</v>
      </c>
      <c r="N298" s="8">
        <f t="shared" si="37"/>
        <v>-4.9893413711767233E-2</v>
      </c>
      <c r="O298" s="8">
        <f t="shared" si="38"/>
        <v>0.76661594070977757</v>
      </c>
    </row>
    <row r="299" spans="1:15" x14ac:dyDescent="0.3">
      <c r="A299" s="1">
        <f>Data!A471</f>
        <v>45323</v>
      </c>
      <c r="B299" cm="1">
        <f t="array" ref="B299:C299">LINEST(Data!$D$2:D470,Data!$E$2:E470,TRUE, FALSE)</f>
        <v>5.9278512507972957E-3</v>
      </c>
      <c r="C299">
        <v>5.5506683636573007</v>
      </c>
      <c r="E299">
        <f>EXP(C299+B299*'Overall View'!E470)</f>
        <v>4149.8629985458465</v>
      </c>
      <c r="F299">
        <f>'Overall View'!B470</f>
        <v>4845.6499999999996</v>
      </c>
      <c r="G299" s="7">
        <f t="shared" si="39"/>
        <v>4984.6081854049253</v>
      </c>
      <c r="H299" s="2">
        <f t="shared" si="33"/>
        <v>0.26766505344826175</v>
      </c>
      <c r="I299" s="2">
        <f t="shared" si="34"/>
        <v>0.73233494655173825</v>
      </c>
      <c r="J299" s="6">
        <f t="shared" si="32"/>
        <v>3548.6388337584303</v>
      </c>
      <c r="K299" s="6">
        <f t="shared" si="35"/>
        <v>1334.2054163650523</v>
      </c>
      <c r="M299" s="8">
        <f t="shared" si="36"/>
        <v>0.76661594070977757</v>
      </c>
      <c r="N299" s="8">
        <f t="shared" si="37"/>
        <v>-1.3279903431007302E-2</v>
      </c>
      <c r="O299" s="8">
        <f t="shared" si="38"/>
        <v>0.7533360372787703</v>
      </c>
    </row>
    <row r="300" spans="1:15" x14ac:dyDescent="0.3">
      <c r="A300" s="1">
        <f>Data!A472</f>
        <v>45352</v>
      </c>
      <c r="B300" cm="1">
        <f t="array" ref="B300:C300">LINEST(Data!$D$2:D471,Data!$E$2:E471,TRUE, FALSE)</f>
        <v>5.9332586427758354E-3</v>
      </c>
      <c r="C300">
        <v>5.5498194031166701</v>
      </c>
      <c r="E300">
        <f>EXP(C300+B300*'Overall View'!E471)</f>
        <v>4181.6072668853003</v>
      </c>
      <c r="F300">
        <f>'Overall View'!B471</f>
        <v>5096.2700000000004</v>
      </c>
      <c r="G300" s="7">
        <f t="shared" si="39"/>
        <v>5173.4092630677314</v>
      </c>
      <c r="H300" s="2">
        <f t="shared" si="33"/>
        <v>0.31873472919325418</v>
      </c>
      <c r="I300" s="2">
        <f t="shared" si="34"/>
        <v>0.68126527080674582</v>
      </c>
      <c r="J300" s="6">
        <f t="shared" si="32"/>
        <v>3471.9117616542949</v>
      </c>
      <c r="K300" s="6">
        <f t="shared" si="35"/>
        <v>1648.9452004697662</v>
      </c>
      <c r="M300" s="8">
        <f t="shared" si="36"/>
        <v>0.7533360372787703</v>
      </c>
      <c r="N300" s="8">
        <f t="shared" si="37"/>
        <v>-6.175885188671594E-2</v>
      </c>
      <c r="O300" s="8">
        <f t="shared" si="38"/>
        <v>0.69157718539205437</v>
      </c>
    </row>
    <row r="301" spans="1:15" x14ac:dyDescent="0.3">
      <c r="A301" s="1">
        <f>Data!A473</f>
        <v>45383</v>
      </c>
      <c r="B301" cm="1">
        <f t="array" ref="B301:C301">LINEST(Data!$D$2:D472,Data!$E$2:E472,TRUE, FALSE)</f>
        <v>5.9392617562400015E-3</v>
      </c>
      <c r="C301">
        <v>5.5488749132649753</v>
      </c>
      <c r="E301">
        <f>EXP(C301+B301*'Overall View'!E472)</f>
        <v>4214.4197609677858</v>
      </c>
      <c r="F301">
        <f>'Overall View'!B472</f>
        <v>5254.35</v>
      </c>
      <c r="G301" s="7">
        <f t="shared" si="39"/>
        <v>5282.7337845345073</v>
      </c>
      <c r="H301" s="2">
        <f t="shared" si="33"/>
        <v>0.34675525885286007</v>
      </c>
      <c r="I301" s="2">
        <f t="shared" si="34"/>
        <v>0.65324474114713993</v>
      </c>
      <c r="J301" s="6">
        <f t="shared" si="32"/>
        <v>3432.3765056464749</v>
      </c>
      <c r="K301" s="6">
        <f t="shared" si="35"/>
        <v>1831.8157209070123</v>
      </c>
      <c r="M301" s="8">
        <f t="shared" si="36"/>
        <v>0.69157718539205437</v>
      </c>
      <c r="N301" s="8">
        <f t="shared" si="37"/>
        <v>-3.4803642779267861E-2</v>
      </c>
      <c r="O301" s="8">
        <f t="shared" si="38"/>
        <v>0.65677354261278653</v>
      </c>
    </row>
    <row r="302" spans="1:15" x14ac:dyDescent="0.3">
      <c r="A302" s="1">
        <f>Data!A474</f>
        <v>45413</v>
      </c>
      <c r="B302" cm="1">
        <f t="array" ref="B302:C302">LINEST(Data!$D$2:D473,Data!$E$2:E473,TRUE, FALSE)</f>
        <v>5.9438869230691417E-3</v>
      </c>
      <c r="C302">
        <v>5.5481456786282477</v>
      </c>
      <c r="E302">
        <f>EXP(C302+B302*'Overall View'!E473)</f>
        <v>4245.6928726802371</v>
      </c>
      <c r="F302">
        <f>'Overall View'!B473</f>
        <v>5035.6899999999996</v>
      </c>
      <c r="G302" s="7">
        <f t="shared" si="39"/>
        <v>5139.1236817067947</v>
      </c>
      <c r="H302" s="2">
        <f t="shared" si="33"/>
        <v>0.28607024836939032</v>
      </c>
      <c r="I302" s="2">
        <f t="shared" si="34"/>
        <v>0.71392975163060968</v>
      </c>
      <c r="J302" s="6">
        <f t="shared" si="32"/>
        <v>3595.1289109887443</v>
      </c>
      <c r="K302" s="6">
        <f t="shared" si="35"/>
        <v>1470.1503880268783</v>
      </c>
      <c r="M302" s="8">
        <f t="shared" si="36"/>
        <v>0.65677354261278653</v>
      </c>
      <c r="N302" s="8">
        <f t="shared" si="37"/>
        <v>7.1820412471803069E-2</v>
      </c>
      <c r="O302" s="8">
        <f t="shared" si="38"/>
        <v>0.72859395508458957</v>
      </c>
    </row>
    <row r="303" spans="1:15" x14ac:dyDescent="0.3">
      <c r="A303" s="1">
        <f>Data!A475</f>
        <v>45444</v>
      </c>
      <c r="B303" cm="1">
        <f t="array" ref="B303:C303">LINEST(Data!$D$2:D474,Data!$E$2:E474,TRUE, FALSE)</f>
        <v>5.9495498203131656E-3</v>
      </c>
      <c r="C303">
        <v>5.5472509408636927</v>
      </c>
      <c r="E303">
        <f>EXP(C303+B303*'Overall View'!E474)</f>
        <v>4278.6294095267122</v>
      </c>
      <c r="F303">
        <f>'Overall View'!B474</f>
        <v>5277.51</v>
      </c>
      <c r="G303" s="7">
        <f t="shared" si="39"/>
        <v>5315.3122719253506</v>
      </c>
      <c r="H303" s="2">
        <f t="shared" si="33"/>
        <v>0.33345807614214029</v>
      </c>
      <c r="I303" s="2">
        <f t="shared" si="34"/>
        <v>0.66654192385785971</v>
      </c>
      <c r="J303" s="6">
        <f t="shared" si="32"/>
        <v>3517.6816685790932</v>
      </c>
      <c r="K303" s="6">
        <f t="shared" si="35"/>
        <v>1772.4338042909362</v>
      </c>
      <c r="M303" s="8">
        <f t="shared" si="36"/>
        <v>0.72859395508458957</v>
      </c>
      <c r="N303" s="8">
        <f t="shared" si="37"/>
        <v>-5.7277658642817898E-2</v>
      </c>
      <c r="O303" s="8">
        <f t="shared" si="38"/>
        <v>0.67131629644177171</v>
      </c>
    </row>
    <row r="304" spans="1:15" x14ac:dyDescent="0.3">
      <c r="A304" s="1">
        <f>Data!A476</f>
        <v>45474</v>
      </c>
      <c r="B304" cm="1">
        <f t="array" ref="B304:C304">LINEST(Data!$D$2:D475,Data!$E$2:E475,TRUE, FALSE)</f>
        <v>5.9558910440645598E-3</v>
      </c>
      <c r="C304">
        <v>5.5462469137697203</v>
      </c>
      <c r="E304">
        <f>EXP(C304+B304*'Overall View'!E475)</f>
        <v>4312.7855285052328</v>
      </c>
      <c r="F304">
        <f>'Overall View'!B475</f>
        <v>5460.48</v>
      </c>
      <c r="G304" s="7">
        <f t="shared" si="39"/>
        <v>5438.1430146853018</v>
      </c>
      <c r="H304" s="2">
        <f t="shared" si="33"/>
        <v>0.36611443205536476</v>
      </c>
      <c r="I304" s="2">
        <f t="shared" si="34"/>
        <v>0.63388556794463524</v>
      </c>
      <c r="J304" s="6">
        <f t="shared" si="32"/>
        <v>3461.3194660503214</v>
      </c>
      <c r="K304" s="6">
        <f t="shared" si="35"/>
        <v>1990.9826412573584</v>
      </c>
      <c r="M304" s="8">
        <f t="shared" si="36"/>
        <v>0.67131629644177171</v>
      </c>
      <c r="N304" s="8">
        <f t="shared" si="37"/>
        <v>-4.0023740947027035E-2</v>
      </c>
      <c r="O304" s="8">
        <f t="shared" si="38"/>
        <v>0.63129255549474472</v>
      </c>
    </row>
    <row r="305" spans="1:15" x14ac:dyDescent="0.3">
      <c r="A305" s="1">
        <f>Data!A477</f>
        <v>45505</v>
      </c>
      <c r="B305" cm="1">
        <f t="array" ref="B305:C305">LINEST(Data!$D$2:D476,Data!$E$2:E476,TRUE, FALSE)</f>
        <v>5.9622931995565297E-3</v>
      </c>
      <c r="C305">
        <v>5.5452311050983294</v>
      </c>
      <c r="E305">
        <f>EXP(C305+B305*'Overall View'!E476)</f>
        <v>4347.3440521431048</v>
      </c>
      <c r="F305">
        <f>'Overall View'!B476</f>
        <v>5522.3</v>
      </c>
      <c r="G305" s="7">
        <f t="shared" si="39"/>
        <v>5477.1695204659873</v>
      </c>
      <c r="H305" s="2">
        <f t="shared" si="33"/>
        <v>0.37026983228476673</v>
      </c>
      <c r="I305" s="2">
        <f t="shared" si="34"/>
        <v>0.62973016771523327</v>
      </c>
      <c r="J305" s="6">
        <f t="shared" si="32"/>
        <v>3477.558905173833</v>
      </c>
      <c r="K305" s="6">
        <f t="shared" si="35"/>
        <v>2028.0306397381773</v>
      </c>
      <c r="M305" s="8">
        <f t="shared" si="36"/>
        <v>0.63129255549474472</v>
      </c>
      <c r="N305" s="8">
        <f t="shared" si="37"/>
        <v>-6.7087985949366991E-3</v>
      </c>
      <c r="O305" s="8">
        <f t="shared" si="38"/>
        <v>0.62458375689980805</v>
      </c>
    </row>
    <row r="306" spans="1:15" x14ac:dyDescent="0.3">
      <c r="A306" s="1">
        <f>Data!A478</f>
        <v>45536</v>
      </c>
      <c r="B306" cm="1">
        <f t="array" ref="B306:C306">LINEST(Data!$D$2:D477,Data!$E$2:E477,TRUE, FALSE)</f>
        <v>5.9690540718705717E-3</v>
      </c>
      <c r="C306">
        <v>5.5441561264003951</v>
      </c>
      <c r="E306">
        <f>EXP(C306+B306*'Overall View'!E477)</f>
        <v>4382.724599306046</v>
      </c>
      <c r="F306">
        <f>'Overall View'!B477</f>
        <v>5648.4</v>
      </c>
      <c r="G306" s="7">
        <f t="shared" si="39"/>
        <v>5555.9295322110529</v>
      </c>
      <c r="H306" s="2">
        <f t="shared" si="33"/>
        <v>0.38878734495303646</v>
      </c>
      <c r="I306" s="2">
        <f t="shared" si="34"/>
        <v>0.61121265504696354</v>
      </c>
      <c r="J306" s="6">
        <f t="shared" si="32"/>
        <v>3452.3735607672688</v>
      </c>
      <c r="K306" s="6">
        <f t="shared" si="35"/>
        <v>2160.0750915745011</v>
      </c>
      <c r="M306" s="8">
        <f t="shared" si="36"/>
        <v>0.62458375689980805</v>
      </c>
      <c r="N306" s="8">
        <f t="shared" si="37"/>
        <v>-2.3377319565952091E-2</v>
      </c>
      <c r="O306" s="8">
        <f t="shared" si="38"/>
        <v>0.60120643733385593</v>
      </c>
    </row>
    <row r="307" spans="1:15" x14ac:dyDescent="0.3">
      <c r="A307" s="1">
        <f>Data!A479</f>
        <v>45566</v>
      </c>
      <c r="B307" cm="1">
        <f t="array" ref="B307:C307">LINEST(Data!$D$2:D478,Data!$E$2:E478,TRUE, FALSE)</f>
        <v>5.9760993679917312E-3</v>
      </c>
      <c r="C307">
        <v>5.543033575885091</v>
      </c>
      <c r="E307">
        <f>EXP(C307+B307*'Overall View'!E478)</f>
        <v>4418.8421087974293</v>
      </c>
      <c r="F307">
        <f>'Overall View'!B478</f>
        <v>5762.48</v>
      </c>
      <c r="G307" s="7">
        <f t="shared" si="39"/>
        <v>5624.515162582099</v>
      </c>
      <c r="H307" s="2">
        <f t="shared" si="33"/>
        <v>0.40407012926022745</v>
      </c>
      <c r="I307" s="2">
        <f t="shared" si="34"/>
        <v>0.59592987073977255</v>
      </c>
      <c r="J307" s="6">
        <f t="shared" si="32"/>
        <v>3434.0339615405242</v>
      </c>
      <c r="K307" s="6">
        <f t="shared" si="35"/>
        <v>2272.6985687706579</v>
      </c>
      <c r="M307" s="8">
        <f t="shared" si="36"/>
        <v>0.60120643733385593</v>
      </c>
      <c r="N307" s="8">
        <f t="shared" si="37"/>
        <v>-1.9544272118281841E-2</v>
      </c>
      <c r="O307" s="8">
        <f t="shared" si="38"/>
        <v>0.58166216521557412</v>
      </c>
    </row>
    <row r="308" spans="1:15" x14ac:dyDescent="0.3">
      <c r="A308" s="1">
        <f>Data!A480</f>
        <v>45597</v>
      </c>
      <c r="B308" cm="1">
        <f t="array" ref="B308:C308">LINEST(Data!$D$2:D479,Data!$E$2:E479,TRUE, FALSE)</f>
        <v>5.9826393544587641E-3</v>
      </c>
      <c r="C308">
        <v>5.5419893580458552</v>
      </c>
      <c r="E308">
        <f>EXP(C308+B308*'Overall View'!E479)</f>
        <v>4454.5929633401447</v>
      </c>
      <c r="F308">
        <f>'Overall View'!B479</f>
        <v>5705.45</v>
      </c>
      <c r="G308" s="7">
        <f t="shared" si="39"/>
        <v>5591.3429692998552</v>
      </c>
      <c r="H308" s="2">
        <f t="shared" si="33"/>
        <v>0.38080164606598232</v>
      </c>
      <c r="I308" s="2">
        <f t="shared" si="34"/>
        <v>0.61919835393401768</v>
      </c>
      <c r="J308" s="6">
        <f t="shared" si="32"/>
        <v>3532.8052484528412</v>
      </c>
      <c r="K308" s="6">
        <f t="shared" si="35"/>
        <v>2129.1926064288423</v>
      </c>
      <c r="M308" s="8">
        <f t="shared" si="36"/>
        <v>0.58166216521557412</v>
      </c>
      <c r="N308" s="8">
        <f t="shared" si="37"/>
        <v>2.5152435362997761E-2</v>
      </c>
      <c r="O308" s="8">
        <f t="shared" si="38"/>
        <v>0.60681460057857184</v>
      </c>
    </row>
    <row r="309" spans="1:15" x14ac:dyDescent="0.3">
      <c r="A309" s="1">
        <f>Data!A481</f>
        <v>45627</v>
      </c>
      <c r="B309" cm="1">
        <f t="array" ref="B309:C309">LINEST(Data!$D$2:D480,Data!$E$2:E480,TRUE, FALSE)</f>
        <v>5.9903957035250385E-3</v>
      </c>
      <c r="C309">
        <v>5.5407483421952506</v>
      </c>
      <c r="E309">
        <f>EXP(C309+B309*'Overall View'!E480)</f>
        <v>4492.424821004729</v>
      </c>
      <c r="F309">
        <f>'Overall View'!B480</f>
        <v>6032.38</v>
      </c>
      <c r="G309" s="7">
        <f t="shared" si="39"/>
        <v>5789.7288666670074</v>
      </c>
      <c r="H309" s="2">
        <f t="shared" si="33"/>
        <v>0.44278930429621755</v>
      </c>
      <c r="I309" s="2">
        <f t="shared" si="34"/>
        <v>0.55721069570378245</v>
      </c>
      <c r="J309" s="6">
        <f t="shared" si="32"/>
        <v>3361.3066565495833</v>
      </c>
      <c r="K309" s="6">
        <f t="shared" si="35"/>
        <v>2563.6300169352121</v>
      </c>
      <c r="M309" s="8">
        <f t="shared" si="36"/>
        <v>0.60681460057857184</v>
      </c>
      <c r="N309" s="8">
        <f t="shared" si="37"/>
        <v>-7.2017580209862417E-2</v>
      </c>
      <c r="O309" s="8">
        <f t="shared" si="38"/>
        <v>0.53479702036870946</v>
      </c>
    </row>
    <row r="310" spans="1:15" x14ac:dyDescent="0.3">
      <c r="A310" s="1">
        <f>Data!A482</f>
        <v>45658</v>
      </c>
      <c r="B310" cm="1">
        <f t="array" ref="B310:C310">LINEST(Data!$D$2:D481,Data!$E$2:E481,TRUE, FALSE)</f>
        <v>5.9972421415051243E-3</v>
      </c>
      <c r="C310">
        <v>5.539650629972444</v>
      </c>
      <c r="E310">
        <f>EXP(C310+B310*'Overall View'!E481)</f>
        <v>4529.3189177679878</v>
      </c>
      <c r="F310">
        <f>'Overall View'!B481</f>
        <v>5881.63</v>
      </c>
      <c r="G310" s="7">
        <f t="shared" si="39"/>
        <v>5709.1082158464251</v>
      </c>
      <c r="H310" s="2">
        <f t="shared" si="33"/>
        <v>0.39856830724086445</v>
      </c>
      <c r="I310" s="2">
        <f t="shared" si="34"/>
        <v>0.60143169275913555</v>
      </c>
      <c r="J310" s="6">
        <f t="shared" si="32"/>
        <v>3537.3986870829144</v>
      </c>
      <c r="K310" s="6">
        <f t="shared" si="35"/>
        <v>2275.4695974448214</v>
      </c>
      <c r="M310" s="8">
        <f t="shared" si="36"/>
        <v>0.53479702036870946</v>
      </c>
      <c r="N310" s="8">
        <f t="shared" si="37"/>
        <v>4.8993292589025614E-2</v>
      </c>
      <c r="O310" s="8">
        <f t="shared" si="38"/>
        <v>0.58379031295773509</v>
      </c>
    </row>
    <row r="311" spans="1:15" x14ac:dyDescent="0.3">
      <c r="A311" s="1">
        <f>Data!A483</f>
        <v>45689</v>
      </c>
      <c r="B311" cm="1">
        <f t="array" ref="B311:C311">LINEST(Data!$D$2:D482,Data!$E$2:E482,TRUE, FALSE)</f>
        <v>6.0045382207846434E-3</v>
      </c>
      <c r="C311">
        <v>5.5384783932348682</v>
      </c>
      <c r="E311">
        <f>EXP(C311+B311*'Overall View'!E482)</f>
        <v>4567.2259088044948</v>
      </c>
      <c r="F311">
        <f>'Overall View'!B482</f>
        <v>6040.53</v>
      </c>
      <c r="G311" s="7">
        <f t="shared" si="39"/>
        <v>5801.8724965754081</v>
      </c>
      <c r="H311" s="2">
        <f t="shared" si="33"/>
        <v>0.42258182989270032</v>
      </c>
      <c r="I311" s="2">
        <f t="shared" si="34"/>
        <v>0.57741817010729968</v>
      </c>
      <c r="J311" s="6">
        <f t="shared" si="32"/>
        <v>3487.9117790782466</v>
      </c>
      <c r="K311" s="6">
        <f t="shared" si="35"/>
        <v>2451.7658964069656</v>
      </c>
      <c r="M311" s="8">
        <f t="shared" si="36"/>
        <v>0.58379031295773509</v>
      </c>
      <c r="N311" s="8">
        <f t="shared" si="37"/>
        <v>-2.9185567981972475E-2</v>
      </c>
      <c r="O311" s="8">
        <f t="shared" si="38"/>
        <v>0.55460474497576262</v>
      </c>
    </row>
    <row r="312" spans="1:15" x14ac:dyDescent="0.3">
      <c r="A312" s="1">
        <f>Data!A484</f>
        <v>45717</v>
      </c>
      <c r="B312" cm="1">
        <f t="array" ref="B312:C312">LINEST(Data!$D$2:D483,Data!$E$2:E483,TRUE, FALSE)</f>
        <v>6.0112194068250779E-3</v>
      </c>
      <c r="C312">
        <v>5.5374027222823585</v>
      </c>
      <c r="E312">
        <f>EXP(C312+B312*'Overall View'!E483)</f>
        <v>4604.5972075954023</v>
      </c>
      <c r="F312">
        <f>'Overall View'!B483</f>
        <v>5954.5</v>
      </c>
      <c r="G312" s="7">
        <f t="shared" si="39"/>
        <v>5754.1598503651439</v>
      </c>
      <c r="H312" s="2">
        <f t="shared" si="33"/>
        <v>0.39316414260467736</v>
      </c>
      <c r="I312" s="2">
        <f t="shared" si="34"/>
        <v>0.60683585739532264</v>
      </c>
      <c r="J312" s="6">
        <f t="shared" si="32"/>
        <v>3613.4041128604485</v>
      </c>
      <c r="K312" s="6">
        <f t="shared" si="35"/>
        <v>2262.3293239790705</v>
      </c>
      <c r="M312" s="8">
        <f t="shared" si="36"/>
        <v>0.55460474497576262</v>
      </c>
      <c r="N312" s="8">
        <f t="shared" si="37"/>
        <v>3.181401837734403E-2</v>
      </c>
      <c r="O312" s="8">
        <f t="shared" si="38"/>
        <v>0.58641876335310661</v>
      </c>
    </row>
    <row r="313" spans="1:15" x14ac:dyDescent="0.3">
      <c r="A313" s="1">
        <f>Data!A485</f>
        <v>45748</v>
      </c>
      <c r="B313" cm="1">
        <f t="array" ref="B313:C313">LINEST(Data!$D$2:D484,Data!$E$2:E484,TRUE, FALSE)</f>
        <v>6.0161425118157785E-3</v>
      </c>
      <c r="C313">
        <v>5.5366084613438575</v>
      </c>
      <c r="E313">
        <f>EXP(C313+B313*'Overall View'!E484)</f>
        <v>4639.7014225008152</v>
      </c>
      <c r="F313">
        <f>'Overall View'!B484</f>
        <v>5611.85</v>
      </c>
      <c r="G313" s="7">
        <f t="shared" si="39"/>
        <v>5553.2234611022022</v>
      </c>
      <c r="H313" s="2">
        <f t="shared" si="33"/>
        <v>0.30952826248357879</v>
      </c>
      <c r="I313" s="2">
        <f t="shared" si="34"/>
        <v>0.69047173751642121</v>
      </c>
      <c r="J313" s="6">
        <f t="shared" si="32"/>
        <v>3874.8238201815288</v>
      </c>
      <c r="K313" s="6">
        <f t="shared" si="35"/>
        <v>1718.8796090980104</v>
      </c>
      <c r="M313" s="8">
        <f t="shared" si="36"/>
        <v>0.58641876335310661</v>
      </c>
      <c r="N313" s="8">
        <f t="shared" si="37"/>
        <v>9.6839672279383823E-2</v>
      </c>
      <c r="O313" s="8">
        <f t="shared" si="38"/>
        <v>0.68325843563249045</v>
      </c>
    </row>
    <row r="314" spans="1:15" x14ac:dyDescent="0.3">
      <c r="A314" s="1">
        <f>Data!A486</f>
        <v>0</v>
      </c>
      <c r="B314" cm="1">
        <f t="array" ref="B314:C314">LINEST(Data!$D$2:D485,Data!$E$2:E485,TRUE, FALSE)</f>
        <v>6.0193061270301974E-3</v>
      </c>
      <c r="C314">
        <v>5.5360970102175271</v>
      </c>
      <c r="E314">
        <f>EXP(C314+B314*'Overall View'!E485)</f>
        <v>4672.4609211042307</v>
      </c>
      <c r="F314">
        <f>'Overall View'!B485</f>
        <v>5282.7</v>
      </c>
      <c r="G314" s="7">
        <f t="shared" si="39"/>
        <v>5328.3289470137679</v>
      </c>
      <c r="H314" s="2">
        <f t="shared" si="33"/>
        <v>0.23060335638966734</v>
      </c>
      <c r="I314" s="2">
        <f t="shared" si="34"/>
        <v>0.76939664361033266</v>
      </c>
      <c r="J314" s="6">
        <f t="shared" si="32"/>
        <v>4064.4916492003044</v>
      </c>
      <c r="K314" s="6">
        <f t="shared" si="35"/>
        <v>1228.7305391295968</v>
      </c>
      <c r="M314" s="8">
        <f t="shared" si="36"/>
        <v>0.68325843563249045</v>
      </c>
      <c r="N314" s="8">
        <f t="shared" si="37"/>
        <v>9.2783816981546113E-2</v>
      </c>
      <c r="O314" s="8">
        <f t="shared" si="38"/>
        <v>0.77604225261403659</v>
      </c>
    </row>
    <row r="315" spans="1:15" x14ac:dyDescent="0.3">
      <c r="A315" s="1"/>
      <c r="G315" s="7"/>
      <c r="H315" s="2"/>
      <c r="I315" s="2"/>
      <c r="J315" s="6"/>
      <c r="K315" s="6"/>
    </row>
    <row r="316" spans="1:15" x14ac:dyDescent="0.3">
      <c r="A316" s="1"/>
      <c r="G316" s="7">
        <f>G314/F314</f>
        <v>1.0086374291581517</v>
      </c>
      <c r="H316" s="2"/>
      <c r="I316" s="2"/>
      <c r="J316" s="6"/>
      <c r="K316" s="6"/>
    </row>
    <row r="317" spans="1:15" x14ac:dyDescent="0.3">
      <c r="A317" s="1"/>
      <c r="G317" s="7"/>
      <c r="H317" s="2"/>
      <c r="I317" s="2"/>
      <c r="J317" s="6"/>
      <c r="K317" s="6"/>
    </row>
    <row r="318" spans="1:15" x14ac:dyDescent="0.3">
      <c r="A318" s="1"/>
      <c r="G318" s="7"/>
      <c r="H318" s="2"/>
      <c r="I318" s="2"/>
      <c r="J318" s="6"/>
      <c r="K318" s="6"/>
    </row>
    <row r="319" spans="1:15" x14ac:dyDescent="0.3">
      <c r="A319" s="1"/>
      <c r="G319" s="7"/>
      <c r="H319" s="2"/>
      <c r="I319" s="2"/>
      <c r="J319" s="6"/>
      <c r="K319" s="6"/>
    </row>
    <row r="320" spans="1:15" x14ac:dyDescent="0.3">
      <c r="A320" s="1"/>
      <c r="G320" s="7"/>
      <c r="H320" s="2"/>
      <c r="I320" s="2"/>
      <c r="J320" s="6"/>
      <c r="K320" s="6"/>
    </row>
    <row r="321" spans="1:11" x14ac:dyDescent="0.3">
      <c r="A321" s="1"/>
      <c r="G321" s="7"/>
      <c r="H321" s="2"/>
      <c r="I321" s="2"/>
      <c r="J321" s="6"/>
      <c r="K321" s="6"/>
    </row>
    <row r="322" spans="1:11" x14ac:dyDescent="0.3">
      <c r="A322" s="1"/>
      <c r="G322" s="7"/>
      <c r="H322" s="2"/>
      <c r="I322" s="2"/>
      <c r="J322" s="6"/>
      <c r="K322" s="6"/>
    </row>
    <row r="323" spans="1:11" x14ac:dyDescent="0.3">
      <c r="A323" s="1"/>
      <c r="G323" s="7"/>
      <c r="H323" s="2"/>
      <c r="I323" s="2"/>
      <c r="J323" s="6"/>
      <c r="K323" s="6"/>
    </row>
    <row r="324" spans="1:11" x14ac:dyDescent="0.3">
      <c r="A324" s="1"/>
      <c r="G324" s="7"/>
      <c r="H324" s="2"/>
      <c r="I324" s="2"/>
      <c r="J324" s="6"/>
      <c r="K324" s="6"/>
    </row>
    <row r="325" spans="1:11" x14ac:dyDescent="0.3">
      <c r="A325" s="1"/>
      <c r="G325" s="7"/>
      <c r="H325" s="2"/>
      <c r="I325" s="2"/>
      <c r="J325" s="6"/>
      <c r="K325" s="6"/>
    </row>
    <row r="326" spans="1:11" x14ac:dyDescent="0.3">
      <c r="A326" s="1"/>
      <c r="G326" s="7"/>
      <c r="H326" s="2"/>
      <c r="I326" s="2"/>
      <c r="J326" s="6"/>
      <c r="K326" s="6"/>
    </row>
    <row r="327" spans="1:11" x14ac:dyDescent="0.3">
      <c r="A327" s="1"/>
      <c r="G327" s="7"/>
      <c r="H327" s="2"/>
      <c r="I327" s="2"/>
      <c r="J327" s="6"/>
      <c r="K327" s="6"/>
    </row>
    <row r="328" spans="1:11" x14ac:dyDescent="0.3">
      <c r="A328" s="1"/>
      <c r="G328" s="7"/>
      <c r="H328" s="2"/>
      <c r="I328" s="2"/>
      <c r="J328" s="6"/>
      <c r="K328" s="6"/>
    </row>
    <row r="329" spans="1:11" x14ac:dyDescent="0.3">
      <c r="A329" s="1"/>
      <c r="G329" s="7"/>
      <c r="H329" s="2"/>
      <c r="I329" s="2"/>
      <c r="J329" s="6"/>
      <c r="K329" s="6"/>
    </row>
    <row r="330" spans="1:11" x14ac:dyDescent="0.3">
      <c r="A330" s="1"/>
      <c r="G330" s="7"/>
      <c r="H330" s="2"/>
      <c r="I330" s="2"/>
      <c r="J330" s="6"/>
      <c r="K330" s="6"/>
    </row>
    <row r="331" spans="1:11" x14ac:dyDescent="0.3">
      <c r="A331" s="1"/>
      <c r="G331" s="7"/>
      <c r="H331" s="2"/>
      <c r="I331" s="2"/>
      <c r="J331" s="6"/>
      <c r="K331" s="6"/>
    </row>
    <row r="332" spans="1:11" x14ac:dyDescent="0.3">
      <c r="A332" s="1"/>
      <c r="G332" s="7"/>
      <c r="H332" s="2"/>
      <c r="I332" s="2"/>
      <c r="J332" s="6"/>
      <c r="K332" s="6"/>
    </row>
    <row r="333" spans="1:11" x14ac:dyDescent="0.3">
      <c r="A333" s="1"/>
      <c r="G333" s="7"/>
      <c r="H333" s="2"/>
      <c r="I333" s="2"/>
      <c r="J333" s="6"/>
      <c r="K333" s="6"/>
    </row>
    <row r="334" spans="1:11" x14ac:dyDescent="0.3">
      <c r="A334" s="1"/>
      <c r="G334" s="7"/>
      <c r="H334" s="2"/>
      <c r="I334" s="2"/>
      <c r="J334" s="6"/>
      <c r="K334" s="6"/>
    </row>
    <row r="335" spans="1:11" x14ac:dyDescent="0.3">
      <c r="A335" s="1"/>
      <c r="G335" s="7"/>
      <c r="H335" s="2"/>
      <c r="I335" s="2"/>
      <c r="J335" s="6"/>
      <c r="K335" s="6"/>
    </row>
    <row r="336" spans="1:11" x14ac:dyDescent="0.3">
      <c r="A336" s="1"/>
      <c r="G336" s="7"/>
      <c r="H336" s="2"/>
      <c r="I336" s="2"/>
      <c r="J336" s="6"/>
      <c r="K336" s="6"/>
    </row>
    <row r="337" spans="1:11" x14ac:dyDescent="0.3">
      <c r="A337" s="1"/>
      <c r="G337" s="7"/>
      <c r="H337" s="2"/>
      <c r="I337" s="2"/>
      <c r="J337" s="6"/>
      <c r="K337" s="6"/>
    </row>
    <row r="338" spans="1:11" x14ac:dyDescent="0.3">
      <c r="A338" s="1"/>
      <c r="G338" s="7"/>
      <c r="H338" s="2"/>
      <c r="I338" s="2"/>
      <c r="J338" s="6"/>
      <c r="K338" s="6"/>
    </row>
    <row r="339" spans="1:11" x14ac:dyDescent="0.3">
      <c r="A339" s="1"/>
      <c r="G339" s="7"/>
      <c r="H339" s="2"/>
      <c r="I339" s="2"/>
      <c r="J339" s="6"/>
      <c r="K339" s="6"/>
    </row>
    <row r="340" spans="1:11" x14ac:dyDescent="0.3">
      <c r="A340" s="1"/>
      <c r="G340" s="7"/>
      <c r="H340" s="2"/>
      <c r="I340" s="2"/>
      <c r="J340" s="6"/>
      <c r="K340" s="6"/>
    </row>
    <row r="341" spans="1:11" x14ac:dyDescent="0.3">
      <c r="A341" s="1"/>
      <c r="G341" s="7"/>
      <c r="H341" s="2"/>
      <c r="I341" s="2"/>
      <c r="J341" s="6"/>
      <c r="K341" s="6"/>
    </row>
    <row r="342" spans="1:11" x14ac:dyDescent="0.3">
      <c r="A342" s="1"/>
      <c r="G342" s="7"/>
      <c r="H342" s="2"/>
      <c r="I342" s="2"/>
      <c r="J342" s="6"/>
      <c r="K342" s="6"/>
    </row>
    <row r="343" spans="1:11" x14ac:dyDescent="0.3">
      <c r="A343" s="1"/>
      <c r="G343" s="7"/>
      <c r="H343" s="2"/>
      <c r="I343" s="2"/>
      <c r="J343" s="6"/>
      <c r="K343" s="6"/>
    </row>
    <row r="344" spans="1:11" x14ac:dyDescent="0.3">
      <c r="A344" s="1"/>
      <c r="G344" s="7"/>
      <c r="H344" s="2"/>
      <c r="I344" s="2"/>
      <c r="J344" s="6"/>
      <c r="K344" s="6"/>
    </row>
    <row r="345" spans="1:11" x14ac:dyDescent="0.3">
      <c r="A345" s="1"/>
      <c r="G345" s="7"/>
      <c r="H345" s="2"/>
      <c r="I345" s="2"/>
      <c r="J345" s="6"/>
      <c r="K345" s="6"/>
    </row>
    <row r="346" spans="1:11" x14ac:dyDescent="0.3">
      <c r="A346" s="1"/>
      <c r="G346" s="7"/>
      <c r="H346" s="2"/>
      <c r="I346" s="2"/>
      <c r="J346" s="6"/>
      <c r="K346" s="6"/>
    </row>
    <row r="347" spans="1:11" x14ac:dyDescent="0.3">
      <c r="A347" s="1"/>
      <c r="G347" s="7"/>
      <c r="H347" s="2"/>
      <c r="I347" s="2"/>
      <c r="J347" s="6"/>
      <c r="K347" s="6"/>
    </row>
    <row r="348" spans="1:11" x14ac:dyDescent="0.3">
      <c r="A348" s="1"/>
      <c r="G348" s="7"/>
      <c r="H348" s="2"/>
      <c r="I348" s="2"/>
      <c r="J348" s="6"/>
      <c r="K348" s="6"/>
    </row>
    <row r="349" spans="1:11" x14ac:dyDescent="0.3">
      <c r="A349" s="1"/>
      <c r="G349" s="7"/>
      <c r="H349" s="2"/>
      <c r="I349" s="2"/>
      <c r="J349" s="6"/>
      <c r="K349" s="6"/>
    </row>
    <row r="350" spans="1:11" x14ac:dyDescent="0.3">
      <c r="A350" s="1"/>
      <c r="G350" s="7"/>
      <c r="H350" s="2"/>
      <c r="I350" s="2"/>
      <c r="J350" s="6"/>
      <c r="K350" s="6"/>
    </row>
    <row r="351" spans="1:11" x14ac:dyDescent="0.3">
      <c r="A351" s="1"/>
      <c r="G351" s="7"/>
      <c r="H351" s="2"/>
      <c r="I351" s="2"/>
      <c r="J351" s="6"/>
      <c r="K351" s="6"/>
    </row>
    <row r="352" spans="1:11" x14ac:dyDescent="0.3">
      <c r="A352" s="1"/>
      <c r="G352" s="7"/>
      <c r="H352" s="2"/>
      <c r="I352" s="2"/>
      <c r="J352" s="6"/>
      <c r="K352" s="6"/>
    </row>
    <row r="353" spans="1:11" x14ac:dyDescent="0.3">
      <c r="A353" s="1"/>
      <c r="G353" s="7"/>
      <c r="H353" s="2"/>
      <c r="I353" s="2"/>
      <c r="J353" s="6"/>
      <c r="K353" s="6"/>
    </row>
    <row r="354" spans="1:11" x14ac:dyDescent="0.3">
      <c r="A354" s="1"/>
      <c r="G354" s="7"/>
      <c r="H354" s="2"/>
      <c r="I354" s="2"/>
      <c r="J354" s="6"/>
      <c r="K354" s="6"/>
    </row>
    <row r="355" spans="1:11" x14ac:dyDescent="0.3">
      <c r="A355" s="1"/>
      <c r="G355" s="7"/>
      <c r="H355" s="2"/>
      <c r="I355" s="2"/>
      <c r="J355" s="6"/>
      <c r="K355" s="6"/>
    </row>
    <row r="356" spans="1:11" x14ac:dyDescent="0.3">
      <c r="A356" s="1"/>
      <c r="G356" s="7"/>
      <c r="H356" s="2"/>
      <c r="I356" s="2"/>
      <c r="J356" s="6"/>
      <c r="K356" s="6"/>
    </row>
    <row r="357" spans="1:11" x14ac:dyDescent="0.3">
      <c r="A357" s="1"/>
      <c r="G357" s="7"/>
      <c r="H357" s="2"/>
      <c r="I357" s="2"/>
      <c r="J357" s="6"/>
      <c r="K357" s="6"/>
    </row>
    <row r="358" spans="1:11" x14ac:dyDescent="0.3">
      <c r="A358" s="1"/>
      <c r="G358" s="7"/>
      <c r="H358" s="2"/>
      <c r="I358" s="2"/>
      <c r="J358" s="6"/>
      <c r="K358" s="6"/>
    </row>
    <row r="359" spans="1:11" x14ac:dyDescent="0.3">
      <c r="A359" s="1"/>
      <c r="G359" s="7"/>
      <c r="H359" s="2"/>
      <c r="I359" s="2"/>
      <c r="J359" s="6"/>
      <c r="K359" s="6"/>
    </row>
    <row r="360" spans="1:11" x14ac:dyDescent="0.3">
      <c r="A360" s="1"/>
      <c r="G360" s="7"/>
      <c r="H360" s="2"/>
      <c r="I360" s="2"/>
      <c r="J360" s="6"/>
      <c r="K360" s="6"/>
    </row>
    <row r="361" spans="1:11" x14ac:dyDescent="0.3">
      <c r="A361" s="1"/>
      <c r="G361" s="7"/>
      <c r="H361" s="2"/>
      <c r="I361" s="2"/>
      <c r="J361" s="6"/>
      <c r="K361" s="6"/>
    </row>
    <row r="362" spans="1:11" x14ac:dyDescent="0.3">
      <c r="A362" s="1"/>
      <c r="G362" s="7"/>
      <c r="H362" s="2"/>
      <c r="I362" s="2"/>
      <c r="J362" s="6"/>
      <c r="K362" s="6"/>
    </row>
    <row r="363" spans="1:11" x14ac:dyDescent="0.3">
      <c r="A363" s="1"/>
      <c r="G363" s="7"/>
      <c r="H363" s="2"/>
      <c r="I363" s="2"/>
      <c r="J363" s="6"/>
      <c r="K363" s="6"/>
    </row>
    <row r="364" spans="1:11" x14ac:dyDescent="0.3">
      <c r="A364" s="1"/>
      <c r="G364" s="7"/>
      <c r="H364" s="2"/>
      <c r="I364" s="2"/>
      <c r="J364" s="6"/>
      <c r="K364" s="6"/>
    </row>
    <row r="365" spans="1:11" x14ac:dyDescent="0.3">
      <c r="A365" s="1"/>
      <c r="G365" s="7"/>
      <c r="H365" s="2"/>
      <c r="I365" s="2"/>
      <c r="J365" s="6"/>
      <c r="K365" s="6"/>
    </row>
    <row r="366" spans="1:11" x14ac:dyDescent="0.3">
      <c r="A366" s="1"/>
      <c r="G366" s="7"/>
      <c r="H366" s="2"/>
      <c r="I366" s="2"/>
      <c r="J366" s="6"/>
      <c r="K366" s="6"/>
    </row>
    <row r="367" spans="1:11" x14ac:dyDescent="0.3">
      <c r="A367" s="1"/>
      <c r="G367" s="7"/>
      <c r="H367" s="2"/>
      <c r="I367" s="2"/>
      <c r="J367" s="6"/>
      <c r="K367" s="6"/>
    </row>
    <row r="368" spans="1:11" x14ac:dyDescent="0.3">
      <c r="A368" s="1"/>
      <c r="G368" s="7"/>
      <c r="H368" s="2"/>
      <c r="I368" s="2"/>
      <c r="J368" s="6"/>
      <c r="K368" s="6"/>
    </row>
    <row r="369" spans="1:11" x14ac:dyDescent="0.3">
      <c r="A369" s="1"/>
      <c r="G369" s="7"/>
      <c r="H369" s="2"/>
      <c r="I369" s="2"/>
      <c r="J369" s="6"/>
      <c r="K369" s="6"/>
    </row>
    <row r="370" spans="1:11" x14ac:dyDescent="0.3">
      <c r="A370" s="1"/>
      <c r="G370" s="7"/>
      <c r="H370" s="2"/>
      <c r="I370" s="2"/>
      <c r="J370" s="6"/>
      <c r="K370" s="6"/>
    </row>
    <row r="371" spans="1:11" x14ac:dyDescent="0.3">
      <c r="A371" s="1"/>
      <c r="G371" s="7"/>
      <c r="H371" s="2"/>
      <c r="I371" s="2"/>
      <c r="J371" s="6"/>
      <c r="K371" s="6"/>
    </row>
    <row r="372" spans="1:11" x14ac:dyDescent="0.3">
      <c r="A372" s="1"/>
      <c r="G372" s="7"/>
      <c r="H372" s="2"/>
      <c r="I372" s="2"/>
      <c r="J372" s="6"/>
      <c r="K372" s="6"/>
    </row>
    <row r="373" spans="1:11" x14ac:dyDescent="0.3">
      <c r="A373" s="1"/>
      <c r="G373" s="7"/>
      <c r="H373" s="2"/>
      <c r="I373" s="2"/>
      <c r="J373" s="6"/>
      <c r="K373" s="6"/>
    </row>
    <row r="374" spans="1:11" x14ac:dyDescent="0.3">
      <c r="A374" s="1"/>
      <c r="G374" s="7"/>
      <c r="H374" s="2"/>
      <c r="I374" s="2"/>
      <c r="J374" s="6"/>
      <c r="K374" s="6"/>
    </row>
    <row r="375" spans="1:11" x14ac:dyDescent="0.3">
      <c r="A375" s="1"/>
      <c r="G375" s="7"/>
      <c r="H375" s="2"/>
      <c r="I375" s="2"/>
      <c r="J375" s="6"/>
      <c r="K375" s="6"/>
    </row>
    <row r="376" spans="1:11" x14ac:dyDescent="0.3">
      <c r="A376" s="1"/>
      <c r="G376" s="7"/>
      <c r="H376" s="2"/>
      <c r="I376" s="2"/>
      <c r="J376" s="6"/>
      <c r="K376" s="6"/>
    </row>
    <row r="377" spans="1:11" x14ac:dyDescent="0.3">
      <c r="A377" s="1"/>
      <c r="G377" s="7"/>
      <c r="H377" s="2"/>
      <c r="I377" s="2"/>
      <c r="J377" s="6"/>
      <c r="K377" s="6"/>
    </row>
    <row r="378" spans="1:11" x14ac:dyDescent="0.3">
      <c r="A378" s="1"/>
      <c r="G378" s="7"/>
      <c r="H378" s="2"/>
      <c r="I378" s="2"/>
      <c r="J378" s="6"/>
      <c r="K378" s="6"/>
    </row>
    <row r="379" spans="1:11" x14ac:dyDescent="0.3">
      <c r="A379" s="1"/>
      <c r="G379" s="7"/>
      <c r="H379" s="2"/>
      <c r="I379" s="2"/>
      <c r="J379" s="6"/>
      <c r="K379" s="6"/>
    </row>
    <row r="380" spans="1:11" x14ac:dyDescent="0.3">
      <c r="A380" s="1"/>
      <c r="G380" s="7"/>
      <c r="H380" s="2"/>
      <c r="I380" s="2"/>
      <c r="J380" s="6"/>
      <c r="K380" s="6"/>
    </row>
    <row r="381" spans="1:11" x14ac:dyDescent="0.3">
      <c r="A381" s="1"/>
      <c r="G381" s="7"/>
      <c r="H381" s="2"/>
      <c r="I381" s="2"/>
      <c r="J381" s="6"/>
      <c r="K381" s="6"/>
    </row>
    <row r="382" spans="1:11" x14ac:dyDescent="0.3">
      <c r="A382" s="1"/>
      <c r="G382" s="7"/>
      <c r="H382" s="2"/>
      <c r="I382" s="2"/>
      <c r="J382" s="6"/>
      <c r="K382" s="6"/>
    </row>
    <row r="383" spans="1:11" x14ac:dyDescent="0.3">
      <c r="A383" s="1"/>
      <c r="G383" s="7"/>
      <c r="H383" s="2"/>
      <c r="I383" s="2"/>
      <c r="J383" s="6"/>
      <c r="K383" s="6"/>
    </row>
    <row r="384" spans="1:11" x14ac:dyDescent="0.3">
      <c r="A384" s="1"/>
      <c r="G384" s="7"/>
      <c r="H384" s="2"/>
      <c r="I384" s="2"/>
      <c r="J384" s="6"/>
      <c r="K384" s="6"/>
    </row>
    <row r="385" spans="1:11" x14ac:dyDescent="0.3">
      <c r="A385" s="1"/>
      <c r="G385" s="7"/>
      <c r="H385" s="2"/>
      <c r="I385" s="2"/>
      <c r="J385" s="6"/>
      <c r="K385" s="6"/>
    </row>
    <row r="386" spans="1:11" x14ac:dyDescent="0.3">
      <c r="A386" s="1"/>
      <c r="G386" s="7"/>
      <c r="H386" s="2"/>
      <c r="I386" s="2"/>
      <c r="J386" s="6"/>
      <c r="K386" s="6"/>
    </row>
    <row r="387" spans="1:11" x14ac:dyDescent="0.3">
      <c r="A387" s="1"/>
      <c r="G387" s="7"/>
      <c r="H387" s="2"/>
      <c r="I387" s="2"/>
      <c r="J387" s="6"/>
      <c r="K387" s="6"/>
    </row>
    <row r="388" spans="1:11" x14ac:dyDescent="0.3">
      <c r="A388" s="1"/>
      <c r="G388" s="7"/>
      <c r="H388" s="2"/>
      <c r="I388" s="2"/>
      <c r="J388" s="6"/>
      <c r="K388" s="6"/>
    </row>
    <row r="389" spans="1:11" x14ac:dyDescent="0.3">
      <c r="A389" s="1"/>
      <c r="G389" s="7"/>
      <c r="H389" s="2"/>
      <c r="I389" s="2"/>
      <c r="J389" s="6"/>
      <c r="K389" s="6"/>
    </row>
    <row r="390" spans="1:11" x14ac:dyDescent="0.3">
      <c r="A390" s="1"/>
      <c r="G390" s="7"/>
      <c r="H390" s="2"/>
      <c r="I390" s="2"/>
      <c r="J390" s="6"/>
      <c r="K390" s="6"/>
    </row>
    <row r="391" spans="1:11" x14ac:dyDescent="0.3">
      <c r="A391" s="1"/>
      <c r="G391" s="7"/>
      <c r="H391" s="2"/>
      <c r="I391" s="2"/>
      <c r="J391" s="6"/>
      <c r="K391" s="6"/>
    </row>
    <row r="392" spans="1:11" x14ac:dyDescent="0.3">
      <c r="A392" s="1"/>
      <c r="G392" s="7"/>
      <c r="H392" s="2"/>
      <c r="I392" s="2"/>
      <c r="J392" s="6"/>
      <c r="K392" s="6"/>
    </row>
    <row r="393" spans="1:11" x14ac:dyDescent="0.3">
      <c r="A393" s="1"/>
      <c r="G393" s="7"/>
      <c r="H393" s="2"/>
      <c r="I393" s="2"/>
      <c r="J393" s="6"/>
      <c r="K393" s="6"/>
    </row>
    <row r="394" spans="1:11" x14ac:dyDescent="0.3">
      <c r="A394" s="1"/>
      <c r="G394" s="7"/>
      <c r="H394" s="2"/>
      <c r="I394" s="2"/>
      <c r="J394" s="6"/>
      <c r="K394" s="6"/>
    </row>
    <row r="395" spans="1:11" x14ac:dyDescent="0.3">
      <c r="A395" s="1"/>
      <c r="G395" s="7"/>
      <c r="H395" s="2"/>
      <c r="I395" s="2"/>
      <c r="J395" s="6"/>
      <c r="K395" s="6"/>
    </row>
    <row r="396" spans="1:11" x14ac:dyDescent="0.3">
      <c r="A396" s="1"/>
      <c r="G396" s="7"/>
      <c r="H396" s="2"/>
      <c r="I396" s="2"/>
      <c r="J396" s="6"/>
      <c r="K396" s="6"/>
    </row>
    <row r="397" spans="1:11" x14ac:dyDescent="0.3">
      <c r="A397" s="1"/>
      <c r="G397" s="7"/>
      <c r="H397" s="2"/>
      <c r="I397" s="2"/>
      <c r="J397" s="6"/>
      <c r="K397" s="6"/>
    </row>
    <row r="398" spans="1:11" x14ac:dyDescent="0.3">
      <c r="A398" s="1"/>
      <c r="G398" s="7"/>
      <c r="H398" s="2"/>
      <c r="I398" s="2"/>
      <c r="J398" s="6"/>
      <c r="K398" s="6"/>
    </row>
    <row r="399" spans="1:11" x14ac:dyDescent="0.3">
      <c r="A399" s="1"/>
      <c r="G399" s="7"/>
      <c r="H399" s="2"/>
      <c r="I399" s="2"/>
      <c r="J399" s="6"/>
      <c r="K399" s="6"/>
    </row>
    <row r="400" spans="1:11" x14ac:dyDescent="0.3">
      <c r="A400" s="1"/>
      <c r="G400" s="7"/>
      <c r="H400" s="2"/>
      <c r="I400" s="2"/>
      <c r="J400" s="6"/>
      <c r="K400" s="6"/>
    </row>
    <row r="401" spans="1:11" x14ac:dyDescent="0.3">
      <c r="A401" s="1"/>
      <c r="G401" s="7"/>
      <c r="H401" s="2"/>
      <c r="I401" s="2"/>
      <c r="J401" s="6"/>
      <c r="K401" s="6"/>
    </row>
    <row r="402" spans="1:11" x14ac:dyDescent="0.3">
      <c r="A402" s="1"/>
      <c r="G402" s="7"/>
      <c r="H402" s="2"/>
      <c r="I402" s="2"/>
      <c r="J402" s="6"/>
      <c r="K402" s="6"/>
    </row>
    <row r="403" spans="1:11" x14ac:dyDescent="0.3">
      <c r="A403" s="1"/>
      <c r="G403" s="7"/>
      <c r="H403" s="2"/>
      <c r="I403" s="2"/>
      <c r="J403" s="6"/>
      <c r="K403" s="6"/>
    </row>
    <row r="404" spans="1:11" x14ac:dyDescent="0.3">
      <c r="A404" s="1"/>
      <c r="G404" s="7"/>
      <c r="H404" s="2"/>
      <c r="I404" s="2"/>
      <c r="J404" s="6"/>
      <c r="K404" s="6"/>
    </row>
    <row r="405" spans="1:11" x14ac:dyDescent="0.3">
      <c r="A405" s="1"/>
      <c r="G405" s="7"/>
      <c r="H405" s="2"/>
      <c r="I405" s="2"/>
      <c r="J405" s="6"/>
      <c r="K405" s="6"/>
    </row>
    <row r="406" spans="1:11" x14ac:dyDescent="0.3">
      <c r="A406" s="1"/>
      <c r="G406" s="7"/>
      <c r="H406" s="2"/>
      <c r="I406" s="2"/>
      <c r="J406" s="6"/>
      <c r="K406" s="6"/>
    </row>
    <row r="407" spans="1:11" x14ac:dyDescent="0.3">
      <c r="A407" s="1"/>
      <c r="G407" s="7"/>
      <c r="H407" s="2"/>
      <c r="I407" s="2"/>
      <c r="J407" s="6"/>
      <c r="K407" s="6"/>
    </row>
    <row r="408" spans="1:11" x14ac:dyDescent="0.3">
      <c r="A408" s="1"/>
      <c r="G408" s="7"/>
      <c r="H408" s="2"/>
      <c r="I408" s="2"/>
      <c r="J408" s="6"/>
      <c r="K408" s="6"/>
    </row>
    <row r="409" spans="1:11" x14ac:dyDescent="0.3">
      <c r="A409" s="1"/>
      <c r="G409" s="7"/>
      <c r="H409" s="2"/>
      <c r="I409" s="2"/>
      <c r="J409" s="6"/>
      <c r="K409" s="6"/>
    </row>
    <row r="410" spans="1:11" x14ac:dyDescent="0.3">
      <c r="A410" s="1"/>
      <c r="G410" s="7"/>
      <c r="H410" s="2"/>
      <c r="I410" s="2"/>
      <c r="J410" s="6"/>
      <c r="K410" s="6"/>
    </row>
    <row r="411" spans="1:11" x14ac:dyDescent="0.3">
      <c r="A411" s="1"/>
      <c r="G411" s="7"/>
      <c r="H411" s="2"/>
      <c r="I411" s="2"/>
      <c r="J411" s="6"/>
      <c r="K411" s="6"/>
    </row>
    <row r="412" spans="1:11" x14ac:dyDescent="0.3">
      <c r="A412" s="1"/>
      <c r="G412" s="7"/>
      <c r="H412" s="2"/>
      <c r="I412" s="2"/>
      <c r="J412" s="6"/>
      <c r="K412" s="6"/>
    </row>
    <row r="413" spans="1:11" x14ac:dyDescent="0.3">
      <c r="A413" s="1"/>
      <c r="G413" s="7"/>
      <c r="H413" s="2"/>
      <c r="I413" s="2"/>
      <c r="J413" s="6"/>
      <c r="K413" s="6"/>
    </row>
    <row r="414" spans="1:11" x14ac:dyDescent="0.3">
      <c r="A414" s="1"/>
      <c r="G414" s="7"/>
      <c r="H414" s="2"/>
      <c r="I414" s="2"/>
      <c r="J414" s="6"/>
      <c r="K414" s="6"/>
    </row>
    <row r="415" spans="1:11" x14ac:dyDescent="0.3">
      <c r="A415" s="1"/>
      <c r="G415" s="7"/>
      <c r="H415" s="2"/>
      <c r="I415" s="2"/>
      <c r="J415" s="6"/>
      <c r="K415" s="6"/>
    </row>
    <row r="416" spans="1:11" x14ac:dyDescent="0.3">
      <c r="A416" s="1"/>
      <c r="G416" s="7"/>
      <c r="H416" s="2"/>
      <c r="I416" s="2"/>
      <c r="J416" s="6"/>
      <c r="K416" s="6"/>
    </row>
    <row r="417" spans="1:11" x14ac:dyDescent="0.3">
      <c r="A417" s="1"/>
      <c r="G417" s="7"/>
      <c r="H417" s="2"/>
      <c r="I417" s="2"/>
      <c r="J417" s="6"/>
      <c r="K417" s="6"/>
    </row>
    <row r="418" spans="1:11" x14ac:dyDescent="0.3">
      <c r="A418" s="1"/>
      <c r="G418" s="7"/>
      <c r="H418" s="2"/>
      <c r="I418" s="2"/>
      <c r="J418" s="6"/>
      <c r="K418" s="6"/>
    </row>
    <row r="419" spans="1:11" x14ac:dyDescent="0.3">
      <c r="A419" s="1"/>
      <c r="G419" s="7"/>
      <c r="H419" s="2"/>
      <c r="I419" s="2"/>
      <c r="J419" s="6"/>
      <c r="K419" s="6"/>
    </row>
    <row r="420" spans="1:11" x14ac:dyDescent="0.3">
      <c r="A420" s="1"/>
      <c r="G420" s="7"/>
      <c r="H420" s="2"/>
      <c r="I420" s="2"/>
      <c r="J420" s="6"/>
      <c r="K420" s="6"/>
    </row>
    <row r="421" spans="1:11" x14ac:dyDescent="0.3">
      <c r="A421" s="1"/>
      <c r="G421" s="7"/>
      <c r="H421" s="2"/>
      <c r="I421" s="2"/>
      <c r="J421" s="6"/>
      <c r="K421" s="6"/>
    </row>
    <row r="422" spans="1:11" x14ac:dyDescent="0.3">
      <c r="A422" s="1"/>
      <c r="G422" s="7"/>
      <c r="H422" s="2"/>
      <c r="I422" s="2"/>
      <c r="J422" s="6"/>
      <c r="K422" s="6"/>
    </row>
    <row r="423" spans="1:11" x14ac:dyDescent="0.3">
      <c r="A423" s="1"/>
      <c r="G423" s="7"/>
      <c r="H423" s="2"/>
      <c r="I423" s="2"/>
      <c r="J423" s="6"/>
      <c r="K423" s="6"/>
    </row>
    <row r="424" spans="1:11" x14ac:dyDescent="0.3">
      <c r="A424" s="1"/>
      <c r="G424" s="7"/>
      <c r="H424" s="2"/>
      <c r="I424" s="2"/>
      <c r="J424" s="6"/>
      <c r="K424" s="6"/>
    </row>
    <row r="425" spans="1:11" x14ac:dyDescent="0.3">
      <c r="A425" s="1"/>
      <c r="G425" s="7"/>
      <c r="H425" s="2"/>
      <c r="I425" s="2"/>
      <c r="J425" s="6"/>
      <c r="K425" s="6"/>
    </row>
    <row r="426" spans="1:11" x14ac:dyDescent="0.3">
      <c r="A426" s="1"/>
      <c r="G426" s="7"/>
      <c r="H426" s="2"/>
      <c r="I426" s="2"/>
      <c r="J426" s="6"/>
      <c r="K426" s="6"/>
    </row>
    <row r="427" spans="1:11" x14ac:dyDescent="0.3">
      <c r="A427" s="1"/>
      <c r="G427" s="7"/>
      <c r="H427" s="2"/>
      <c r="I427" s="2"/>
      <c r="J427" s="6"/>
      <c r="K427" s="6"/>
    </row>
    <row r="428" spans="1:11" x14ac:dyDescent="0.3">
      <c r="A428" s="1"/>
      <c r="G428" s="7"/>
      <c r="H428" s="2"/>
      <c r="I428" s="2"/>
      <c r="J428" s="6"/>
      <c r="K428" s="6"/>
    </row>
    <row r="429" spans="1:11" x14ac:dyDescent="0.3">
      <c r="A429" s="1"/>
      <c r="G429" s="7"/>
      <c r="H429" s="2"/>
      <c r="I429" s="2"/>
      <c r="J429" s="6"/>
      <c r="K429" s="6"/>
    </row>
    <row r="430" spans="1:11" x14ac:dyDescent="0.3">
      <c r="A430" s="1"/>
      <c r="G430" s="7"/>
      <c r="H430" s="2"/>
      <c r="I430" s="2"/>
      <c r="J430" s="6"/>
      <c r="K430" s="6"/>
    </row>
    <row r="431" spans="1:11" x14ac:dyDescent="0.3">
      <c r="A431" s="1"/>
      <c r="G431" s="7"/>
      <c r="H431" s="2"/>
      <c r="I431" s="2"/>
      <c r="J431" s="6"/>
      <c r="K431" s="6"/>
    </row>
    <row r="432" spans="1:11" x14ac:dyDescent="0.3">
      <c r="A432" s="1"/>
      <c r="G432" s="7"/>
      <c r="H432" s="2"/>
      <c r="I432" s="2"/>
      <c r="J432" s="6"/>
      <c r="K432" s="6"/>
    </row>
    <row r="433" spans="1:11" x14ac:dyDescent="0.3">
      <c r="A433" s="1"/>
      <c r="G433" s="7"/>
      <c r="H433" s="2"/>
      <c r="I433" s="2"/>
      <c r="J433" s="6"/>
      <c r="K433" s="6"/>
    </row>
    <row r="434" spans="1:11" x14ac:dyDescent="0.3">
      <c r="A434" s="1"/>
      <c r="G434" s="7"/>
      <c r="H434" s="2"/>
      <c r="I434" s="2"/>
      <c r="J434" s="6"/>
      <c r="K434" s="6"/>
    </row>
    <row r="435" spans="1:11" x14ac:dyDescent="0.3">
      <c r="A435" s="1"/>
      <c r="G435" s="7"/>
      <c r="H435" s="2"/>
      <c r="I435" s="2"/>
      <c r="J435" s="6"/>
      <c r="K435" s="6"/>
    </row>
    <row r="436" spans="1:11" x14ac:dyDescent="0.3">
      <c r="A436" s="1"/>
      <c r="G436" s="7"/>
      <c r="H436" s="2"/>
      <c r="I436" s="2"/>
      <c r="J436" s="6"/>
      <c r="K436" s="6"/>
    </row>
    <row r="437" spans="1:11" x14ac:dyDescent="0.3">
      <c r="A437" s="1"/>
      <c r="G437" s="7"/>
      <c r="H437" s="2"/>
      <c r="I437" s="2"/>
      <c r="J437" s="6"/>
      <c r="K437" s="6"/>
    </row>
    <row r="438" spans="1:11" x14ac:dyDescent="0.3">
      <c r="A438" s="1"/>
      <c r="G438" s="7"/>
      <c r="H438" s="2"/>
      <c r="I438" s="2"/>
      <c r="J438" s="6"/>
      <c r="K438" s="6"/>
    </row>
    <row r="439" spans="1:11" x14ac:dyDescent="0.3">
      <c r="A439" s="1"/>
      <c r="G439" s="7"/>
      <c r="H439" s="2"/>
      <c r="I439" s="2"/>
      <c r="J439" s="6"/>
      <c r="K439" s="6"/>
    </row>
    <row r="440" spans="1:11" x14ac:dyDescent="0.3">
      <c r="A440" s="1"/>
      <c r="G440" s="7"/>
      <c r="H440" s="2"/>
      <c r="I440" s="2"/>
      <c r="J440" s="6"/>
      <c r="K440" s="6"/>
    </row>
    <row r="441" spans="1:11" x14ac:dyDescent="0.3">
      <c r="A441" s="1"/>
      <c r="G441" s="7"/>
      <c r="H441" s="2"/>
      <c r="I441" s="2"/>
      <c r="J441" s="6"/>
      <c r="K441" s="6"/>
    </row>
    <row r="442" spans="1:11" x14ac:dyDescent="0.3">
      <c r="A442" s="1"/>
      <c r="G442" s="7"/>
      <c r="H442" s="2"/>
      <c r="I442" s="2"/>
      <c r="J442" s="6"/>
      <c r="K442" s="6"/>
    </row>
    <row r="443" spans="1:11" x14ac:dyDescent="0.3">
      <c r="A443" s="1"/>
      <c r="G443" s="7"/>
      <c r="H443" s="2"/>
      <c r="I443" s="2"/>
      <c r="J443" s="6"/>
      <c r="K443" s="6"/>
    </row>
    <row r="444" spans="1:11" x14ac:dyDescent="0.3">
      <c r="A444" s="1"/>
      <c r="G444" s="7"/>
      <c r="H444" s="2"/>
      <c r="I444" s="2"/>
      <c r="J444" s="6"/>
      <c r="K444" s="6"/>
    </row>
    <row r="445" spans="1:11" x14ac:dyDescent="0.3">
      <c r="A445" s="1"/>
      <c r="G445" s="7"/>
      <c r="H445" s="2"/>
      <c r="I445" s="2"/>
      <c r="J445" s="6"/>
      <c r="K445" s="6"/>
    </row>
    <row r="446" spans="1:11" x14ac:dyDescent="0.3">
      <c r="A446" s="1"/>
      <c r="G446" s="7"/>
      <c r="H446" s="2"/>
      <c r="I446" s="2"/>
      <c r="J446" s="6"/>
      <c r="K446" s="6"/>
    </row>
    <row r="447" spans="1:11" x14ac:dyDescent="0.3">
      <c r="A447" s="1"/>
      <c r="G447" s="7"/>
      <c r="H447" s="2"/>
      <c r="I447" s="2"/>
      <c r="J447" s="6"/>
      <c r="K447" s="6"/>
    </row>
    <row r="448" spans="1:11" x14ac:dyDescent="0.3">
      <c r="A448" s="1"/>
      <c r="G448" s="7"/>
      <c r="H448" s="2"/>
      <c r="I448" s="2"/>
      <c r="J448" s="6"/>
      <c r="K448" s="6"/>
    </row>
    <row r="449" spans="1:11" x14ac:dyDescent="0.3">
      <c r="A449" s="1"/>
      <c r="G449" s="7"/>
      <c r="H449" s="2"/>
      <c r="I449" s="2"/>
      <c r="J449" s="6"/>
      <c r="K449" s="6"/>
    </row>
    <row r="450" spans="1:11" x14ac:dyDescent="0.3">
      <c r="A450" s="1"/>
      <c r="G450" s="7"/>
      <c r="H450" s="2"/>
      <c r="I450" s="2"/>
      <c r="J450" s="6"/>
      <c r="K450" s="6"/>
    </row>
    <row r="451" spans="1:11" x14ac:dyDescent="0.3">
      <c r="A451" s="1"/>
      <c r="G451" s="7"/>
      <c r="H451" s="2"/>
      <c r="I451" s="2"/>
      <c r="J451" s="6"/>
      <c r="K451" s="6"/>
    </row>
    <row r="452" spans="1:11" x14ac:dyDescent="0.3">
      <c r="A452" s="1"/>
      <c r="G452" s="7"/>
      <c r="H452" s="2"/>
      <c r="I452" s="2"/>
      <c r="J452" s="6"/>
      <c r="K452" s="6"/>
    </row>
    <row r="453" spans="1:11" x14ac:dyDescent="0.3">
      <c r="A453" s="1"/>
      <c r="G453" s="7"/>
      <c r="H453" s="2"/>
      <c r="I453" s="2"/>
      <c r="J453" s="6"/>
      <c r="K453" s="6"/>
    </row>
    <row r="454" spans="1:11" x14ac:dyDescent="0.3">
      <c r="A454" s="1"/>
      <c r="G454" s="7"/>
      <c r="H454" s="2"/>
      <c r="I454" s="2"/>
      <c r="J454" s="6"/>
      <c r="K454" s="6"/>
    </row>
    <row r="455" spans="1:11" x14ac:dyDescent="0.3">
      <c r="A455" s="1"/>
      <c r="G455" s="7"/>
      <c r="H455" s="2"/>
      <c r="I455" s="2"/>
      <c r="J455" s="6"/>
      <c r="K455" s="6"/>
    </row>
    <row r="456" spans="1:11" x14ac:dyDescent="0.3">
      <c r="A456" s="1"/>
      <c r="G456" s="7"/>
      <c r="H456" s="2"/>
      <c r="I456" s="2"/>
      <c r="J456" s="6"/>
      <c r="K456" s="6"/>
    </row>
    <row r="457" spans="1:11" x14ac:dyDescent="0.3">
      <c r="A457" s="1"/>
      <c r="G457" s="7"/>
      <c r="H457" s="2"/>
      <c r="I457" s="2"/>
      <c r="J457" s="6"/>
      <c r="K457" s="6"/>
    </row>
    <row r="458" spans="1:11" x14ac:dyDescent="0.3">
      <c r="A458" s="1"/>
      <c r="G458" s="7"/>
      <c r="H458" s="2"/>
      <c r="I458" s="2"/>
      <c r="J458" s="6"/>
      <c r="K458" s="6"/>
    </row>
    <row r="459" spans="1:11" x14ac:dyDescent="0.3">
      <c r="A459" s="1"/>
      <c r="G459" s="7"/>
      <c r="H459" s="2"/>
      <c r="I459" s="2"/>
      <c r="J459" s="6"/>
      <c r="K459" s="6"/>
    </row>
    <row r="460" spans="1:11" x14ac:dyDescent="0.3">
      <c r="A460" s="1"/>
      <c r="G460" s="7"/>
      <c r="H460" s="2"/>
      <c r="I460" s="2"/>
      <c r="J460" s="6"/>
      <c r="K460" s="6"/>
    </row>
    <row r="461" spans="1:11" x14ac:dyDescent="0.3">
      <c r="A461" s="1"/>
      <c r="G461" s="7"/>
      <c r="H461" s="2"/>
      <c r="I461" s="2"/>
      <c r="J461" s="6"/>
      <c r="K461" s="6"/>
    </row>
    <row r="462" spans="1:11" x14ac:dyDescent="0.3">
      <c r="A462" s="1"/>
      <c r="G462" s="7"/>
      <c r="H462" s="2"/>
      <c r="I462" s="2"/>
      <c r="J462" s="6"/>
      <c r="K462" s="6"/>
    </row>
    <row r="463" spans="1:11" x14ac:dyDescent="0.3">
      <c r="A463" s="1"/>
      <c r="G463" s="7"/>
      <c r="H463" s="2"/>
      <c r="I463" s="2"/>
      <c r="J463" s="6"/>
      <c r="K463" s="6"/>
    </row>
    <row r="464" spans="1:11" x14ac:dyDescent="0.3">
      <c r="A464" s="1"/>
      <c r="G464" s="7"/>
      <c r="H464" s="2"/>
      <c r="I464" s="2"/>
      <c r="J464" s="6"/>
      <c r="K464" s="6"/>
    </row>
    <row r="465" spans="1:11" x14ac:dyDescent="0.3">
      <c r="A465" s="1"/>
      <c r="G465" s="7"/>
      <c r="H465" s="2"/>
      <c r="I465" s="2"/>
      <c r="J465" s="6"/>
      <c r="K465" s="6"/>
    </row>
    <row r="466" spans="1:11" x14ac:dyDescent="0.3">
      <c r="A466" s="1"/>
      <c r="G466" s="7"/>
      <c r="H466" s="2"/>
      <c r="I466" s="2"/>
      <c r="J466" s="6"/>
      <c r="K466" s="6"/>
    </row>
    <row r="467" spans="1:11" x14ac:dyDescent="0.3">
      <c r="A467" s="1"/>
      <c r="G467" s="7"/>
      <c r="H467" s="2"/>
      <c r="I467" s="2"/>
      <c r="J467" s="6"/>
      <c r="K467" s="6"/>
    </row>
    <row r="468" spans="1:11" x14ac:dyDescent="0.3">
      <c r="A468" s="1"/>
      <c r="G468" s="7"/>
      <c r="H468" s="2"/>
      <c r="I468" s="2"/>
      <c r="J468" s="6"/>
      <c r="K468" s="6"/>
    </row>
    <row r="469" spans="1:11" x14ac:dyDescent="0.3">
      <c r="A469" s="1"/>
      <c r="G469" s="7"/>
      <c r="H469" s="2"/>
      <c r="I469" s="2"/>
      <c r="J469" s="6"/>
      <c r="K469" s="6"/>
    </row>
    <row r="470" spans="1:11" x14ac:dyDescent="0.3">
      <c r="A470" s="1"/>
      <c r="G470" s="7"/>
      <c r="H470" s="2"/>
      <c r="I470" s="2"/>
      <c r="J470" s="6"/>
      <c r="K470" s="6"/>
    </row>
    <row r="471" spans="1:11" x14ac:dyDescent="0.3">
      <c r="A471" s="1"/>
      <c r="G471" s="7"/>
      <c r="H471" s="2"/>
      <c r="I471" s="2"/>
      <c r="J471" s="6"/>
      <c r="K471" s="6"/>
    </row>
    <row r="472" spans="1:11" x14ac:dyDescent="0.3">
      <c r="A472" s="1"/>
      <c r="G472" s="7"/>
      <c r="H472" s="2"/>
      <c r="I472" s="2"/>
      <c r="J472" s="6"/>
      <c r="K472" s="6"/>
    </row>
    <row r="473" spans="1:11" x14ac:dyDescent="0.3">
      <c r="A473" s="1"/>
      <c r="G473" s="7"/>
      <c r="H473" s="2"/>
      <c r="I473" s="2"/>
      <c r="J473" s="6"/>
      <c r="K473" s="6"/>
    </row>
    <row r="474" spans="1:11" x14ac:dyDescent="0.3">
      <c r="A474" s="1"/>
      <c r="G474" s="7"/>
      <c r="H474" s="2"/>
      <c r="I474" s="2"/>
      <c r="J474" s="6"/>
      <c r="K474" s="6"/>
    </row>
    <row r="475" spans="1:11" x14ac:dyDescent="0.3">
      <c r="A475" s="1"/>
      <c r="G475" s="7"/>
      <c r="H475" s="2"/>
      <c r="I475" s="2"/>
      <c r="J475" s="6"/>
      <c r="K475" s="6"/>
    </row>
    <row r="476" spans="1:11" x14ac:dyDescent="0.3">
      <c r="A476" s="1"/>
      <c r="G476" s="7"/>
      <c r="H476" s="2"/>
      <c r="I476" s="2"/>
      <c r="J476" s="6"/>
      <c r="K476" s="6"/>
    </row>
    <row r="477" spans="1:11" x14ac:dyDescent="0.3">
      <c r="A477" s="1"/>
      <c r="G477" s="7"/>
      <c r="H477" s="2"/>
      <c r="I477" s="2"/>
      <c r="J477" s="6"/>
      <c r="K477" s="6"/>
    </row>
    <row r="478" spans="1:11" x14ac:dyDescent="0.3">
      <c r="A478" s="1"/>
      <c r="G478" s="7"/>
      <c r="H478" s="2"/>
      <c r="I478" s="2"/>
      <c r="J478" s="6"/>
      <c r="K478" s="6"/>
    </row>
    <row r="479" spans="1:11" x14ac:dyDescent="0.3">
      <c r="A479" s="1"/>
      <c r="G479" s="7"/>
      <c r="H479" s="2"/>
      <c r="I479" s="2"/>
      <c r="J479" s="6"/>
      <c r="K479" s="6"/>
    </row>
    <row r="480" spans="1:11" x14ac:dyDescent="0.3">
      <c r="A480" s="1"/>
      <c r="G480" s="7"/>
      <c r="H480" s="2"/>
      <c r="I480" s="2"/>
      <c r="J480" s="6"/>
      <c r="K480" s="6"/>
    </row>
    <row r="481" spans="1:11" x14ac:dyDescent="0.3">
      <c r="A481" s="1"/>
      <c r="G481" s="7"/>
      <c r="H481" s="2"/>
      <c r="I481" s="2"/>
      <c r="J481" s="6"/>
      <c r="K481" s="6"/>
    </row>
    <row r="482" spans="1:11" x14ac:dyDescent="0.3">
      <c r="A482" s="1"/>
      <c r="G482" s="7"/>
      <c r="H482" s="2"/>
      <c r="I482" s="2"/>
      <c r="J482" s="6"/>
      <c r="K482" s="6"/>
    </row>
    <row r="483" spans="1:11" x14ac:dyDescent="0.3">
      <c r="A483" s="1"/>
      <c r="G483" s="7"/>
      <c r="H483" s="2"/>
      <c r="I483" s="2"/>
      <c r="J483" s="6"/>
      <c r="K483" s="6"/>
    </row>
    <row r="484" spans="1:11" x14ac:dyDescent="0.3">
      <c r="A484" s="1"/>
      <c r="G484" s="7"/>
      <c r="H484" s="2"/>
      <c r="I484" s="2"/>
      <c r="J484" s="6"/>
      <c r="K484" s="6"/>
    </row>
    <row r="485" spans="1:11" x14ac:dyDescent="0.3">
      <c r="A485" s="1"/>
      <c r="G485" s="7"/>
      <c r="H485" s="2"/>
      <c r="I485" s="2"/>
      <c r="J485" s="6"/>
      <c r="K485" s="6"/>
    </row>
    <row r="486" spans="1:11" x14ac:dyDescent="0.3">
      <c r="A486" s="1"/>
      <c r="G486" s="7"/>
      <c r="H486" s="2"/>
      <c r="I486" s="2"/>
      <c r="J486" s="6"/>
      <c r="K486" s="6"/>
    </row>
    <row r="487" spans="1:11" x14ac:dyDescent="0.3">
      <c r="A487" s="1"/>
      <c r="G487" s="7"/>
      <c r="H487" s="2"/>
      <c r="I487" s="2"/>
      <c r="J487" s="6"/>
      <c r="K487" s="6"/>
    </row>
    <row r="488" spans="1:11" x14ac:dyDescent="0.3">
      <c r="A488" s="1"/>
      <c r="G488" s="7"/>
      <c r="H488" s="2"/>
      <c r="I488" s="2"/>
      <c r="J488" s="6"/>
      <c r="K488" s="6"/>
    </row>
    <row r="489" spans="1:11" x14ac:dyDescent="0.3">
      <c r="A489" s="1"/>
      <c r="G489" s="7"/>
      <c r="H489" s="2"/>
      <c r="I489" s="2"/>
      <c r="J489" s="6"/>
      <c r="K489" s="6"/>
    </row>
    <row r="490" spans="1:11" x14ac:dyDescent="0.3">
      <c r="A490" s="1"/>
      <c r="G490" s="7"/>
      <c r="H490" s="2"/>
      <c r="I490" s="2"/>
      <c r="J490" s="6"/>
      <c r="K490" s="6"/>
    </row>
    <row r="491" spans="1:11" x14ac:dyDescent="0.3">
      <c r="A491" s="1"/>
      <c r="G491" s="7"/>
      <c r="H491" s="2"/>
      <c r="I491" s="2"/>
      <c r="J491" s="6"/>
      <c r="K491" s="6"/>
    </row>
    <row r="492" spans="1:11" x14ac:dyDescent="0.3">
      <c r="A492" s="1"/>
      <c r="G492" s="7"/>
      <c r="H492" s="2"/>
      <c r="I492" s="2"/>
      <c r="J492" s="6"/>
      <c r="K492" s="6"/>
    </row>
    <row r="493" spans="1:11" x14ac:dyDescent="0.3">
      <c r="A493" s="1"/>
      <c r="G493" s="7"/>
      <c r="H493" s="2"/>
      <c r="I493" s="2"/>
      <c r="J493" s="6"/>
      <c r="K493" s="6"/>
    </row>
    <row r="494" spans="1:11" x14ac:dyDescent="0.3">
      <c r="A494" s="1"/>
      <c r="G494" s="7"/>
      <c r="H494" s="2"/>
      <c r="I494" s="2"/>
      <c r="J494" s="6"/>
      <c r="K494" s="6"/>
    </row>
    <row r="495" spans="1:11" x14ac:dyDescent="0.3">
      <c r="A495" s="1"/>
      <c r="G495" s="7"/>
      <c r="H495" s="2"/>
      <c r="I495" s="2"/>
      <c r="J495" s="6"/>
      <c r="K495" s="6"/>
    </row>
    <row r="496" spans="1:11" x14ac:dyDescent="0.3">
      <c r="A496" s="1"/>
      <c r="G496" s="7"/>
      <c r="H496" s="2"/>
      <c r="I496" s="2"/>
      <c r="J496" s="6"/>
      <c r="K496" s="6"/>
    </row>
    <row r="497" spans="1:11" x14ac:dyDescent="0.3">
      <c r="A497" s="1"/>
      <c r="G497" s="7"/>
      <c r="H497" s="2"/>
      <c r="I497" s="2"/>
      <c r="J497" s="6"/>
      <c r="K497" s="6"/>
    </row>
    <row r="498" spans="1:11" x14ac:dyDescent="0.3">
      <c r="A498" s="1"/>
      <c r="G498" s="7"/>
      <c r="H498" s="2"/>
      <c r="I498" s="2"/>
      <c r="J498" s="6"/>
      <c r="K498" s="6"/>
    </row>
    <row r="499" spans="1:11" x14ac:dyDescent="0.3">
      <c r="A499" s="1"/>
      <c r="G499" s="7"/>
      <c r="H499" s="2"/>
      <c r="I499" s="2"/>
      <c r="J499" s="6"/>
      <c r="K499" s="6"/>
    </row>
    <row r="500" spans="1:11" x14ac:dyDescent="0.3">
      <c r="A500" s="1"/>
      <c r="G500" s="7"/>
      <c r="H500" s="2"/>
      <c r="I500" s="2"/>
      <c r="J500" s="6"/>
      <c r="K500" s="6"/>
    </row>
    <row r="501" spans="1:11" x14ac:dyDescent="0.3">
      <c r="A501" s="1"/>
      <c r="G501" s="7"/>
      <c r="H501" s="2"/>
      <c r="I501" s="2"/>
      <c r="J501" s="6"/>
      <c r="K501" s="6"/>
    </row>
    <row r="502" spans="1:11" x14ac:dyDescent="0.3">
      <c r="A502" s="1"/>
      <c r="G502" s="7"/>
      <c r="H502" s="2"/>
      <c r="I502" s="2"/>
      <c r="J502" s="6"/>
      <c r="K502" s="6"/>
    </row>
    <row r="503" spans="1:11" x14ac:dyDescent="0.3">
      <c r="A503" s="1"/>
      <c r="G503" s="7"/>
      <c r="H503" s="2"/>
      <c r="I503" s="2"/>
      <c r="J503" s="6"/>
      <c r="K503" s="6"/>
    </row>
    <row r="504" spans="1:11" x14ac:dyDescent="0.3">
      <c r="A504" s="1"/>
      <c r="G504" s="7"/>
      <c r="H504" s="2"/>
      <c r="I504" s="2"/>
      <c r="J504" s="6"/>
      <c r="K504" s="6"/>
    </row>
    <row r="505" spans="1:11" x14ac:dyDescent="0.3">
      <c r="A505" s="1"/>
      <c r="G505" s="7"/>
      <c r="H505" s="2"/>
      <c r="I505" s="2"/>
      <c r="J505" s="6"/>
      <c r="K505" s="6"/>
    </row>
    <row r="506" spans="1:11" x14ac:dyDescent="0.3">
      <c r="A506" s="1"/>
      <c r="G506" s="7"/>
      <c r="H506" s="2"/>
      <c r="I506" s="2"/>
      <c r="J506" s="6"/>
      <c r="K506" s="6"/>
    </row>
    <row r="507" spans="1:11" x14ac:dyDescent="0.3">
      <c r="A507" s="1"/>
      <c r="G507" s="7"/>
      <c r="H507" s="2"/>
      <c r="I507" s="2"/>
      <c r="J507" s="6"/>
      <c r="K507" s="6"/>
    </row>
    <row r="508" spans="1:11" x14ac:dyDescent="0.3">
      <c r="A508" s="1"/>
      <c r="G508" s="7"/>
      <c r="H508" s="2"/>
      <c r="I508" s="2"/>
      <c r="J508" s="6"/>
      <c r="K508" s="6"/>
    </row>
    <row r="509" spans="1:11" x14ac:dyDescent="0.3">
      <c r="A509" s="1"/>
      <c r="G509" s="7"/>
      <c r="H509" s="2"/>
      <c r="I509" s="2"/>
      <c r="J509" s="6"/>
      <c r="K509" s="6"/>
    </row>
    <row r="510" spans="1:11" x14ac:dyDescent="0.3">
      <c r="A510" s="1"/>
      <c r="G510" s="7"/>
      <c r="H510" s="2"/>
      <c r="I510" s="2"/>
      <c r="J510" s="6"/>
      <c r="K510" s="6"/>
    </row>
    <row r="511" spans="1:11" x14ac:dyDescent="0.3">
      <c r="A511" s="1"/>
      <c r="G511" s="7"/>
      <c r="H511" s="2"/>
      <c r="I511" s="2"/>
      <c r="J511" s="6"/>
      <c r="K511" s="6"/>
    </row>
    <row r="512" spans="1:11" x14ac:dyDescent="0.3">
      <c r="A512" s="1"/>
      <c r="G512" s="7"/>
      <c r="H512" s="2"/>
      <c r="I512" s="2"/>
      <c r="J512" s="6"/>
      <c r="K512" s="6"/>
    </row>
    <row r="513" spans="1:11" x14ac:dyDescent="0.3">
      <c r="A513" s="1"/>
      <c r="G513" s="7"/>
      <c r="H513" s="2"/>
      <c r="I513" s="2"/>
      <c r="J513" s="6"/>
      <c r="K513" s="6"/>
    </row>
    <row r="514" spans="1:11" x14ac:dyDescent="0.3">
      <c r="A514" s="1"/>
      <c r="G514" s="7"/>
      <c r="H514" s="2"/>
      <c r="I514" s="2"/>
      <c r="J514" s="6"/>
      <c r="K514" s="6"/>
    </row>
    <row r="515" spans="1:11" x14ac:dyDescent="0.3">
      <c r="A515" s="1"/>
      <c r="G515" s="7"/>
      <c r="H515" s="2"/>
      <c r="I515" s="2"/>
      <c r="J515" s="6"/>
      <c r="K515" s="6"/>
    </row>
    <row r="516" spans="1:11" x14ac:dyDescent="0.3">
      <c r="A516" s="1"/>
      <c r="G516" s="7"/>
      <c r="H516" s="2"/>
      <c r="I516" s="2"/>
      <c r="J516" s="6"/>
      <c r="K516" s="6"/>
    </row>
    <row r="517" spans="1:11" x14ac:dyDescent="0.3">
      <c r="A517" s="1"/>
      <c r="G517" s="7"/>
      <c r="H517" s="2"/>
      <c r="I517" s="2"/>
      <c r="J517" s="6"/>
      <c r="K517" s="6"/>
    </row>
    <row r="518" spans="1:11" x14ac:dyDescent="0.3">
      <c r="A518" s="1"/>
      <c r="G518" s="7"/>
      <c r="H518" s="2"/>
      <c r="I518" s="2"/>
      <c r="J518" s="6"/>
      <c r="K518" s="6"/>
    </row>
    <row r="519" spans="1:11" x14ac:dyDescent="0.3">
      <c r="A519" s="1"/>
      <c r="G519" s="7"/>
      <c r="H519" s="2"/>
      <c r="I519" s="2"/>
      <c r="J519" s="6"/>
      <c r="K519" s="6"/>
    </row>
    <row r="520" spans="1:11" x14ac:dyDescent="0.3">
      <c r="A520" s="1"/>
      <c r="G520" s="7"/>
      <c r="H520" s="2"/>
      <c r="I520" s="2"/>
      <c r="J520" s="6"/>
      <c r="K520" s="6"/>
    </row>
    <row r="521" spans="1:11" x14ac:dyDescent="0.3">
      <c r="A521" s="1"/>
      <c r="G521" s="7"/>
      <c r="H521" s="2"/>
      <c r="I521" s="2"/>
      <c r="J521" s="6"/>
      <c r="K521" s="6"/>
    </row>
    <row r="522" spans="1:11" x14ac:dyDescent="0.3">
      <c r="A522" s="1"/>
      <c r="G522" s="7"/>
      <c r="H522" s="2"/>
      <c r="I522" s="2"/>
      <c r="J522" s="6"/>
      <c r="K522" s="6"/>
    </row>
    <row r="523" spans="1:11" x14ac:dyDescent="0.3">
      <c r="A523" s="1"/>
      <c r="G523" s="7"/>
      <c r="H523" s="2"/>
      <c r="I523" s="2"/>
      <c r="J523" s="6"/>
      <c r="K523" s="6"/>
    </row>
    <row r="524" spans="1:11" x14ac:dyDescent="0.3">
      <c r="A524" s="1"/>
      <c r="G524" s="7"/>
      <c r="H524" s="2"/>
      <c r="I524" s="2"/>
      <c r="J524" s="6"/>
      <c r="K524" s="6"/>
    </row>
    <row r="525" spans="1:11" x14ac:dyDescent="0.3">
      <c r="A525" s="1"/>
      <c r="G525" s="7"/>
      <c r="H525" s="2"/>
      <c r="I525" s="2"/>
      <c r="J525" s="6"/>
      <c r="K525" s="6"/>
    </row>
    <row r="526" spans="1:11" x14ac:dyDescent="0.3">
      <c r="A526" s="1"/>
      <c r="G526" s="7"/>
      <c r="H526" s="2"/>
      <c r="I526" s="2"/>
      <c r="J526" s="6"/>
      <c r="K526" s="6"/>
    </row>
    <row r="527" spans="1:11" x14ac:dyDescent="0.3">
      <c r="A527" s="1"/>
      <c r="G527" s="7"/>
      <c r="H527" s="2"/>
      <c r="I527" s="2"/>
      <c r="J527" s="6"/>
      <c r="K527" s="6"/>
    </row>
    <row r="528" spans="1:11" x14ac:dyDescent="0.3">
      <c r="A528" s="1"/>
      <c r="G528" s="7"/>
      <c r="H528" s="2"/>
      <c r="I528" s="2"/>
      <c r="J528" s="6"/>
      <c r="K528" s="6"/>
    </row>
    <row r="529" spans="1:11" x14ac:dyDescent="0.3">
      <c r="A529" s="1"/>
      <c r="G529" s="7"/>
      <c r="H529" s="2"/>
      <c r="I529" s="2"/>
      <c r="J529" s="6"/>
      <c r="K529" s="6"/>
    </row>
    <row r="530" spans="1:11" x14ac:dyDescent="0.3">
      <c r="A530" s="1"/>
      <c r="G530" s="7"/>
      <c r="H530" s="2"/>
      <c r="I530" s="2"/>
      <c r="J530" s="6"/>
      <c r="K530" s="6"/>
    </row>
    <row r="531" spans="1:11" x14ac:dyDescent="0.3">
      <c r="A531" s="1"/>
      <c r="G531" s="7"/>
      <c r="H531" s="2"/>
      <c r="I531" s="2"/>
      <c r="J531" s="6"/>
      <c r="K531" s="6"/>
    </row>
    <row r="532" spans="1:11" x14ac:dyDescent="0.3">
      <c r="A532" s="1"/>
      <c r="G532" s="7"/>
      <c r="H532" s="2"/>
      <c r="I532" s="2"/>
      <c r="J532" s="6"/>
      <c r="K532" s="6"/>
    </row>
    <row r="533" spans="1:11" x14ac:dyDescent="0.3">
      <c r="A533" s="1"/>
      <c r="G533" s="7"/>
      <c r="H533" s="2"/>
      <c r="I533" s="2"/>
      <c r="J533" s="6"/>
      <c r="K533" s="6"/>
    </row>
    <row r="534" spans="1:11" x14ac:dyDescent="0.3">
      <c r="A534" s="1"/>
      <c r="G534" s="7"/>
      <c r="H534" s="2"/>
      <c r="I534" s="2"/>
      <c r="J534" s="6"/>
      <c r="K534" s="6"/>
    </row>
    <row r="535" spans="1:11" x14ac:dyDescent="0.3">
      <c r="A535" s="1"/>
      <c r="G535" s="7"/>
      <c r="H535" s="2"/>
      <c r="I535" s="2"/>
      <c r="J535" s="6"/>
      <c r="K535" s="6"/>
    </row>
    <row r="536" spans="1:11" x14ac:dyDescent="0.3">
      <c r="A536" s="1"/>
      <c r="G536" s="7"/>
      <c r="H536" s="2"/>
      <c r="I536" s="2"/>
      <c r="J536" s="6"/>
      <c r="K536" s="6"/>
    </row>
    <row r="537" spans="1:11" x14ac:dyDescent="0.3">
      <c r="A537" s="1"/>
      <c r="G537" s="7"/>
      <c r="H537" s="2"/>
      <c r="I537" s="2"/>
      <c r="J537" s="6"/>
      <c r="K537" s="6"/>
    </row>
    <row r="538" spans="1:11" x14ac:dyDescent="0.3">
      <c r="A538" s="1"/>
      <c r="G538" s="7"/>
      <c r="H538" s="2"/>
      <c r="I538" s="2"/>
      <c r="J538" s="6"/>
      <c r="K538" s="6"/>
    </row>
    <row r="539" spans="1:11" x14ac:dyDescent="0.3">
      <c r="A539" s="1"/>
      <c r="G539" s="7"/>
      <c r="H539" s="2"/>
      <c r="I539" s="2"/>
      <c r="J539" s="6"/>
      <c r="K539" s="6"/>
    </row>
    <row r="540" spans="1:11" x14ac:dyDescent="0.3">
      <c r="A540" s="1"/>
      <c r="G540" s="7"/>
      <c r="H540" s="2"/>
      <c r="I540" s="2"/>
      <c r="J540" s="6"/>
      <c r="K540" s="6"/>
    </row>
    <row r="541" spans="1:11" x14ac:dyDescent="0.3">
      <c r="A541" s="1"/>
      <c r="G541" s="7"/>
      <c r="H541" s="2"/>
      <c r="I541" s="2"/>
      <c r="J541" s="6"/>
      <c r="K541" s="6"/>
    </row>
    <row r="542" spans="1:11" x14ac:dyDescent="0.3">
      <c r="A542" s="1"/>
      <c r="G542" s="7"/>
      <c r="H542" s="2"/>
      <c r="I542" s="2"/>
      <c r="J542" s="6"/>
      <c r="K542" s="6"/>
    </row>
    <row r="543" spans="1:11" x14ac:dyDescent="0.3">
      <c r="A543" s="1"/>
      <c r="G543" s="7"/>
      <c r="H543" s="2"/>
      <c r="I543" s="2"/>
      <c r="J543" s="6"/>
      <c r="K543" s="6"/>
    </row>
    <row r="544" spans="1:11" x14ac:dyDescent="0.3">
      <c r="A544" s="1"/>
      <c r="G544" s="7"/>
      <c r="H544" s="2"/>
      <c r="I544" s="2"/>
      <c r="J544" s="6"/>
      <c r="K544" s="6"/>
    </row>
    <row r="545" spans="1:11" x14ac:dyDescent="0.3">
      <c r="A545" s="1"/>
      <c r="G545" s="7"/>
      <c r="H545" s="2"/>
      <c r="I545" s="2"/>
      <c r="J545" s="6"/>
      <c r="K545" s="6"/>
    </row>
    <row r="546" spans="1:11" x14ac:dyDescent="0.3">
      <c r="A546" s="1"/>
      <c r="G546" s="7"/>
      <c r="H546" s="2"/>
      <c r="I546" s="2"/>
      <c r="J546" s="6"/>
      <c r="K546" s="6"/>
    </row>
    <row r="547" spans="1:11" x14ac:dyDescent="0.3">
      <c r="A547" s="1"/>
      <c r="G547" s="7"/>
      <c r="H547" s="2"/>
      <c r="I547" s="2"/>
      <c r="J547" s="6"/>
      <c r="K547" s="6"/>
    </row>
    <row r="548" spans="1:11" x14ac:dyDescent="0.3">
      <c r="A548" s="1"/>
      <c r="G548" s="7"/>
      <c r="H548" s="2"/>
      <c r="I548" s="2"/>
      <c r="J548" s="6"/>
      <c r="K548" s="6"/>
    </row>
    <row r="549" spans="1:11" x14ac:dyDescent="0.3">
      <c r="A549" s="1"/>
      <c r="G549" s="7"/>
      <c r="H549" s="2"/>
      <c r="I549" s="2"/>
      <c r="J549" s="6"/>
      <c r="K549" s="6"/>
    </row>
    <row r="550" spans="1:11" x14ac:dyDescent="0.3">
      <c r="A550" s="1"/>
      <c r="G550" s="7"/>
      <c r="H550" s="2"/>
      <c r="I550" s="2"/>
      <c r="J550" s="6"/>
      <c r="K550" s="6"/>
    </row>
    <row r="551" spans="1:11" x14ac:dyDescent="0.3">
      <c r="A551" s="1"/>
      <c r="G551" s="7"/>
      <c r="H551" s="2"/>
      <c r="I551" s="2"/>
      <c r="J551" s="6"/>
      <c r="K551" s="6"/>
    </row>
    <row r="552" spans="1:11" x14ac:dyDescent="0.3">
      <c r="A552" s="1"/>
      <c r="G552" s="7"/>
      <c r="H552" s="2"/>
      <c r="I552" s="2"/>
      <c r="J552" s="6"/>
      <c r="K552" s="6"/>
    </row>
    <row r="553" spans="1:11" x14ac:dyDescent="0.3">
      <c r="A553" s="1"/>
      <c r="G553" s="7"/>
      <c r="H553" s="2"/>
      <c r="I553" s="2"/>
      <c r="J553" s="6"/>
      <c r="K553" s="6"/>
    </row>
    <row r="554" spans="1:11" x14ac:dyDescent="0.3">
      <c r="A554" s="1"/>
      <c r="G554" s="7"/>
      <c r="H554" s="2"/>
      <c r="I554" s="2"/>
      <c r="J554" s="6"/>
      <c r="K554" s="6"/>
    </row>
    <row r="555" spans="1:11" x14ac:dyDescent="0.3">
      <c r="A555" s="1"/>
      <c r="G555" s="7"/>
      <c r="H555" s="2"/>
      <c r="I555" s="2"/>
      <c r="J555" s="6"/>
      <c r="K555" s="6"/>
    </row>
    <row r="556" spans="1:11" x14ac:dyDescent="0.3">
      <c r="A556" s="1"/>
      <c r="G556" s="7"/>
      <c r="H556" s="2"/>
      <c r="I556" s="2"/>
      <c r="J556" s="6"/>
      <c r="K556" s="6"/>
    </row>
    <row r="557" spans="1:11" x14ac:dyDescent="0.3">
      <c r="A557" s="1"/>
      <c r="G557" s="7"/>
      <c r="H557" s="2"/>
      <c r="I557" s="2"/>
      <c r="J557" s="6"/>
      <c r="K557" s="6"/>
    </row>
    <row r="558" spans="1:11" x14ac:dyDescent="0.3">
      <c r="A558" s="1"/>
      <c r="G558" s="7"/>
      <c r="H558" s="2"/>
      <c r="I558" s="2"/>
      <c r="J558" s="6"/>
      <c r="K558" s="6"/>
    </row>
    <row r="559" spans="1:11" x14ac:dyDescent="0.3">
      <c r="A559" s="1"/>
      <c r="G559" s="7"/>
      <c r="H559" s="2"/>
      <c r="I559" s="2"/>
      <c r="J559" s="6"/>
      <c r="K559" s="6"/>
    </row>
    <row r="560" spans="1:11" x14ac:dyDescent="0.3">
      <c r="A560" s="1"/>
      <c r="G560" s="7"/>
      <c r="H560" s="2"/>
      <c r="I560" s="2"/>
      <c r="J560" s="6"/>
      <c r="K560" s="6"/>
    </row>
    <row r="561" spans="1:11" x14ac:dyDescent="0.3">
      <c r="A561" s="1"/>
      <c r="G561" s="7"/>
      <c r="H561" s="2"/>
      <c r="I561" s="2"/>
      <c r="J561" s="6"/>
      <c r="K561" s="6"/>
    </row>
    <row r="562" spans="1:11" x14ac:dyDescent="0.3">
      <c r="A562" s="1"/>
      <c r="G562" s="7"/>
      <c r="H562" s="2"/>
      <c r="I562" s="2"/>
      <c r="J562" s="6"/>
      <c r="K562" s="6"/>
    </row>
    <row r="563" spans="1:11" x14ac:dyDescent="0.3">
      <c r="A563" s="1"/>
      <c r="G563" s="7"/>
      <c r="H563" s="2"/>
      <c r="I563" s="2"/>
      <c r="J563" s="6"/>
      <c r="K563" s="6"/>
    </row>
    <row r="564" spans="1:11" x14ac:dyDescent="0.3">
      <c r="A564" s="1"/>
      <c r="G564" s="7"/>
      <c r="H564" s="2"/>
      <c r="I564" s="2"/>
      <c r="J564" s="6"/>
      <c r="K564" s="6"/>
    </row>
    <row r="565" spans="1:11" x14ac:dyDescent="0.3">
      <c r="A565" s="1"/>
      <c r="G565" s="7"/>
      <c r="H565" s="2"/>
      <c r="I565" s="2"/>
      <c r="J565" s="6"/>
      <c r="K565" s="6"/>
    </row>
    <row r="566" spans="1:11" x14ac:dyDescent="0.3">
      <c r="A566" s="1"/>
      <c r="G566" s="7"/>
      <c r="H566" s="2"/>
      <c r="I566" s="2"/>
      <c r="J566" s="6"/>
      <c r="K566" s="6"/>
    </row>
    <row r="567" spans="1:11" x14ac:dyDescent="0.3">
      <c r="A567" s="1"/>
      <c r="G567" s="7"/>
      <c r="H567" s="2"/>
      <c r="I567" s="2"/>
      <c r="J567" s="6"/>
      <c r="K567" s="6"/>
    </row>
    <row r="568" spans="1:11" x14ac:dyDescent="0.3">
      <c r="A568" s="1"/>
      <c r="G568" s="7"/>
      <c r="H568" s="2"/>
      <c r="I568" s="2"/>
      <c r="J568" s="6"/>
      <c r="K568" s="6"/>
    </row>
    <row r="569" spans="1:11" x14ac:dyDescent="0.3">
      <c r="A569" s="1"/>
      <c r="G569" s="7"/>
      <c r="H569" s="2"/>
      <c r="I569" s="2"/>
      <c r="J569" s="6"/>
      <c r="K569" s="6"/>
    </row>
    <row r="570" spans="1:11" x14ac:dyDescent="0.3">
      <c r="A570" s="1"/>
      <c r="G570" s="7"/>
      <c r="H570" s="2"/>
      <c r="I570" s="2"/>
      <c r="J570" s="6"/>
      <c r="K570" s="6"/>
    </row>
    <row r="571" spans="1:11" x14ac:dyDescent="0.3">
      <c r="A571" s="1"/>
      <c r="G571" s="7"/>
      <c r="H571" s="2"/>
      <c r="I571" s="2"/>
      <c r="J571" s="6"/>
      <c r="K571" s="6"/>
    </row>
    <row r="572" spans="1:11" x14ac:dyDescent="0.3">
      <c r="A572" s="1"/>
      <c r="G572" s="7"/>
      <c r="H572" s="2"/>
      <c r="I572" s="2"/>
      <c r="J572" s="6"/>
      <c r="K572" s="6"/>
    </row>
    <row r="573" spans="1:11" x14ac:dyDescent="0.3">
      <c r="A573" s="1"/>
      <c r="G573" s="7"/>
      <c r="H573" s="2"/>
      <c r="I573" s="2"/>
      <c r="J573" s="6"/>
      <c r="K573" s="6"/>
    </row>
    <row r="574" spans="1:11" x14ac:dyDescent="0.3">
      <c r="A574" s="1"/>
      <c r="G574" s="7"/>
      <c r="H574" s="2"/>
      <c r="I574" s="2"/>
      <c r="J574" s="6"/>
      <c r="K574" s="6"/>
    </row>
    <row r="575" spans="1:11" x14ac:dyDescent="0.3">
      <c r="A575" s="1"/>
      <c r="G575" s="7"/>
      <c r="H575" s="2"/>
      <c r="I575" s="2"/>
      <c r="J575" s="6"/>
      <c r="K575" s="6"/>
    </row>
    <row r="576" spans="1:11" x14ac:dyDescent="0.3">
      <c r="A576" s="1"/>
      <c r="G576" s="7"/>
      <c r="H576" s="2"/>
      <c r="I576" s="2"/>
      <c r="J576" s="6"/>
      <c r="K576" s="6"/>
    </row>
    <row r="577" spans="1:11" x14ac:dyDescent="0.3">
      <c r="A577" s="1"/>
      <c r="G577" s="7"/>
      <c r="H577" s="2"/>
      <c r="I577" s="2"/>
      <c r="J577" s="6"/>
      <c r="K577" s="6"/>
    </row>
    <row r="578" spans="1:11" x14ac:dyDescent="0.3">
      <c r="A578" s="1"/>
      <c r="G578" s="7"/>
      <c r="H578" s="2"/>
      <c r="I578" s="2"/>
      <c r="J578" s="6"/>
      <c r="K578" s="6"/>
    </row>
    <row r="579" spans="1:11" x14ac:dyDescent="0.3">
      <c r="A579" s="1"/>
      <c r="G579" s="7"/>
      <c r="H579" s="2"/>
      <c r="I579" s="2"/>
      <c r="J579" s="6"/>
      <c r="K579" s="6"/>
    </row>
    <row r="580" spans="1:11" x14ac:dyDescent="0.3">
      <c r="A580" s="1"/>
      <c r="G580" s="7"/>
      <c r="H580" s="2"/>
      <c r="I580" s="2"/>
      <c r="J580" s="6"/>
      <c r="K580" s="6"/>
    </row>
    <row r="581" spans="1:11" x14ac:dyDescent="0.3">
      <c r="A581" s="1"/>
      <c r="G581" s="7"/>
      <c r="H581" s="2"/>
      <c r="I581" s="2"/>
      <c r="J581" s="6"/>
      <c r="K581" s="6"/>
    </row>
    <row r="582" spans="1:11" x14ac:dyDescent="0.3">
      <c r="A582" s="1"/>
      <c r="G582" s="7"/>
      <c r="H582" s="2"/>
      <c r="I582" s="2"/>
      <c r="J582" s="6"/>
      <c r="K582" s="6"/>
    </row>
    <row r="583" spans="1:11" x14ac:dyDescent="0.3">
      <c r="A583" s="1"/>
      <c r="G583" s="7"/>
      <c r="H583" s="2"/>
      <c r="I583" s="2"/>
      <c r="J583" s="6"/>
      <c r="K583" s="6"/>
    </row>
    <row r="584" spans="1:11" x14ac:dyDescent="0.3">
      <c r="A584" s="1"/>
      <c r="G584" s="7"/>
      <c r="H584" s="2"/>
      <c r="I584" s="2"/>
      <c r="J584" s="6"/>
      <c r="K584" s="6"/>
    </row>
    <row r="585" spans="1:11" x14ac:dyDescent="0.3">
      <c r="A585" s="1"/>
      <c r="G585" s="7"/>
      <c r="H585" s="2"/>
      <c r="I585" s="2"/>
      <c r="J585" s="6"/>
      <c r="K585" s="6"/>
    </row>
    <row r="586" spans="1:11" x14ac:dyDescent="0.3">
      <c r="A586" s="1"/>
      <c r="G586" s="7"/>
      <c r="H586" s="2"/>
      <c r="I586" s="2"/>
      <c r="J586" s="6"/>
      <c r="K586" s="6"/>
    </row>
    <row r="587" spans="1:11" x14ac:dyDescent="0.3">
      <c r="A587" s="1"/>
      <c r="G587" s="7"/>
      <c r="H587" s="2"/>
      <c r="I587" s="2"/>
      <c r="J587" s="6"/>
      <c r="K587" s="6"/>
    </row>
    <row r="588" spans="1:11" x14ac:dyDescent="0.3">
      <c r="A588" s="1"/>
      <c r="G588" s="7"/>
      <c r="H588" s="2"/>
      <c r="I588" s="2"/>
      <c r="J588" s="6"/>
      <c r="K588" s="6"/>
    </row>
    <row r="589" spans="1:11" x14ac:dyDescent="0.3">
      <c r="A589" s="1"/>
      <c r="G589" s="7"/>
      <c r="H589" s="2"/>
      <c r="I589" s="2"/>
      <c r="J589" s="6"/>
      <c r="K589" s="6"/>
    </row>
    <row r="590" spans="1:11" x14ac:dyDescent="0.3">
      <c r="A590" s="1"/>
      <c r="G590" s="7"/>
      <c r="H590" s="2"/>
      <c r="I590" s="2"/>
      <c r="J590" s="6"/>
      <c r="K590" s="6"/>
    </row>
    <row r="591" spans="1:11" x14ac:dyDescent="0.3">
      <c r="A591" s="1"/>
      <c r="G591" s="7"/>
      <c r="H591" s="2"/>
      <c r="I591" s="2"/>
      <c r="J591" s="6"/>
      <c r="K591" s="6"/>
    </row>
    <row r="592" spans="1:11" x14ac:dyDescent="0.3">
      <c r="A592" s="1"/>
      <c r="G592" s="7"/>
      <c r="H592" s="2"/>
      <c r="I592" s="2"/>
      <c r="J592" s="6"/>
      <c r="K592" s="6"/>
    </row>
    <row r="593" spans="1:11" x14ac:dyDescent="0.3">
      <c r="A593" s="1"/>
      <c r="G593" s="7"/>
      <c r="H593" s="2"/>
      <c r="I593" s="2"/>
      <c r="J593" s="6"/>
      <c r="K593" s="6"/>
    </row>
    <row r="594" spans="1:11" x14ac:dyDescent="0.3">
      <c r="A594" s="1"/>
      <c r="G594" s="7"/>
      <c r="H594" s="2"/>
      <c r="I594" s="2"/>
      <c r="J594" s="6"/>
      <c r="K594" s="6"/>
    </row>
    <row r="595" spans="1:11" x14ac:dyDescent="0.3">
      <c r="A595" s="1"/>
      <c r="G595" s="7"/>
      <c r="H595" s="2"/>
      <c r="I595" s="2"/>
      <c r="J595" s="6"/>
      <c r="K595" s="6"/>
    </row>
    <row r="596" spans="1:11" x14ac:dyDescent="0.3">
      <c r="A596" s="1"/>
      <c r="G596" s="7"/>
      <c r="H596" s="2"/>
      <c r="I596" s="2"/>
      <c r="J596" s="6"/>
      <c r="K596" s="6"/>
    </row>
    <row r="597" spans="1:11" x14ac:dyDescent="0.3">
      <c r="A597" s="1"/>
      <c r="G597" s="7"/>
      <c r="H597" s="2"/>
      <c r="I597" s="2"/>
      <c r="J597" s="6"/>
      <c r="K597" s="6"/>
    </row>
    <row r="598" spans="1:11" x14ac:dyDescent="0.3">
      <c r="A598" s="1"/>
      <c r="G598" s="7"/>
      <c r="H598" s="2"/>
      <c r="I598" s="2"/>
      <c r="J598" s="6"/>
      <c r="K598" s="6"/>
    </row>
    <row r="599" spans="1:11" x14ac:dyDescent="0.3">
      <c r="A599" s="1"/>
      <c r="G599" s="7"/>
      <c r="H599" s="2"/>
      <c r="I599" s="2"/>
      <c r="J599" s="6"/>
      <c r="K599" s="6"/>
    </row>
    <row r="600" spans="1:11" x14ac:dyDescent="0.3">
      <c r="A600" s="1"/>
      <c r="G600" s="7"/>
      <c r="H600" s="2"/>
      <c r="I600" s="2"/>
      <c r="J600" s="6"/>
      <c r="K600" s="6"/>
    </row>
    <row r="601" spans="1:11" x14ac:dyDescent="0.3">
      <c r="A601" s="1"/>
      <c r="G601" s="7"/>
      <c r="H601" s="2"/>
      <c r="I601" s="2"/>
      <c r="J601" s="6"/>
      <c r="K601" s="6"/>
    </row>
    <row r="602" spans="1:11" x14ac:dyDescent="0.3">
      <c r="A602" s="1"/>
      <c r="G602" s="7"/>
      <c r="H602" s="2"/>
      <c r="I602" s="2"/>
      <c r="J602" s="6"/>
      <c r="K602" s="6"/>
    </row>
    <row r="603" spans="1:11" x14ac:dyDescent="0.3">
      <c r="A603" s="1"/>
      <c r="G603" s="7"/>
      <c r="H603" s="2"/>
      <c r="I603" s="2"/>
      <c r="J603" s="6"/>
      <c r="K603" s="6"/>
    </row>
    <row r="604" spans="1:11" x14ac:dyDescent="0.3">
      <c r="A604" s="1"/>
      <c r="G604" s="7"/>
      <c r="H604" s="2"/>
      <c r="I604" s="2"/>
      <c r="J604" s="6"/>
      <c r="K604" s="6"/>
    </row>
    <row r="605" spans="1:11" x14ac:dyDescent="0.3">
      <c r="A605" s="1"/>
      <c r="G605" s="7"/>
      <c r="H605" s="2"/>
      <c r="I605" s="2"/>
      <c r="J605" s="6"/>
      <c r="K605" s="6"/>
    </row>
    <row r="606" spans="1:11" x14ac:dyDescent="0.3">
      <c r="A606" s="1"/>
      <c r="G606" s="7"/>
      <c r="H606" s="2"/>
      <c r="I606" s="2"/>
      <c r="J606" s="6"/>
      <c r="K606" s="6"/>
    </row>
    <row r="607" spans="1:11" x14ac:dyDescent="0.3">
      <c r="A607" s="1"/>
      <c r="G607" s="7"/>
      <c r="H607" s="2"/>
      <c r="I607" s="2"/>
      <c r="J607" s="6"/>
      <c r="K607" s="6"/>
    </row>
    <row r="608" spans="1:11" x14ac:dyDescent="0.3">
      <c r="A608" s="1"/>
      <c r="G608" s="7"/>
      <c r="H608" s="2"/>
      <c r="I608" s="2"/>
      <c r="J608" s="6"/>
      <c r="K608" s="6"/>
    </row>
    <row r="609" spans="1:11" x14ac:dyDescent="0.3">
      <c r="A609" s="1"/>
      <c r="G609" s="7"/>
      <c r="H609" s="2"/>
      <c r="I609" s="2"/>
      <c r="J609" s="6"/>
      <c r="K609" s="6"/>
    </row>
    <row r="610" spans="1:11" x14ac:dyDescent="0.3">
      <c r="A610" s="1"/>
      <c r="G610" s="7"/>
      <c r="H610" s="2"/>
      <c r="I610" s="2"/>
      <c r="J610" s="6"/>
      <c r="K610" s="6"/>
    </row>
    <row r="611" spans="1:11" x14ac:dyDescent="0.3">
      <c r="A611" s="1"/>
      <c r="G611" s="7"/>
      <c r="H611" s="2"/>
      <c r="I611" s="2"/>
      <c r="J611" s="6"/>
      <c r="K611" s="6"/>
    </row>
    <row r="612" spans="1:11" x14ac:dyDescent="0.3">
      <c r="A612" s="1"/>
      <c r="G612" s="7"/>
      <c r="H612" s="2"/>
      <c r="I612" s="2"/>
      <c r="J612" s="6"/>
      <c r="K612" s="6"/>
    </row>
    <row r="613" spans="1:11" x14ac:dyDescent="0.3">
      <c r="A613" s="1"/>
      <c r="G613" s="7"/>
      <c r="H613" s="2"/>
      <c r="I613" s="2"/>
      <c r="J613" s="6"/>
      <c r="K613" s="6"/>
    </row>
    <row r="614" spans="1:11" x14ac:dyDescent="0.3">
      <c r="A614" s="1"/>
      <c r="G614" s="7"/>
      <c r="H614" s="2"/>
      <c r="I614" s="2"/>
      <c r="J614" s="6"/>
      <c r="K614" s="6"/>
    </row>
    <row r="615" spans="1:11" x14ac:dyDescent="0.3">
      <c r="A615" s="1"/>
      <c r="G615" s="7"/>
      <c r="H615" s="2"/>
      <c r="I615" s="2"/>
      <c r="J615" s="6"/>
      <c r="K615" s="6"/>
    </row>
    <row r="616" spans="1:11" x14ac:dyDescent="0.3">
      <c r="A616" s="1"/>
      <c r="G616" s="7"/>
      <c r="H616" s="2"/>
      <c r="I616" s="2"/>
      <c r="J616" s="6"/>
      <c r="K616" s="6"/>
    </row>
    <row r="617" spans="1:11" x14ac:dyDescent="0.3">
      <c r="A617" s="1"/>
      <c r="G617" s="7"/>
      <c r="H617" s="2"/>
      <c r="I617" s="2"/>
      <c r="J617" s="6"/>
      <c r="K617" s="6"/>
    </row>
    <row r="618" spans="1:11" x14ac:dyDescent="0.3">
      <c r="A618" s="1"/>
      <c r="G618" s="7"/>
      <c r="H618" s="2"/>
      <c r="I618" s="2"/>
      <c r="J618" s="6"/>
      <c r="K618" s="6"/>
    </row>
    <row r="619" spans="1:11" x14ac:dyDescent="0.3">
      <c r="A619" s="1"/>
      <c r="G619" s="7"/>
      <c r="H619" s="2"/>
      <c r="I619" s="2"/>
      <c r="J619" s="6"/>
      <c r="K619" s="6"/>
    </row>
    <row r="620" spans="1:11" x14ac:dyDescent="0.3">
      <c r="A620" s="1"/>
      <c r="G620" s="7"/>
      <c r="H620" s="2"/>
      <c r="I620" s="2"/>
      <c r="J620" s="6"/>
      <c r="K620" s="6"/>
    </row>
    <row r="621" spans="1:11" x14ac:dyDescent="0.3">
      <c r="A621" s="1"/>
      <c r="G621" s="7"/>
      <c r="H621" s="2"/>
      <c r="I621" s="2"/>
      <c r="J621" s="6"/>
      <c r="K621" s="6"/>
    </row>
    <row r="622" spans="1:11" x14ac:dyDescent="0.3">
      <c r="A622" s="1"/>
      <c r="G622" s="7"/>
      <c r="H622" s="2"/>
      <c r="I622" s="2"/>
      <c r="J622" s="6"/>
      <c r="K622" s="6"/>
    </row>
    <row r="623" spans="1:11" x14ac:dyDescent="0.3">
      <c r="A623" s="1"/>
      <c r="G623" s="7"/>
      <c r="H623" s="2"/>
      <c r="I623" s="2"/>
      <c r="J623" s="6"/>
      <c r="K623" s="6"/>
    </row>
    <row r="624" spans="1:11" x14ac:dyDescent="0.3">
      <c r="A624" s="1"/>
      <c r="G624" s="7"/>
      <c r="H624" s="2"/>
      <c r="I624" s="2"/>
      <c r="J624" s="6"/>
      <c r="K624" s="6"/>
    </row>
    <row r="625" spans="1:11" x14ac:dyDescent="0.3">
      <c r="A625" s="1"/>
      <c r="G625" s="7"/>
      <c r="H625" s="2"/>
      <c r="I625" s="2"/>
      <c r="J625" s="6"/>
      <c r="K625" s="6"/>
    </row>
    <row r="626" spans="1:11" x14ac:dyDescent="0.3">
      <c r="A626" s="1"/>
      <c r="G626" s="7"/>
      <c r="H626" s="2"/>
      <c r="I626" s="2"/>
      <c r="J626" s="6"/>
      <c r="K626" s="6"/>
    </row>
    <row r="627" spans="1:11" x14ac:dyDescent="0.3">
      <c r="A627" s="1"/>
      <c r="G627" s="7"/>
      <c r="H627" s="2"/>
      <c r="I627" s="2"/>
      <c r="J627" s="6"/>
      <c r="K627" s="6"/>
    </row>
    <row r="628" spans="1:11" x14ac:dyDescent="0.3">
      <c r="A628" s="1"/>
      <c r="G628" s="7"/>
      <c r="H628" s="2"/>
      <c r="I628" s="2"/>
      <c r="J628" s="6"/>
      <c r="K628" s="6"/>
    </row>
    <row r="629" spans="1:11" x14ac:dyDescent="0.3">
      <c r="A629" s="1"/>
      <c r="G629" s="7"/>
      <c r="H629" s="2"/>
      <c r="I629" s="2"/>
      <c r="J629" s="6"/>
      <c r="K629" s="6"/>
    </row>
    <row r="630" spans="1:11" x14ac:dyDescent="0.3">
      <c r="A630" s="1"/>
      <c r="G630" s="7"/>
      <c r="H630" s="2"/>
      <c r="I630" s="2"/>
      <c r="J630" s="6"/>
      <c r="K630" s="6"/>
    </row>
    <row r="631" spans="1:11" x14ac:dyDescent="0.3">
      <c r="A631" s="1"/>
      <c r="G631" s="7"/>
      <c r="H631" s="2"/>
      <c r="I631" s="2"/>
      <c r="J631" s="6"/>
      <c r="K631" s="6"/>
    </row>
    <row r="632" spans="1:11" x14ac:dyDescent="0.3">
      <c r="A632" s="1"/>
      <c r="G632" s="7"/>
      <c r="H632" s="2"/>
      <c r="I632" s="2"/>
      <c r="J632" s="6"/>
      <c r="K632" s="6"/>
    </row>
    <row r="633" spans="1:11" x14ac:dyDescent="0.3">
      <c r="A633" s="1"/>
      <c r="G633" s="7"/>
      <c r="H633" s="2"/>
      <c r="I633" s="2"/>
      <c r="J633" s="6"/>
      <c r="K633" s="6"/>
    </row>
    <row r="634" spans="1:11" x14ac:dyDescent="0.3">
      <c r="A634" s="1"/>
      <c r="G634" s="7"/>
      <c r="H634" s="2"/>
      <c r="I634" s="2"/>
      <c r="J634" s="6"/>
      <c r="K634" s="6"/>
    </row>
    <row r="635" spans="1:11" x14ac:dyDescent="0.3">
      <c r="A635" s="1"/>
      <c r="G635" s="7"/>
      <c r="H635" s="2"/>
      <c r="I635" s="2"/>
      <c r="J635" s="6"/>
      <c r="K635" s="6"/>
    </row>
    <row r="636" spans="1:11" x14ac:dyDescent="0.3">
      <c r="A636" s="1"/>
      <c r="G636" s="7"/>
      <c r="H636" s="2"/>
      <c r="I636" s="2"/>
      <c r="J636" s="6"/>
      <c r="K636" s="6"/>
    </row>
    <row r="637" spans="1:11" x14ac:dyDescent="0.3">
      <c r="A637" s="1"/>
      <c r="G637" s="7"/>
      <c r="H637" s="2"/>
      <c r="I637" s="2"/>
      <c r="J637" s="6"/>
      <c r="K637" s="6"/>
    </row>
    <row r="638" spans="1:11" x14ac:dyDescent="0.3">
      <c r="A638" s="1"/>
      <c r="G638" s="7"/>
      <c r="H638" s="2"/>
      <c r="I638" s="2"/>
      <c r="J638" s="6"/>
      <c r="K638" s="6"/>
    </row>
    <row r="639" spans="1:11" x14ac:dyDescent="0.3">
      <c r="A639" s="1"/>
      <c r="G639" s="7"/>
      <c r="H639" s="2"/>
      <c r="I639" s="2"/>
      <c r="J639" s="6"/>
      <c r="K639" s="6"/>
    </row>
    <row r="640" spans="1:11" x14ac:dyDescent="0.3">
      <c r="A640" s="1"/>
      <c r="G640" s="7"/>
      <c r="H640" s="2"/>
      <c r="I640" s="2"/>
      <c r="J640" s="6"/>
      <c r="K640" s="6"/>
    </row>
    <row r="641" spans="1:11" x14ac:dyDescent="0.3">
      <c r="A641" s="1"/>
      <c r="G641" s="7"/>
      <c r="H641" s="2"/>
      <c r="I641" s="2"/>
      <c r="J641" s="6"/>
      <c r="K641" s="6"/>
    </row>
    <row r="642" spans="1:11" x14ac:dyDescent="0.3">
      <c r="A642" s="1"/>
      <c r="G642" s="7"/>
      <c r="H642" s="2"/>
      <c r="I642" s="2"/>
      <c r="J642" s="6"/>
      <c r="K642" s="6"/>
    </row>
    <row r="643" spans="1:11" x14ac:dyDescent="0.3">
      <c r="A643" s="1"/>
      <c r="G643" s="7"/>
      <c r="H643" s="2"/>
      <c r="I643" s="2"/>
      <c r="J643" s="6"/>
      <c r="K643" s="6"/>
    </row>
    <row r="644" spans="1:11" x14ac:dyDescent="0.3">
      <c r="A644" s="1"/>
      <c r="G644" s="7"/>
      <c r="H644" s="2"/>
      <c r="I644" s="2"/>
      <c r="J644" s="6"/>
      <c r="K644" s="6"/>
    </row>
    <row r="645" spans="1:11" x14ac:dyDescent="0.3">
      <c r="A645" s="1"/>
      <c r="G645" s="7"/>
      <c r="H645" s="2"/>
      <c r="I645" s="2"/>
      <c r="J645" s="6"/>
      <c r="K645" s="6"/>
    </row>
    <row r="646" spans="1:11" x14ac:dyDescent="0.3">
      <c r="A646" s="1"/>
      <c r="G646" s="7"/>
      <c r="H646" s="2"/>
      <c r="I646" s="2"/>
      <c r="J646" s="6"/>
      <c r="K646" s="6"/>
    </row>
    <row r="647" spans="1:11" x14ac:dyDescent="0.3">
      <c r="A647" s="1"/>
      <c r="G647" s="7"/>
      <c r="H647" s="2"/>
      <c r="I647" s="2"/>
      <c r="J647" s="6"/>
      <c r="K647" s="6"/>
    </row>
    <row r="648" spans="1:11" x14ac:dyDescent="0.3">
      <c r="A648" s="1"/>
      <c r="G648" s="7"/>
      <c r="H648" s="2"/>
      <c r="I648" s="2"/>
      <c r="J648" s="6"/>
      <c r="K648" s="6"/>
    </row>
    <row r="649" spans="1:11" x14ac:dyDescent="0.3">
      <c r="A649" s="1"/>
      <c r="G649" s="7"/>
      <c r="H649" s="2"/>
      <c r="I649" s="2"/>
      <c r="J649" s="6"/>
      <c r="K649" s="6"/>
    </row>
    <row r="650" spans="1:11" x14ac:dyDescent="0.3">
      <c r="A650" s="1"/>
      <c r="G650" s="7"/>
      <c r="H650" s="2"/>
      <c r="I650" s="2"/>
      <c r="J650" s="6"/>
      <c r="K650" s="6"/>
    </row>
    <row r="651" spans="1:11" x14ac:dyDescent="0.3">
      <c r="A651" s="1"/>
      <c r="G651" s="7"/>
      <c r="H651" s="2"/>
      <c r="I651" s="2"/>
      <c r="J651" s="6"/>
      <c r="K651" s="6"/>
    </row>
    <row r="652" spans="1:11" x14ac:dyDescent="0.3">
      <c r="A652" s="1"/>
      <c r="G652" s="7"/>
      <c r="H652" s="2"/>
      <c r="I652" s="2"/>
      <c r="J652" s="6"/>
      <c r="K652" s="6"/>
    </row>
    <row r="653" spans="1:11" x14ac:dyDescent="0.3">
      <c r="A653" s="1"/>
      <c r="G653" s="7"/>
      <c r="H653" s="2"/>
      <c r="I653" s="2"/>
      <c r="J653" s="6"/>
      <c r="K653" s="6"/>
    </row>
    <row r="654" spans="1:11" x14ac:dyDescent="0.3">
      <c r="A654" s="1"/>
      <c r="G654" s="7"/>
      <c r="H654" s="2"/>
      <c r="I654" s="2"/>
      <c r="J654" s="6"/>
      <c r="K654" s="6"/>
    </row>
    <row r="655" spans="1:11" x14ac:dyDescent="0.3">
      <c r="A655" s="1"/>
      <c r="G655" s="7"/>
      <c r="H655" s="2"/>
      <c r="I655" s="2"/>
      <c r="J655" s="6"/>
      <c r="K655" s="6"/>
    </row>
    <row r="656" spans="1:11" x14ac:dyDescent="0.3">
      <c r="A656" s="1"/>
      <c r="G656" s="7"/>
      <c r="H656" s="2"/>
      <c r="I656" s="2"/>
      <c r="J656" s="6"/>
      <c r="K656" s="6"/>
    </row>
    <row r="657" spans="1:11" x14ac:dyDescent="0.3">
      <c r="A657" s="1"/>
      <c r="G657" s="7"/>
      <c r="H657" s="2"/>
      <c r="I657" s="2"/>
      <c r="J657" s="6"/>
      <c r="K657" s="6"/>
    </row>
    <row r="658" spans="1:11" x14ac:dyDescent="0.3">
      <c r="A658" s="1"/>
      <c r="G658" s="7"/>
      <c r="H658" s="2"/>
      <c r="I658" s="2"/>
      <c r="J658" s="6"/>
      <c r="K658" s="6"/>
    </row>
    <row r="659" spans="1:11" x14ac:dyDescent="0.3">
      <c r="A659" s="1"/>
      <c r="G659" s="7"/>
      <c r="H659" s="2"/>
      <c r="I659" s="2"/>
      <c r="J659" s="6"/>
      <c r="K659" s="6"/>
    </row>
    <row r="660" spans="1:11" x14ac:dyDescent="0.3">
      <c r="A660" s="1"/>
      <c r="G660" s="7"/>
      <c r="H660" s="2"/>
      <c r="I660" s="2"/>
      <c r="J660" s="6"/>
      <c r="K660" s="6"/>
    </row>
    <row r="661" spans="1:11" x14ac:dyDescent="0.3">
      <c r="A661" s="1"/>
      <c r="G661" s="7"/>
      <c r="H661" s="2"/>
      <c r="I661" s="2"/>
      <c r="J661" s="6"/>
      <c r="K661" s="6"/>
    </row>
    <row r="662" spans="1:11" x14ac:dyDescent="0.3">
      <c r="A662" s="1"/>
      <c r="G662" s="7"/>
      <c r="H662" s="2"/>
      <c r="I662" s="2"/>
      <c r="J662" s="6"/>
      <c r="K662" s="6"/>
    </row>
    <row r="663" spans="1:11" x14ac:dyDescent="0.3">
      <c r="A663" s="1"/>
      <c r="G663" s="7"/>
      <c r="H663" s="2"/>
      <c r="I663" s="2"/>
      <c r="J663" s="6"/>
      <c r="K663" s="6"/>
    </row>
    <row r="664" spans="1:11" x14ac:dyDescent="0.3">
      <c r="A664" s="1"/>
      <c r="G664" s="7"/>
      <c r="H664" s="2"/>
      <c r="I664" s="2"/>
      <c r="J664" s="6"/>
      <c r="K664" s="6"/>
    </row>
    <row r="665" spans="1:11" x14ac:dyDescent="0.3">
      <c r="A665" s="1"/>
      <c r="G665" s="7"/>
      <c r="H665" s="2"/>
      <c r="I665" s="2"/>
      <c r="J665" s="6"/>
      <c r="K665" s="6"/>
    </row>
    <row r="666" spans="1:11" x14ac:dyDescent="0.3">
      <c r="A666" s="1"/>
      <c r="G666" s="7"/>
      <c r="H666" s="2"/>
      <c r="I666" s="2"/>
      <c r="J666" s="6"/>
      <c r="K666" s="6"/>
    </row>
    <row r="667" spans="1:11" x14ac:dyDescent="0.3">
      <c r="A667" s="1"/>
      <c r="G667" s="7"/>
      <c r="H667" s="2"/>
      <c r="I667" s="2"/>
      <c r="J667" s="6"/>
      <c r="K667" s="6"/>
    </row>
    <row r="668" spans="1:11" x14ac:dyDescent="0.3">
      <c r="A668" s="1"/>
      <c r="G668" s="7"/>
      <c r="H668" s="2"/>
      <c r="I668" s="2"/>
      <c r="J668" s="6"/>
      <c r="K668" s="6"/>
    </row>
    <row r="669" spans="1:11" x14ac:dyDescent="0.3">
      <c r="A669" s="1"/>
      <c r="G669" s="7"/>
      <c r="H669" s="2"/>
      <c r="I669" s="2"/>
      <c r="J669" s="6"/>
      <c r="K669" s="6"/>
    </row>
    <row r="670" spans="1:11" x14ac:dyDescent="0.3">
      <c r="A670" s="1"/>
      <c r="G670" s="7"/>
      <c r="H670" s="2"/>
      <c r="I670" s="2"/>
      <c r="J670" s="6"/>
      <c r="K670" s="6"/>
    </row>
    <row r="671" spans="1:11" x14ac:dyDescent="0.3">
      <c r="A671" s="1"/>
      <c r="G671" s="7"/>
      <c r="H671" s="2"/>
      <c r="I671" s="2"/>
      <c r="J671" s="6"/>
      <c r="K671" s="6"/>
    </row>
    <row r="672" spans="1:11" x14ac:dyDescent="0.3">
      <c r="A672" s="1"/>
      <c r="G672" s="7"/>
      <c r="H672" s="2"/>
      <c r="I672" s="2"/>
      <c r="J672" s="6"/>
      <c r="K672" s="6"/>
    </row>
    <row r="673" spans="1:11" x14ac:dyDescent="0.3">
      <c r="A673" s="1"/>
      <c r="G673" s="7"/>
      <c r="H673" s="2"/>
      <c r="I673" s="2"/>
      <c r="J673" s="6"/>
      <c r="K673" s="6"/>
    </row>
    <row r="674" spans="1:11" x14ac:dyDescent="0.3">
      <c r="A674" s="1"/>
      <c r="G674" s="7"/>
      <c r="H674" s="2"/>
      <c r="I674" s="2"/>
      <c r="J674" s="6"/>
      <c r="K674" s="6"/>
    </row>
    <row r="675" spans="1:11" x14ac:dyDescent="0.3">
      <c r="A675" s="1"/>
      <c r="G675" s="7"/>
      <c r="H675" s="2"/>
      <c r="I675" s="2"/>
      <c r="J675" s="6"/>
      <c r="K675" s="6"/>
    </row>
    <row r="676" spans="1:11" x14ac:dyDescent="0.3">
      <c r="A676" s="1"/>
      <c r="G676" s="7"/>
      <c r="H676" s="2"/>
      <c r="I676" s="2"/>
      <c r="J676" s="6"/>
      <c r="K676" s="6"/>
    </row>
    <row r="677" spans="1:11" x14ac:dyDescent="0.3">
      <c r="A677" s="1"/>
      <c r="G677" s="7"/>
      <c r="H677" s="2"/>
      <c r="I677" s="2"/>
      <c r="J677" s="6"/>
      <c r="K677" s="6"/>
    </row>
    <row r="678" spans="1:11" x14ac:dyDescent="0.3">
      <c r="A678" s="1"/>
      <c r="G678" s="7"/>
      <c r="H678" s="2"/>
      <c r="I678" s="2"/>
      <c r="J678" s="6"/>
      <c r="K678" s="6"/>
    </row>
    <row r="679" spans="1:11" x14ac:dyDescent="0.3">
      <c r="A679" s="1"/>
      <c r="G679" s="7"/>
      <c r="H679" s="2"/>
      <c r="I679" s="2"/>
      <c r="J679" s="6"/>
      <c r="K679" s="6"/>
    </row>
    <row r="680" spans="1:11" x14ac:dyDescent="0.3">
      <c r="A680" s="1"/>
      <c r="G680" s="7"/>
      <c r="H680" s="2"/>
      <c r="I680" s="2"/>
      <c r="J680" s="6"/>
      <c r="K680" s="6"/>
    </row>
    <row r="681" spans="1:11" x14ac:dyDescent="0.3">
      <c r="A681" s="1"/>
      <c r="G681" s="7"/>
      <c r="H681" s="2"/>
      <c r="I681" s="2"/>
      <c r="J681" s="6"/>
      <c r="K681" s="6"/>
    </row>
    <row r="682" spans="1:11" x14ac:dyDescent="0.3">
      <c r="A682" s="1"/>
      <c r="G682" s="7"/>
      <c r="H682" s="2"/>
      <c r="I682" s="2"/>
      <c r="J682" s="6"/>
      <c r="K682" s="6"/>
    </row>
    <row r="683" spans="1:11" x14ac:dyDescent="0.3">
      <c r="A683" s="1"/>
      <c r="G683" s="7"/>
      <c r="H683" s="2"/>
      <c r="I683" s="2"/>
      <c r="J683" s="6"/>
      <c r="K683" s="6"/>
    </row>
    <row r="684" spans="1:11" x14ac:dyDescent="0.3">
      <c r="A684" s="1"/>
      <c r="G684" s="7"/>
      <c r="H684" s="2"/>
      <c r="I684" s="2"/>
      <c r="J684" s="6"/>
      <c r="K684" s="6"/>
    </row>
    <row r="685" spans="1:11" x14ac:dyDescent="0.3">
      <c r="A685" s="1"/>
      <c r="G685" s="7"/>
      <c r="H685" s="2"/>
      <c r="I685" s="2"/>
      <c r="J685" s="6"/>
      <c r="K685" s="6"/>
    </row>
    <row r="686" spans="1:11" x14ac:dyDescent="0.3">
      <c r="A686" s="1"/>
      <c r="G686" s="7"/>
      <c r="H686" s="2"/>
      <c r="I686" s="2"/>
      <c r="J686" s="6"/>
      <c r="K686" s="6"/>
    </row>
    <row r="687" spans="1:11" x14ac:dyDescent="0.3">
      <c r="A687" s="1"/>
      <c r="G687" s="7"/>
      <c r="H687" s="2"/>
      <c r="I687" s="2"/>
      <c r="J687" s="6"/>
      <c r="K687" s="6"/>
    </row>
    <row r="688" spans="1:11" x14ac:dyDescent="0.3">
      <c r="A688" s="1"/>
      <c r="G688" s="7"/>
      <c r="H688" s="2"/>
      <c r="I688" s="2"/>
      <c r="J688" s="6"/>
      <c r="K688" s="6"/>
    </row>
    <row r="689" spans="1:11" x14ac:dyDescent="0.3">
      <c r="A689" s="1"/>
      <c r="G689" s="7"/>
      <c r="H689" s="2"/>
      <c r="I689" s="2"/>
      <c r="J689" s="6"/>
      <c r="K689" s="6"/>
    </row>
    <row r="690" spans="1:11" x14ac:dyDescent="0.3">
      <c r="A690" s="1"/>
      <c r="G690" s="7"/>
      <c r="H690" s="2"/>
      <c r="I690" s="2"/>
      <c r="J690" s="6"/>
      <c r="K690" s="6"/>
    </row>
    <row r="691" spans="1:11" x14ac:dyDescent="0.3">
      <c r="A691" s="1"/>
      <c r="G691" s="7"/>
      <c r="H691" s="2"/>
      <c r="I691" s="2"/>
      <c r="J691" s="6"/>
      <c r="K691" s="6"/>
    </row>
    <row r="692" spans="1:11" x14ac:dyDescent="0.3">
      <c r="A692" s="1"/>
      <c r="G692" s="7"/>
      <c r="H692" s="2"/>
      <c r="I692" s="2"/>
      <c r="J692" s="6"/>
      <c r="K692" s="6"/>
    </row>
    <row r="693" spans="1:11" x14ac:dyDescent="0.3">
      <c r="A693" s="1"/>
      <c r="G693" s="7"/>
      <c r="H693" s="2"/>
      <c r="I693" s="2"/>
      <c r="J693" s="6"/>
      <c r="K693" s="6"/>
    </row>
    <row r="694" spans="1:11" x14ac:dyDescent="0.3">
      <c r="A694" s="1"/>
      <c r="G694" s="7"/>
      <c r="H694" s="2"/>
      <c r="I694" s="2"/>
      <c r="J694" s="6"/>
      <c r="K694" s="6"/>
    </row>
    <row r="695" spans="1:11" x14ac:dyDescent="0.3">
      <c r="A695" s="1"/>
      <c r="G695" s="7"/>
      <c r="H695" s="2"/>
      <c r="I695" s="2"/>
      <c r="J695" s="6"/>
      <c r="K695" s="6"/>
    </row>
    <row r="696" spans="1:11" x14ac:dyDescent="0.3">
      <c r="A696" s="1"/>
      <c r="G696" s="7"/>
      <c r="H696" s="2"/>
      <c r="I696" s="2"/>
      <c r="J696" s="6"/>
      <c r="K696" s="6"/>
    </row>
    <row r="697" spans="1:11" x14ac:dyDescent="0.3">
      <c r="A697" s="1"/>
      <c r="G697" s="7"/>
      <c r="H697" s="2"/>
      <c r="I697" s="2"/>
      <c r="J697" s="6"/>
      <c r="K697" s="6"/>
    </row>
    <row r="698" spans="1:11" x14ac:dyDescent="0.3">
      <c r="A698" s="1"/>
      <c r="G698" s="7"/>
      <c r="H698" s="2"/>
      <c r="I698" s="2"/>
      <c r="J698" s="6"/>
      <c r="K698" s="6"/>
    </row>
    <row r="699" spans="1:11" x14ac:dyDescent="0.3">
      <c r="A699" s="1"/>
      <c r="G699" s="7"/>
      <c r="H699" s="2"/>
      <c r="I699" s="2"/>
      <c r="J699" s="6"/>
      <c r="K699" s="6"/>
    </row>
    <row r="700" spans="1:11" x14ac:dyDescent="0.3">
      <c r="A700" s="1"/>
      <c r="G700" s="7"/>
      <c r="H700" s="2"/>
      <c r="I700" s="2"/>
      <c r="J700" s="6"/>
      <c r="K700" s="6"/>
    </row>
    <row r="701" spans="1:11" x14ac:dyDescent="0.3">
      <c r="A701" s="1"/>
      <c r="G701" s="7"/>
      <c r="H701" s="2"/>
      <c r="I701" s="2"/>
      <c r="J701" s="6"/>
      <c r="K701" s="6"/>
    </row>
    <row r="702" spans="1:11" x14ac:dyDescent="0.3">
      <c r="A702" s="1"/>
      <c r="G702" s="7"/>
      <c r="H702" s="2"/>
      <c r="I702" s="2"/>
      <c r="J702" s="6"/>
      <c r="K702" s="6"/>
    </row>
    <row r="703" spans="1:11" x14ac:dyDescent="0.3">
      <c r="A703" s="1"/>
      <c r="G703" s="7"/>
      <c r="H703" s="2"/>
      <c r="I703" s="2"/>
      <c r="J703" s="6"/>
      <c r="K703" s="6"/>
    </row>
    <row r="704" spans="1:11" x14ac:dyDescent="0.3">
      <c r="A704" s="1"/>
      <c r="G704" s="7"/>
      <c r="H704" s="2"/>
      <c r="I704" s="2"/>
      <c r="J704" s="6"/>
      <c r="K704" s="6"/>
    </row>
    <row r="705" spans="1:11" x14ac:dyDescent="0.3">
      <c r="A705" s="1"/>
      <c r="G705" s="7"/>
      <c r="H705" s="2"/>
      <c r="I705" s="2"/>
      <c r="J705" s="6"/>
      <c r="K705" s="6"/>
    </row>
    <row r="706" spans="1:11" x14ac:dyDescent="0.3">
      <c r="A706" s="1"/>
      <c r="G706" s="7"/>
      <c r="H706" s="2"/>
      <c r="I706" s="2"/>
      <c r="J706" s="6"/>
      <c r="K706" s="6"/>
    </row>
    <row r="707" spans="1:11" x14ac:dyDescent="0.3">
      <c r="A707" s="1"/>
      <c r="G707" s="7"/>
      <c r="H707" s="2"/>
      <c r="I707" s="2"/>
      <c r="J707" s="6"/>
      <c r="K707" s="6"/>
    </row>
    <row r="708" spans="1:11" x14ac:dyDescent="0.3">
      <c r="A708" s="1"/>
      <c r="G708" s="7"/>
      <c r="H708" s="2"/>
      <c r="I708" s="2"/>
      <c r="J708" s="6"/>
      <c r="K708" s="6"/>
    </row>
    <row r="709" spans="1:11" x14ac:dyDescent="0.3">
      <c r="A709" s="1"/>
      <c r="G709" s="7"/>
      <c r="H709" s="2"/>
      <c r="I709" s="2"/>
      <c r="J709" s="6"/>
      <c r="K709" s="6"/>
    </row>
    <row r="710" spans="1:11" x14ac:dyDescent="0.3">
      <c r="A710" s="1"/>
      <c r="G710" s="7"/>
      <c r="H710" s="2"/>
      <c r="I710" s="2"/>
      <c r="J710" s="6"/>
      <c r="K710" s="6"/>
    </row>
    <row r="711" spans="1:11" x14ac:dyDescent="0.3">
      <c r="A711" s="1"/>
      <c r="G711" s="7"/>
      <c r="H711" s="2"/>
      <c r="I711" s="2"/>
      <c r="J711" s="6"/>
      <c r="K711" s="6"/>
    </row>
    <row r="712" spans="1:11" x14ac:dyDescent="0.3">
      <c r="A712" s="1"/>
      <c r="G712" s="7"/>
      <c r="H712" s="2"/>
      <c r="I712" s="2"/>
      <c r="J712" s="6"/>
      <c r="K712" s="6"/>
    </row>
    <row r="713" spans="1:11" x14ac:dyDescent="0.3">
      <c r="A713" s="1"/>
      <c r="G713" s="7"/>
      <c r="H713" s="2"/>
      <c r="I713" s="2"/>
      <c r="J713" s="6"/>
      <c r="K713" s="6"/>
    </row>
    <row r="714" spans="1:11" x14ac:dyDescent="0.3">
      <c r="A714" s="1"/>
      <c r="G714" s="7"/>
      <c r="H714" s="2"/>
      <c r="I714" s="2"/>
      <c r="J714" s="6"/>
      <c r="K714" s="6"/>
    </row>
    <row r="715" spans="1:11" x14ac:dyDescent="0.3">
      <c r="A715" s="1"/>
      <c r="G715" s="7"/>
      <c r="H715" s="2"/>
      <c r="I715" s="2"/>
      <c r="J715" s="6"/>
      <c r="K715" s="6"/>
    </row>
    <row r="716" spans="1:11" x14ac:dyDescent="0.3">
      <c r="A716" s="1"/>
      <c r="G716" s="7"/>
      <c r="H716" s="2"/>
      <c r="I716" s="2"/>
      <c r="J716" s="6"/>
      <c r="K716" s="6"/>
    </row>
    <row r="717" spans="1:11" x14ac:dyDescent="0.3">
      <c r="A717" s="1"/>
      <c r="G717" s="7"/>
      <c r="H717" s="2"/>
      <c r="I717" s="2"/>
      <c r="J717" s="6"/>
      <c r="K717" s="6"/>
    </row>
    <row r="718" spans="1:11" x14ac:dyDescent="0.3">
      <c r="A718" s="1"/>
      <c r="G718" s="7"/>
      <c r="H718" s="2"/>
      <c r="I718" s="2"/>
      <c r="J718" s="6"/>
      <c r="K718" s="6"/>
    </row>
    <row r="719" spans="1:11" x14ac:dyDescent="0.3">
      <c r="A719" s="1"/>
      <c r="G719" s="7"/>
      <c r="H719" s="2"/>
      <c r="I719" s="2"/>
      <c r="J719" s="6"/>
      <c r="K719" s="6"/>
    </row>
    <row r="720" spans="1:11" x14ac:dyDescent="0.3">
      <c r="A720" s="1"/>
      <c r="G720" s="7"/>
      <c r="H720" s="2"/>
      <c r="I720" s="2"/>
      <c r="J720" s="6"/>
      <c r="K720" s="6"/>
    </row>
    <row r="721" spans="1:11" x14ac:dyDescent="0.3">
      <c r="A721" s="1"/>
      <c r="G721" s="7"/>
      <c r="H721" s="2"/>
      <c r="I721" s="2"/>
      <c r="J721" s="6"/>
      <c r="K721" s="6"/>
    </row>
    <row r="722" spans="1:11" x14ac:dyDescent="0.3">
      <c r="A722" s="1"/>
      <c r="G722" s="7"/>
      <c r="H722" s="2"/>
      <c r="I722" s="2"/>
      <c r="J722" s="6"/>
      <c r="K722" s="6"/>
    </row>
    <row r="723" spans="1:11" x14ac:dyDescent="0.3">
      <c r="A723" s="1"/>
      <c r="G723" s="7"/>
      <c r="H723" s="2"/>
      <c r="I723" s="2"/>
      <c r="J723" s="6"/>
      <c r="K723" s="6"/>
    </row>
    <row r="724" spans="1:11" x14ac:dyDescent="0.3">
      <c r="A724" s="1"/>
      <c r="G724" s="7"/>
      <c r="H724" s="2"/>
      <c r="I724" s="2"/>
      <c r="J724" s="6"/>
      <c r="K724" s="6"/>
    </row>
    <row r="725" spans="1:11" x14ac:dyDescent="0.3">
      <c r="A725" s="1"/>
      <c r="G725" s="7"/>
      <c r="H725" s="2"/>
      <c r="I725" s="2"/>
      <c r="J725" s="6"/>
      <c r="K725" s="6"/>
    </row>
    <row r="726" spans="1:11" x14ac:dyDescent="0.3">
      <c r="A726" s="1"/>
      <c r="G726" s="7"/>
      <c r="H726" s="2"/>
      <c r="I726" s="2"/>
      <c r="J726" s="6"/>
      <c r="K726" s="6"/>
    </row>
    <row r="727" spans="1:11" x14ac:dyDescent="0.3">
      <c r="A727" s="1"/>
      <c r="G727" s="7"/>
      <c r="H727" s="2"/>
      <c r="I727" s="2"/>
      <c r="J727" s="6"/>
      <c r="K727" s="6"/>
    </row>
    <row r="728" spans="1:11" x14ac:dyDescent="0.3">
      <c r="A728" s="1"/>
      <c r="G728" s="7"/>
      <c r="H728" s="2"/>
      <c r="I728" s="2"/>
      <c r="J728" s="6"/>
      <c r="K728" s="6"/>
    </row>
    <row r="729" spans="1:11" x14ac:dyDescent="0.3">
      <c r="A729" s="1"/>
      <c r="G729" s="7"/>
      <c r="H729" s="2"/>
      <c r="I729" s="2"/>
      <c r="J729" s="6"/>
      <c r="K729" s="6"/>
    </row>
    <row r="730" spans="1:11" x14ac:dyDescent="0.3">
      <c r="A730" s="1"/>
      <c r="G730" s="7"/>
      <c r="H730" s="2"/>
      <c r="I730" s="2"/>
      <c r="J730" s="6"/>
      <c r="K730" s="6"/>
    </row>
    <row r="731" spans="1:11" x14ac:dyDescent="0.3">
      <c r="A731" s="1"/>
      <c r="G731" s="7"/>
      <c r="H731" s="2"/>
      <c r="I731" s="2"/>
      <c r="J731" s="6"/>
      <c r="K731" s="6"/>
    </row>
    <row r="732" spans="1:11" x14ac:dyDescent="0.3">
      <c r="A732" s="1"/>
      <c r="G732" s="7"/>
      <c r="H732" s="2"/>
      <c r="I732" s="2"/>
      <c r="J732" s="6"/>
      <c r="K732" s="6"/>
    </row>
    <row r="733" spans="1:11" x14ac:dyDescent="0.3">
      <c r="A733" s="1"/>
      <c r="G733" s="7"/>
      <c r="H733" s="2"/>
      <c r="I733" s="2"/>
      <c r="J733" s="6"/>
      <c r="K733" s="6"/>
    </row>
    <row r="734" spans="1:11" x14ac:dyDescent="0.3">
      <c r="A734" s="1"/>
      <c r="G734" s="7"/>
      <c r="H734" s="2"/>
      <c r="I734" s="2"/>
      <c r="J734" s="6"/>
      <c r="K734" s="6"/>
    </row>
    <row r="735" spans="1:11" x14ac:dyDescent="0.3">
      <c r="A735" s="1"/>
      <c r="G735" s="7"/>
      <c r="H735" s="2"/>
      <c r="I735" s="2"/>
      <c r="J735" s="6"/>
      <c r="K735" s="6"/>
    </row>
    <row r="736" spans="1:11" x14ac:dyDescent="0.3">
      <c r="A736" s="1"/>
      <c r="G736" s="7"/>
      <c r="H736" s="2"/>
      <c r="I736" s="2"/>
      <c r="J736" s="6"/>
      <c r="K736" s="6"/>
    </row>
    <row r="737" spans="1:11" x14ac:dyDescent="0.3">
      <c r="A737" s="1"/>
      <c r="G737" s="7"/>
      <c r="H737" s="2"/>
      <c r="I737" s="2"/>
      <c r="J737" s="6"/>
      <c r="K737" s="6"/>
    </row>
    <row r="738" spans="1:11" x14ac:dyDescent="0.3">
      <c r="A738" s="1"/>
      <c r="G738" s="7"/>
      <c r="H738" s="2"/>
      <c r="I738" s="2"/>
      <c r="J738" s="6"/>
      <c r="K738" s="6"/>
    </row>
    <row r="739" spans="1:11" x14ac:dyDescent="0.3">
      <c r="A739" s="1"/>
      <c r="G739" s="7"/>
      <c r="H739" s="2"/>
      <c r="I739" s="2"/>
      <c r="J739" s="6"/>
      <c r="K739" s="6"/>
    </row>
    <row r="740" spans="1:11" x14ac:dyDescent="0.3">
      <c r="A740" s="1"/>
      <c r="G740" s="7"/>
      <c r="H740" s="2"/>
      <c r="I740" s="2"/>
      <c r="J740" s="6"/>
      <c r="K740" s="6"/>
    </row>
    <row r="741" spans="1:11" x14ac:dyDescent="0.3">
      <c r="A741" s="1"/>
      <c r="G741" s="7"/>
      <c r="H741" s="2"/>
      <c r="I741" s="2"/>
      <c r="J741" s="6"/>
      <c r="K741" s="6"/>
    </row>
    <row r="742" spans="1:11" x14ac:dyDescent="0.3">
      <c r="A742" s="1"/>
      <c r="G742" s="7"/>
      <c r="H742" s="2"/>
      <c r="I742" s="2"/>
      <c r="J742" s="6"/>
      <c r="K742" s="6"/>
    </row>
    <row r="743" spans="1:11" x14ac:dyDescent="0.3">
      <c r="A743" s="1"/>
      <c r="G743" s="7"/>
      <c r="H743" s="2"/>
      <c r="I743" s="2"/>
      <c r="J743" s="6"/>
      <c r="K743" s="6"/>
    </row>
    <row r="744" spans="1:11" x14ac:dyDescent="0.3">
      <c r="A744" s="1"/>
      <c r="G744" s="7"/>
      <c r="H744" s="2"/>
      <c r="I744" s="2"/>
      <c r="J744" s="6"/>
      <c r="K744" s="6"/>
    </row>
    <row r="745" spans="1:11" x14ac:dyDescent="0.3">
      <c r="A745" s="1"/>
      <c r="G745" s="7"/>
      <c r="H745" s="2"/>
      <c r="I745" s="2"/>
      <c r="J745" s="6"/>
      <c r="K745" s="6"/>
    </row>
    <row r="746" spans="1:11" x14ac:dyDescent="0.3">
      <c r="A746" s="1"/>
      <c r="G746" s="7"/>
      <c r="H746" s="2"/>
      <c r="I746" s="2"/>
      <c r="J746" s="6"/>
      <c r="K746" s="6"/>
    </row>
    <row r="747" spans="1:11" x14ac:dyDescent="0.3">
      <c r="A747" s="1"/>
      <c r="G747" s="7"/>
      <c r="H747" s="2"/>
      <c r="I747" s="2"/>
      <c r="J747" s="6"/>
      <c r="K747" s="6"/>
    </row>
    <row r="748" spans="1:11" x14ac:dyDescent="0.3">
      <c r="A748" s="1"/>
      <c r="G748" s="7"/>
      <c r="H748" s="2"/>
      <c r="I748" s="2"/>
      <c r="J748" s="6"/>
      <c r="K748" s="6"/>
    </row>
    <row r="749" spans="1:11" x14ac:dyDescent="0.3">
      <c r="A749" s="1"/>
      <c r="G749" s="7"/>
      <c r="H749" s="2"/>
      <c r="I749" s="2"/>
      <c r="J749" s="6"/>
      <c r="K749" s="6"/>
    </row>
    <row r="750" spans="1:11" x14ac:dyDescent="0.3">
      <c r="A750" s="1"/>
      <c r="G750" s="7"/>
      <c r="H750" s="2"/>
      <c r="I750" s="2"/>
      <c r="J750" s="6"/>
      <c r="K750" s="6"/>
    </row>
    <row r="751" spans="1:11" x14ac:dyDescent="0.3">
      <c r="A751" s="1"/>
      <c r="G751" s="7"/>
      <c r="H751" s="2"/>
      <c r="I751" s="2"/>
      <c r="J751" s="6"/>
      <c r="K751" s="6"/>
    </row>
    <row r="752" spans="1:11" x14ac:dyDescent="0.3">
      <c r="A752" s="1"/>
      <c r="G752" s="7"/>
      <c r="H752" s="2"/>
      <c r="I752" s="2"/>
      <c r="J752" s="6"/>
      <c r="K752" s="6"/>
    </row>
    <row r="753" spans="1:11" x14ac:dyDescent="0.3">
      <c r="A753" s="1"/>
      <c r="G753" s="7"/>
      <c r="H753" s="2"/>
      <c r="I753" s="2"/>
      <c r="J753" s="6"/>
      <c r="K753" s="6"/>
    </row>
    <row r="754" spans="1:11" x14ac:dyDescent="0.3">
      <c r="A754" s="1"/>
      <c r="G754" s="7"/>
      <c r="H754" s="2"/>
      <c r="I754" s="2"/>
      <c r="J754" s="6"/>
      <c r="K754" s="6"/>
    </row>
    <row r="755" spans="1:11" x14ac:dyDescent="0.3">
      <c r="A755" s="1"/>
      <c r="G755" s="7"/>
      <c r="H755" s="2"/>
      <c r="I755" s="2"/>
      <c r="J755" s="6"/>
      <c r="K755" s="6"/>
    </row>
    <row r="756" spans="1:11" x14ac:dyDescent="0.3">
      <c r="A756" s="1"/>
      <c r="G756" s="7"/>
      <c r="H756" s="2"/>
      <c r="I756" s="2"/>
      <c r="J756" s="6"/>
      <c r="K756" s="6"/>
    </row>
    <row r="757" spans="1:11" x14ac:dyDescent="0.3">
      <c r="A757" s="1"/>
      <c r="G757" s="7"/>
      <c r="H757" s="2"/>
      <c r="I757" s="2"/>
      <c r="J757" s="6"/>
      <c r="K757" s="6"/>
    </row>
    <row r="758" spans="1:11" x14ac:dyDescent="0.3">
      <c r="A758" s="1"/>
      <c r="G758" s="7"/>
      <c r="H758" s="2"/>
      <c r="I758" s="2"/>
      <c r="J758" s="6"/>
      <c r="K758" s="6"/>
    </row>
    <row r="759" spans="1:11" x14ac:dyDescent="0.3">
      <c r="A759" s="1"/>
      <c r="G759" s="7"/>
      <c r="H759" s="2"/>
      <c r="I759" s="2"/>
      <c r="J759" s="6"/>
      <c r="K759" s="6"/>
    </row>
    <row r="760" spans="1:11" x14ac:dyDescent="0.3">
      <c r="A760" s="1"/>
      <c r="G760" s="7"/>
      <c r="H760" s="2"/>
      <c r="I760" s="2"/>
      <c r="J760" s="6"/>
      <c r="K760" s="6"/>
    </row>
    <row r="761" spans="1:11" x14ac:dyDescent="0.3">
      <c r="A761" s="1"/>
      <c r="G761" s="7"/>
      <c r="H761" s="2"/>
      <c r="I761" s="2"/>
      <c r="J761" s="6"/>
      <c r="K761" s="6"/>
    </row>
    <row r="762" spans="1:11" x14ac:dyDescent="0.3">
      <c r="A762" s="1"/>
      <c r="G762" s="7"/>
      <c r="H762" s="2"/>
      <c r="I762" s="2"/>
      <c r="J762" s="6"/>
      <c r="K762" s="6"/>
    </row>
    <row r="763" spans="1:11" x14ac:dyDescent="0.3">
      <c r="A763" s="1"/>
      <c r="G763" s="7"/>
      <c r="H763" s="2"/>
      <c r="I763" s="2"/>
      <c r="J763" s="6"/>
      <c r="K763" s="6"/>
    </row>
    <row r="764" spans="1:11" x14ac:dyDescent="0.3">
      <c r="A764" s="1"/>
      <c r="G764" s="7"/>
      <c r="H764" s="2"/>
      <c r="I764" s="2"/>
      <c r="J764" s="6"/>
      <c r="K764" s="6"/>
    </row>
    <row r="765" spans="1:11" x14ac:dyDescent="0.3">
      <c r="A765" s="1"/>
      <c r="G765" s="7"/>
      <c r="H765" s="2"/>
      <c r="I765" s="2"/>
      <c r="J765" s="6"/>
      <c r="K765" s="6"/>
    </row>
    <row r="766" spans="1:11" x14ac:dyDescent="0.3">
      <c r="A766" s="1"/>
      <c r="G766" s="7"/>
      <c r="H766" s="2"/>
      <c r="I766" s="2"/>
      <c r="J766" s="6"/>
      <c r="K766" s="6"/>
    </row>
    <row r="767" spans="1:11" x14ac:dyDescent="0.3">
      <c r="A767" s="1"/>
      <c r="G767" s="7"/>
      <c r="H767" s="2"/>
      <c r="I767" s="2"/>
      <c r="J767" s="6"/>
      <c r="K767" s="6"/>
    </row>
    <row r="768" spans="1:11" x14ac:dyDescent="0.3">
      <c r="A768" s="1"/>
      <c r="G768" s="7"/>
      <c r="H768" s="2"/>
      <c r="I768" s="2"/>
      <c r="J768" s="6"/>
      <c r="K768" s="6"/>
    </row>
    <row r="769" spans="1:11" x14ac:dyDescent="0.3">
      <c r="A769" s="1"/>
      <c r="G769" s="7"/>
      <c r="H769" s="2"/>
      <c r="I769" s="2"/>
      <c r="J769" s="6"/>
      <c r="K76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Overall View</vt:lpstr>
      <vt:lpstr>Above Below</vt:lpstr>
      <vt:lpstr>Conditional View </vt:lpstr>
      <vt:lpstr>Let's try a rule</vt:lpstr>
      <vt:lpstr>Let's try a rule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2025-04-20T10:54:09Z</dcterms:created>
  <dcterms:modified xsi:type="dcterms:W3CDTF">2025-04-23T16:53:13Z</dcterms:modified>
</cp:coreProperties>
</file>