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bookViews>
    <workbookView xWindow="1040" yWindow="1680" windowWidth="27760" windowHeight="16380" tabRatio="500"/>
  </bookViews>
  <sheets>
    <sheet name="Vlookup1" sheetId="1" r:id="rId1"/>
    <sheet name="Vlookup2" sheetId="2" r:id="rId2"/>
    <sheet name="Vlookup3" sheetId="3" r:id="rId3"/>
    <sheet name="Vlookup4" sheetId="4" r:id="rId4"/>
    <sheet name="Simulation" sheetId="5" r:id="rId5"/>
    <sheet name="Example" sheetId="6" r:id="rId6"/>
    <sheet name="VaR_Example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2_15_2017">[1]VaR3!$D$11:$H$11</definedName>
    <definedName name="age">[2]Aggregation!$E$4:$E$15</definedName>
    <definedName name="alpha" localSheetId="6">VaR_Example!$H$5</definedName>
    <definedName name="Change" localSheetId="6">VaR_Example!$D$5:$D$24</definedName>
    <definedName name="CI">#REF!</definedName>
    <definedName name="CI_lo">#REF!</definedName>
    <definedName name="corrmat">[1]VaR4!$M$43:$Q$47</definedName>
    <definedName name="CountVec" localSheetId="4">[7]Example!$H$5:$AE$5</definedName>
    <definedName name="CountVec" localSheetId="6">[7]Example!$H$5:$AE$5</definedName>
    <definedName name="CountVec">Example!$H$5:$AE$5</definedName>
    <definedName name="covmat">[1]VaR3!$D$43:$H$47</definedName>
    <definedName name="covmat_calc">[1]VaR4!$M$59:$Q$63</definedName>
    <definedName name="d1_">#REF!</definedName>
    <definedName name="d2_">#REF!</definedName>
    <definedName name="Data">[3]Vlookup!$C$4:$E$7</definedName>
    <definedName name="gender">[2]Aggregation!$C$4:$C$15</definedName>
    <definedName name="HowMany" localSheetId="4">[7]Example!$B$6:$B$36</definedName>
    <definedName name="HowMany" localSheetId="6">[7]Example!$B$6:$B$36</definedName>
    <definedName name="HowMany">Example!$B$6:$B$36</definedName>
    <definedName name="income">[2]Aggregation!$D$4:$D$15</definedName>
    <definedName name="lamda" localSheetId="4">[7]Example!$B$3</definedName>
    <definedName name="lamda" localSheetId="6">[7]Example!$B$3</definedName>
    <definedName name="lamda">Example!$B$3</definedName>
    <definedName name="listrange">[3]NamedRange!$E$21:$E$23</definedName>
    <definedName name="loss">#REF!</definedName>
    <definedName name="loss_30">#REF!</definedName>
    <definedName name="loss_t">#REF!</definedName>
    <definedName name="mean" localSheetId="6">VaR_Example!$F$5</definedName>
    <definedName name="Mean">#REF!</definedName>
    <definedName name="mycol1" localSheetId="4">#REF!</definedName>
    <definedName name="mycol1" localSheetId="6">#REF!</definedName>
    <definedName name="mycol1">[4]VectorCalcs!$D$4:$D$8</definedName>
    <definedName name="mycol2" localSheetId="4">#REF!</definedName>
    <definedName name="mycol2" localSheetId="6">#REF!</definedName>
    <definedName name="mycol2">[4]VectorCalcs!$E$4:$E$8</definedName>
    <definedName name="myRow">[3]NamedRange2!$C$3:$I$3</definedName>
    <definedName name="MyTable" localSheetId="4">[3]Vlookup!#REF!</definedName>
    <definedName name="MyTable" localSheetId="6">[3]Vlookup!#REF!</definedName>
    <definedName name="mytable">[4]Vlookup!$C$25:$G$32</definedName>
    <definedName name="MyTitleRow" localSheetId="4">[3]Vlookup!#REF!</definedName>
    <definedName name="MyTitleRow" localSheetId="6">[3]Vlookup!#REF!</definedName>
    <definedName name="mytitlerow">[4]Vlookup!$C$25:$G$25</definedName>
    <definedName name="n" localSheetId="6">VaR_Example!$B$5:$B$25</definedName>
    <definedName name="Price" localSheetId="6">VaR_Example!$C$5:$C$25</definedName>
    <definedName name="q">#REF!</definedName>
    <definedName name="r_">#REF!</definedName>
    <definedName name="RatingLast">[5]CreditMatrix!$D$10:$D$109</definedName>
    <definedName name="RatingNow">[5]CreditMatrix!$E$10:$E$109</definedName>
    <definedName name="ratingsTbl">[5]CreditMatrix!$B$2:$C$7</definedName>
    <definedName name="Rho">'[6]VlkUp &amp; NmdRng'!$K$11</definedName>
    <definedName name="s">#REF!</definedName>
    <definedName name="S0">#REF!</definedName>
    <definedName name="SD" localSheetId="6">VaR_Example!$F$8</definedName>
    <definedName name="SD">#REF!</definedName>
    <definedName name="Shares">[1]VaR3!$D$6:$H$6</definedName>
    <definedName name="Sim1_">Example!$H$6:$AE$6</definedName>
    <definedName name="Sim10_">Example!$H$15:$AE$15</definedName>
    <definedName name="Sim11_">Example!$H$16:$AE$16</definedName>
    <definedName name="Sim12_">Example!$H$17:$AE$17</definedName>
    <definedName name="Sim13_">Example!$H$18:$AE$18</definedName>
    <definedName name="Sim14_">Example!$H$19:$AE$19</definedName>
    <definedName name="Sim15_">Example!$H$20:$AE$20</definedName>
    <definedName name="Sim16_" localSheetId="4">[7]Example!$H$21:$AE$21</definedName>
    <definedName name="Sim16_" localSheetId="6">[7]Example!$H$21:$AE$21</definedName>
    <definedName name="Sim16_">Example!$H$21:$AE$21</definedName>
    <definedName name="Sim17_">Example!$H$22:$AE$22</definedName>
    <definedName name="Sim18_">Example!$H$23:$AE$23</definedName>
    <definedName name="Sim19_">Example!$H$24:$AE$24</definedName>
    <definedName name="Sim2_" localSheetId="4">[7]Example!$H$7:$AE$7</definedName>
    <definedName name="Sim2_" localSheetId="6">[7]Example!$H$7:$AE$7</definedName>
    <definedName name="Sim2_">Example!$H$7:$AE$7</definedName>
    <definedName name="Sim20_">Example!$H$25:$AE$25</definedName>
    <definedName name="Sim21_">Example!$H$26:$AE$26</definedName>
    <definedName name="Sim22_">Example!$H$27:$AE$27</definedName>
    <definedName name="Sim23_">Example!$H$28:$AE$28</definedName>
    <definedName name="Sim24_">Example!$H$29:$AE$29</definedName>
    <definedName name="Sim25_">Example!$H$30:$AE$30</definedName>
    <definedName name="Sim26_">Example!$H$31:$AE$31</definedName>
    <definedName name="Sim27_">Example!$H$32:$AE$32</definedName>
    <definedName name="Sim28_">Example!$H$33:$AE$33</definedName>
    <definedName name="Sim29_">Example!$H$34:$AE$34</definedName>
    <definedName name="Sim3_">Example!$H$8:$AE$8</definedName>
    <definedName name="Sim30_">Example!$H$35:$AE$35</definedName>
    <definedName name="Sim31_">Example!$H$36:$AE$36</definedName>
    <definedName name="Sim4_">Example!$H$9:$AE$9</definedName>
    <definedName name="Sim5_">Example!$H$10:$AE$10</definedName>
    <definedName name="Sim6_">Example!$H$11:$AE$11</definedName>
    <definedName name="Sim7_">Example!$H$12:$AE$12</definedName>
    <definedName name="Sim8_">Example!$H$13:$AE$13</definedName>
    <definedName name="Sim9_">Example!$H$14:$AE$14</definedName>
    <definedName name="SimName">Example!$AF$6:$AF$36</definedName>
    <definedName name="sims_a">VaR_Example!$I$18:$I$38</definedName>
    <definedName name="sims_h">VaR_Example!$H$18:$H$38</definedName>
    <definedName name="Simulation" localSheetId="4">[7]Example!$AH$6:$AH$36</definedName>
    <definedName name="Simulation" localSheetId="6">[7]Example!$AH$6:$AH$36</definedName>
    <definedName name="Simulation">Example!$AH$6:$AH$36</definedName>
    <definedName name="SimVec" localSheetId="4">[7]Example!$G$6:$G$36</definedName>
    <definedName name="SimVec" localSheetId="6">[7]Example!$G$6:$G$36</definedName>
    <definedName name="SimVec">Example!$G$6:$G$36</definedName>
    <definedName name="t">#REF!</definedName>
    <definedName name="Table1">'[6]VlkUp &amp; NmdRng'!$B$14:$D$23</definedName>
    <definedName name="Table2">'[6]VlkUp &amp; NmdRng'!$F$14:$H$23</definedName>
    <definedName name="Time">#REF!</definedName>
    <definedName name="TotalValue">[1]VaR3!$D$52</definedName>
    <definedName name="Value">[1]VaR3!$D$50:$H$50</definedName>
    <definedName name="value_lo">#REF!</definedName>
    <definedName name="Variance">[1]VaR3!$D$61</definedName>
    <definedName name="Variance_calc">[1]VaR4!$M$65</definedName>
    <definedName name="volmat">[1]VaR4!$M$52:$Q$56</definedName>
    <definedName name="vols">[1]VaR4!$J$52:$J$56</definedName>
    <definedName name="vols_">[1]VaR4!$M$49:$Q$49</definedName>
    <definedName name="weight">[5]CreditMatrix_Weighted!$F$10:$F$109</definedName>
    <definedName name="weights">[1]VaR3!$C$55:$C$59</definedName>
    <definedName name="X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F5" i="7"/>
  <c r="F8" i="7"/>
  <c r="H8" i="7"/>
  <c r="H11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15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15" i="7"/>
  <c r="C6" i="6"/>
  <c r="D6" i="6"/>
  <c r="F6" i="6"/>
  <c r="C32" i="6"/>
  <c r="C16" i="6"/>
  <c r="C8" i="6"/>
  <c r="C12" i="6"/>
  <c r="C7" i="6"/>
  <c r="D7" i="6"/>
  <c r="D8" i="6"/>
  <c r="C9" i="6"/>
  <c r="D9" i="6"/>
  <c r="C10" i="6"/>
  <c r="D10" i="6"/>
  <c r="C11" i="6"/>
  <c r="D11" i="6"/>
  <c r="D12" i="6"/>
  <c r="C13" i="6"/>
  <c r="D13" i="6"/>
  <c r="C14" i="6"/>
  <c r="D14" i="6"/>
  <c r="C15" i="6"/>
  <c r="D15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D32" i="6"/>
  <c r="C33" i="6"/>
  <c r="D33" i="6"/>
  <c r="C34" i="6"/>
  <c r="D34" i="6"/>
  <c r="C35" i="6"/>
  <c r="D35" i="6"/>
  <c r="C36" i="6"/>
  <c r="D3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H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H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H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H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H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H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H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H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H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H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H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H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H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H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H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H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H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H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H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H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H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H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H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H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H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H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H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H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H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H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H36" i="6"/>
  <c r="AJ6" i="6"/>
  <c r="AJ8" i="6"/>
  <c r="H40" i="6"/>
  <c r="H41" i="6"/>
  <c r="C2" i="5"/>
  <c r="C4" i="5"/>
  <c r="C6" i="5"/>
  <c r="C8" i="5"/>
  <c r="C10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9" i="4"/>
  <c r="C22" i="4"/>
  <c r="C23" i="4"/>
  <c r="C24" i="4"/>
  <c r="C25" i="4"/>
  <c r="C26" i="4"/>
  <c r="C27" i="4"/>
  <c r="C28" i="4"/>
  <c r="C29" i="4"/>
  <c r="C30" i="4"/>
  <c r="C15" i="3"/>
  <c r="C17" i="2"/>
  <c r="C11" i="1"/>
  <c r="C12" i="1"/>
  <c r="C13" i="1"/>
</calcChain>
</file>

<file path=xl/comments1.xml><?xml version="1.0" encoding="utf-8"?>
<comments xmlns="http://schemas.openxmlformats.org/spreadsheetml/2006/main">
  <authors>
    <author>David Romoff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Zero is just a number.
But if there's lots of them, your asset might be illiquid.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 xml:space="preserve">Historical random draws only works if there is no pattern in the time series.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There's no change for the first price.</t>
        </r>
      </text>
    </comment>
  </commentList>
</comments>
</file>

<file path=xl/sharedStrings.xml><?xml version="1.0" encoding="utf-8"?>
<sst xmlns="http://schemas.openxmlformats.org/spreadsheetml/2006/main" count="97" uniqueCount="85">
  <si>
    <t>Naming the table can help.</t>
  </si>
  <si>
    <t>You can't just drag down without locking.</t>
  </si>
  <si>
    <t>Notes</t>
  </si>
  <si>
    <t>fred</t>
  </si>
  <si>
    <t>vlookup Examples:</t>
  </si>
  <si>
    <t>greg</t>
  </si>
  <si>
    <t>ed</t>
  </si>
  <si>
    <t>dave</t>
  </si>
  <si>
    <t>chuck</t>
  </si>
  <si>
    <t>bob</t>
  </si>
  <si>
    <t>alan</t>
  </si>
  <si>
    <t>age</t>
  </si>
  <si>
    <t>height</t>
  </si>
  <si>
    <t>income</t>
  </si>
  <si>
    <t>index</t>
  </si>
  <si>
    <t>name</t>
  </si>
  <si>
    <t>more to come</t>
  </si>
  <si>
    <t>run for president</t>
  </si>
  <si>
    <t>middle management</t>
  </si>
  <si>
    <t>first job</t>
  </si>
  <si>
    <t>college</t>
  </si>
  <si>
    <t>teenager</t>
  </si>
  <si>
    <t>10 year old</t>
  </si>
  <si>
    <t>big baby</t>
  </si>
  <si>
    <t>baby</t>
  </si>
  <si>
    <t>Simulation:</t>
  </si>
  <si>
    <t>Vlookup:</t>
  </si>
  <si>
    <t>x</t>
  </si>
  <si>
    <t>P(x)</t>
  </si>
  <si>
    <t>Percentile</t>
  </si>
  <si>
    <t>Normal dist probability</t>
  </si>
  <si>
    <t>Normal random draw</t>
  </si>
  <si>
    <t>random integer</t>
  </si>
  <si>
    <t>random draw</t>
  </si>
  <si>
    <t>Examples</t>
  </si>
  <si>
    <t>Sim31</t>
  </si>
  <si>
    <t>Sim30</t>
  </si>
  <si>
    <t>Sim29</t>
  </si>
  <si>
    <t>Sim28</t>
  </si>
  <si>
    <t>Sim27</t>
  </si>
  <si>
    <t>Sim26</t>
  </si>
  <si>
    <t>Sim25</t>
  </si>
  <si>
    <t>Sim24</t>
  </si>
  <si>
    <t>Sim23</t>
  </si>
  <si>
    <t>Sim22</t>
  </si>
  <si>
    <t>Sim21</t>
  </si>
  <si>
    <t>Sim20</t>
  </si>
  <si>
    <t>Sim19</t>
  </si>
  <si>
    <t>Sim18</t>
  </si>
  <si>
    <t>Sim17</t>
  </si>
  <si>
    <t>Sim16</t>
  </si>
  <si>
    <t>Sim15</t>
  </si>
  <si>
    <t>Sim14</t>
  </si>
  <si>
    <t>Sim13</t>
  </si>
  <si>
    <t>Sim12</t>
  </si>
  <si>
    <t>Sim11</t>
  </si>
  <si>
    <t>Sim10</t>
  </si>
  <si>
    <t>Sim9</t>
  </si>
  <si>
    <t>Sim8</t>
  </si>
  <si>
    <t>Sim7</t>
  </si>
  <si>
    <t>Sim6</t>
  </si>
  <si>
    <t>Sim5</t>
  </si>
  <si>
    <t>Sim4</t>
  </si>
  <si>
    <t>Sim3</t>
  </si>
  <si>
    <t>std</t>
  </si>
  <si>
    <t>Sim2</t>
  </si>
  <si>
    <t>Sim1</t>
  </si>
  <si>
    <t>Mean</t>
  </si>
  <si>
    <t>Simulation</t>
  </si>
  <si>
    <t>SimName</t>
  </si>
  <si>
    <t>HowManyAgain</t>
  </si>
  <si>
    <t>HowMany</t>
  </si>
  <si>
    <t>lamda</t>
  </si>
  <si>
    <t>sims_a</t>
  </si>
  <si>
    <t>sims_h</t>
  </si>
  <si>
    <t>analytic</t>
  </si>
  <si>
    <t>historical</t>
  </si>
  <si>
    <t>monte carlo</t>
  </si>
  <si>
    <t>SD</t>
  </si>
  <si>
    <t>alpha</t>
  </si>
  <si>
    <t>mean</t>
  </si>
  <si>
    <t>Change</t>
  </si>
  <si>
    <t>Price</t>
  </si>
  <si>
    <t>n</t>
  </si>
  <si>
    <t>Value at Risk: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</si>
</sst>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3" borderId="0" xfId="2" applyFill="1" applyAlignment="1">
      <alignment horizontal="center"/>
    </xf>
    <xf numFmtId="1" fontId="2" fillId="3" borderId="0" xfId="2" applyNumberFormat="1" applyFill="1" applyAlignment="1">
      <alignment horizontal="center"/>
    </xf>
    <xf numFmtId="1" fontId="2" fillId="4" borderId="0" xfId="2" applyNumberFormat="1" applyFill="1" applyAlignment="1">
      <alignment horizontal="center"/>
    </xf>
    <xf numFmtId="0" fontId="2" fillId="3" borderId="1" xfId="2" applyFill="1" applyBorder="1" applyAlignment="1">
      <alignment horizontal="center"/>
    </xf>
    <xf numFmtId="9" fontId="0" fillId="3" borderId="2" xfId="3" applyFont="1" applyFill="1" applyBorder="1" applyAlignment="1">
      <alignment horizontal="center"/>
    </xf>
    <xf numFmtId="0" fontId="2" fillId="3" borderId="3" xfId="2" applyFill="1" applyBorder="1" applyAlignment="1">
      <alignment horizontal="center"/>
    </xf>
    <xf numFmtId="0" fontId="2" fillId="3" borderId="4" xfId="2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0" fontId="2" fillId="3" borderId="5" xfId="2" applyFill="1" applyBorder="1" applyAlignment="1">
      <alignment horizontal="center"/>
    </xf>
    <xf numFmtId="0" fontId="2" fillId="3" borderId="6" xfId="2" applyFill="1" applyBorder="1" applyAlignment="1">
      <alignment horizontal="center"/>
    </xf>
    <xf numFmtId="0" fontId="2" fillId="3" borderId="7" xfId="2" applyFill="1" applyBorder="1" applyAlignment="1">
      <alignment horizontal="center"/>
    </xf>
    <xf numFmtId="0" fontId="2" fillId="3" borderId="8" xfId="2" applyFill="1" applyBorder="1" applyAlignment="1">
      <alignment horizontal="center"/>
    </xf>
    <xf numFmtId="0" fontId="1" fillId="2" borderId="0" xfId="2" applyFont="1" applyFill="1"/>
    <xf numFmtId="9" fontId="1" fillId="2" borderId="0" xfId="3" applyFont="1" applyFill="1"/>
    <xf numFmtId="164" fontId="1" fillId="2" borderId="0" xfId="1" applyNumberFormat="1" applyFont="1" applyFill="1"/>
    <xf numFmtId="0" fontId="1" fillId="2" borderId="0" xfId="2" applyFont="1" applyFill="1" applyAlignment="1">
      <alignment horizontal="right"/>
    </xf>
    <xf numFmtId="9" fontId="1" fillId="5" borderId="0" xfId="3" applyFont="1" applyFill="1"/>
    <xf numFmtId="9" fontId="1" fillId="2" borderId="0" xfId="3" applyFont="1" applyFill="1" applyAlignment="1">
      <alignment horizontal="right"/>
    </xf>
  </cellXfs>
  <cellStyles count="4">
    <cellStyle name="Currency 2" xfId="1"/>
    <cellStyle name="Normal" xfId="0" builtinId="0"/>
    <cellStyle name="Normal 2" xfId="2"/>
    <cellStyle name="Percent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4.xml"/><Relationship Id="rId12" Type="http://schemas.openxmlformats.org/officeDocument/2006/relationships/externalLink" Target="externalLinks/externalLink5.xml"/><Relationship Id="rId13" Type="http://schemas.openxmlformats.org/officeDocument/2006/relationships/externalLink" Target="externalLinks/externalLink6.xml"/><Relationship Id="rId14" Type="http://schemas.openxmlformats.org/officeDocument/2006/relationships/externalLink" Target="externalLinks/externalLink7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V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RangesLook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Desktop/Excel_Introduc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ERMM/Seminar/Excel_VBA_Clas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/FRM_Class5/FRM_2_Credit_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Google%20Drive/VBA%20Class%20(1)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OUTBOX/Excel_VBA_Clas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11">
          <cell r="D11">
            <v>159.9991839144177</v>
          </cell>
          <cell r="E11">
            <v>159.9991839144177</v>
          </cell>
          <cell r="F11">
            <v>119.9177349101093</v>
          </cell>
          <cell r="G11">
            <v>5.7836769981375014</v>
          </cell>
          <cell r="H11">
            <v>239.83546982021861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43">
          <cell r="M43">
            <v>1</v>
          </cell>
          <cell r="N43">
            <v>0.97311195961122676</v>
          </cell>
          <cell r="O43">
            <v>0.42017570143643562</v>
          </cell>
          <cell r="P43">
            <v>0.28109375402312797</v>
          </cell>
          <cell r="Q43">
            <v>0.32311278842776026</v>
          </cell>
        </row>
        <row r="44">
          <cell r="M44">
            <v>0.97311195961122676</v>
          </cell>
          <cell r="N44">
            <v>0.99999999999999978</v>
          </cell>
          <cell r="O44">
            <v>0.51215301201500485</v>
          </cell>
          <cell r="P44">
            <v>0.2723443503305511</v>
          </cell>
          <cell r="Q44">
            <v>0.39096628694054542</v>
          </cell>
        </row>
        <row r="45">
          <cell r="M45">
            <v>0.42017570143643562</v>
          </cell>
          <cell r="N45">
            <v>0.51215301201500485</v>
          </cell>
          <cell r="O45">
            <v>1</v>
          </cell>
          <cell r="P45">
            <v>0.36332623022020305</v>
          </cell>
          <cell r="Q45">
            <v>0.47565509976352932</v>
          </cell>
        </row>
        <row r="46">
          <cell r="M46">
            <v>0.28109375402312797</v>
          </cell>
          <cell r="N46">
            <v>0.2723443503305511</v>
          </cell>
          <cell r="O46">
            <v>0.36332623022020305</v>
          </cell>
          <cell r="P46">
            <v>0.99999999999999989</v>
          </cell>
          <cell r="Q46">
            <v>-0.3965449743874967</v>
          </cell>
        </row>
        <row r="47">
          <cell r="M47">
            <v>0.32311278842776026</v>
          </cell>
          <cell r="N47">
            <v>0.39096628694054542</v>
          </cell>
          <cell r="O47">
            <v>0.47565509976352932</v>
          </cell>
          <cell r="P47">
            <v>-0.3965449743874967</v>
          </cell>
          <cell r="Q47">
            <v>1</v>
          </cell>
        </row>
        <row r="49">
          <cell r="M49">
            <v>0.10487951236180837</v>
          </cell>
          <cell r="N49">
            <v>0.10600815475307214</v>
          </cell>
          <cell r="O49">
            <v>0.19298003180062867</v>
          </cell>
          <cell r="P49">
            <v>5.9729056071415369E-2</v>
          </cell>
          <cell r="Q49">
            <v>0.10119767807541562</v>
          </cell>
        </row>
        <row r="52">
          <cell r="J52">
            <v>0.10487951236180837</v>
          </cell>
          <cell r="M52">
            <v>1.0999712113250714E-2</v>
          </cell>
          <cell r="N52">
            <v>1.1118083576877325E-2</v>
          </cell>
          <cell r="O52">
            <v>2.0239651630816206E-2</v>
          </cell>
          <cell r="P52">
            <v>6.2643542746011532E-3</v>
          </cell>
          <cell r="Q52">
            <v>1.0613563128696856E-2</v>
          </cell>
        </row>
        <row r="53">
          <cell r="J53">
            <v>0.10600815475307214</v>
          </cell>
          <cell r="M53">
            <v>1.1118083576877325E-2</v>
          </cell>
          <cell r="N53">
            <v>1.1237728874151292E-2</v>
          </cell>
          <cell r="O53">
            <v>2.0457457075373827E-2</v>
          </cell>
          <cell r="P53">
            <v>6.3317670192735232E-3</v>
          </cell>
          <cell r="Q53">
            <v>1.0727779118070234E-2</v>
          </cell>
        </row>
        <row r="54">
          <cell r="J54">
            <v>0.19298003180062867</v>
          </cell>
          <cell r="M54">
            <v>2.0239651630816206E-2</v>
          </cell>
          <cell r="N54">
            <v>2.0457457075373827E-2</v>
          </cell>
          <cell r="O54">
            <v>3.7241292673771652E-2</v>
          </cell>
          <cell r="P54">
            <v>1.1526515140083271E-2</v>
          </cell>
          <cell r="Q54">
            <v>1.9529131133143487E-2</v>
          </cell>
        </row>
        <row r="55">
          <cell r="J55">
            <v>5.9729056071415369E-2</v>
          </cell>
          <cell r="M55">
            <v>6.2643542746011532E-3</v>
          </cell>
          <cell r="N55">
            <v>6.3317670192735232E-3</v>
          </cell>
          <cell r="O55">
            <v>1.1526515140083271E-2</v>
          </cell>
          <cell r="P55">
            <v>3.5675601391822812E-3</v>
          </cell>
          <cell r="Q55">
            <v>6.0444417880635409E-3</v>
          </cell>
        </row>
        <row r="56">
          <cell r="J56">
            <v>0.10119767807541562</v>
          </cell>
          <cell r="M56">
            <v>1.0613563128696856E-2</v>
          </cell>
          <cell r="N56">
            <v>1.0727779118070234E-2</v>
          </cell>
          <cell r="O56">
            <v>1.9529131133143487E-2</v>
          </cell>
          <cell r="P56">
            <v>6.0444417880635409E-3</v>
          </cell>
          <cell r="Q56">
            <v>1.0240970047855454E-2</v>
          </cell>
        </row>
        <row r="59">
          <cell r="M59">
            <v>1.0999712113250714E-2</v>
          </cell>
          <cell r="N59">
            <v>1.0819140096616491E-2</v>
          </cell>
          <cell r="O59">
            <v>8.5042098208072976E-3</v>
          </cell>
          <cell r="P59">
            <v>1.7608708595784669E-3</v>
          </cell>
          <cell r="Q59">
            <v>3.4293779776673047E-3</v>
          </cell>
        </row>
        <row r="60">
          <cell r="M60">
            <v>1.0819140096616491E-2</v>
          </cell>
          <cell r="N60">
            <v>1.123772887415129E-2</v>
          </cell>
          <cell r="O60">
            <v>1.0477348259320377E-2</v>
          </cell>
          <cell r="P60">
            <v>1.7244209753084576E-3</v>
          </cell>
          <cell r="Q60">
            <v>4.1941999689102385E-3</v>
          </cell>
        </row>
        <row r="61">
          <cell r="M61">
            <v>8.5042098208072976E-3</v>
          </cell>
          <cell r="N61">
            <v>1.0477348259320377E-2</v>
          </cell>
          <cell r="O61">
            <v>3.7241292673771652E-2</v>
          </cell>
          <cell r="P61">
            <v>4.1878852934225507E-3</v>
          </cell>
          <cell r="Q61">
            <v>9.2891308174304112E-3</v>
          </cell>
        </row>
        <row r="62">
          <cell r="M62">
            <v>1.7608708595784669E-3</v>
          </cell>
          <cell r="N62">
            <v>1.7244209753084576E-3</v>
          </cell>
          <cell r="O62">
            <v>4.1878852934225507E-3</v>
          </cell>
          <cell r="P62">
            <v>3.5675601391822807E-3</v>
          </cell>
          <cell r="Q62">
            <v>-2.3968930140343715E-3</v>
          </cell>
        </row>
        <row r="63">
          <cell r="M63">
            <v>3.4293779776673047E-3</v>
          </cell>
          <cell r="N63">
            <v>4.1941999689102385E-3</v>
          </cell>
          <cell r="O63">
            <v>9.2891308174304112E-3</v>
          </cell>
          <cell r="P63">
            <v>-2.3968930140343715E-3</v>
          </cell>
          <cell r="Q63">
            <v>1.0240970047855454E-2</v>
          </cell>
        </row>
        <row r="65">
          <cell r="M65">
            <v>9.3288369463553674E-3</v>
          </cell>
        </row>
      </sheetData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NamedRange1"/>
      <sheetName val="NamedRange2"/>
      <sheetName val="VectorCalcs"/>
      <sheetName val="Aggregation"/>
    </sheetNames>
    <sheetDataSet>
      <sheetData sheetId="0"/>
      <sheetData sheetId="1"/>
      <sheetData sheetId="2"/>
      <sheetData sheetId="3"/>
      <sheetData sheetId="4">
        <row r="4">
          <cell r="C4" t="str">
            <v>m</v>
          </cell>
          <cell r="D4">
            <v>21856.789543877087</v>
          </cell>
          <cell r="E4">
            <v>54</v>
          </cell>
        </row>
        <row r="5">
          <cell r="C5" t="str">
            <v>m</v>
          </cell>
          <cell r="D5">
            <v>65004.154695595149</v>
          </cell>
          <cell r="E5">
            <v>43</v>
          </cell>
        </row>
        <row r="6">
          <cell r="C6" t="str">
            <v>m</v>
          </cell>
          <cell r="D6">
            <v>99077.002237671026</v>
          </cell>
          <cell r="E6">
            <v>28</v>
          </cell>
        </row>
        <row r="7">
          <cell r="C7" t="str">
            <v>m</v>
          </cell>
          <cell r="D7">
            <v>29019.365663543929</v>
          </cell>
          <cell r="E7">
            <v>51</v>
          </cell>
        </row>
        <row r="8">
          <cell r="C8" t="str">
            <v>m</v>
          </cell>
          <cell r="D8">
            <v>39476.097806460253</v>
          </cell>
          <cell r="E8">
            <v>56</v>
          </cell>
        </row>
        <row r="9">
          <cell r="C9" t="str">
            <v>m</v>
          </cell>
          <cell r="D9">
            <v>95300.734648753016</v>
          </cell>
          <cell r="E9">
            <v>22</v>
          </cell>
        </row>
        <row r="10">
          <cell r="C10" t="str">
            <v>m</v>
          </cell>
          <cell r="D10">
            <v>11278.757234830284</v>
          </cell>
          <cell r="E10">
            <v>28</v>
          </cell>
        </row>
        <row r="11">
          <cell r="C11" t="str">
            <v>f</v>
          </cell>
          <cell r="D11">
            <v>46876.290316239087</v>
          </cell>
          <cell r="E11">
            <v>42</v>
          </cell>
        </row>
        <row r="12">
          <cell r="C12" t="str">
            <v>f</v>
          </cell>
          <cell r="D12">
            <v>77825.796866025572</v>
          </cell>
          <cell r="E12">
            <v>42</v>
          </cell>
        </row>
        <row r="13">
          <cell r="C13" t="str">
            <v>f</v>
          </cell>
          <cell r="D13">
            <v>84791.939969440617</v>
          </cell>
          <cell r="E13">
            <v>68</v>
          </cell>
        </row>
        <row r="14">
          <cell r="C14" t="str">
            <v>f</v>
          </cell>
          <cell r="D14">
            <v>98789.562187137635</v>
          </cell>
          <cell r="E14">
            <v>45</v>
          </cell>
        </row>
        <row r="15">
          <cell r="C15" t="str">
            <v>f</v>
          </cell>
          <cell r="D15">
            <v>31681.420426960573</v>
          </cell>
          <cell r="E15">
            <v>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dRange"/>
      <sheetName val="NamedRange2"/>
      <sheetName val="Vlookup"/>
      <sheetName val="Indirect"/>
      <sheetName val="Simulation"/>
      <sheetName val="VaR_Example"/>
    </sheetNames>
    <sheetDataSet>
      <sheetData sheetId="0"/>
      <sheetData sheetId="1">
        <row r="3">
          <cell r="C3">
            <v>2</v>
          </cell>
          <cell r="D3">
            <v>5</v>
          </cell>
          <cell r="E3">
            <v>7</v>
          </cell>
          <cell r="F3">
            <v>2</v>
          </cell>
          <cell r="G3">
            <v>8</v>
          </cell>
          <cell r="H3">
            <v>8</v>
          </cell>
          <cell r="I3">
            <v>8</v>
          </cell>
        </row>
      </sheetData>
      <sheetData sheetId="2">
        <row r="4">
          <cell r="C4" t="str">
            <v>a</v>
          </cell>
          <cell r="D4">
            <v>2</v>
          </cell>
          <cell r="E4">
            <v>3</v>
          </cell>
        </row>
        <row r="5">
          <cell r="C5" t="str">
            <v>b</v>
          </cell>
          <cell r="D5">
            <v>4</v>
          </cell>
          <cell r="E5">
            <v>6</v>
          </cell>
        </row>
        <row r="6">
          <cell r="C6" t="str">
            <v>c</v>
          </cell>
          <cell r="D6">
            <v>6</v>
          </cell>
          <cell r="E6">
            <v>9</v>
          </cell>
        </row>
        <row r="7">
          <cell r="C7" t="str">
            <v>d</v>
          </cell>
          <cell r="D7">
            <v>8</v>
          </cell>
          <cell r="E7">
            <v>12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Nmd Rng"/>
      <sheetName val="Vlookup"/>
      <sheetName val="Data Control &amp; Indirect"/>
      <sheetName val="Example"/>
      <sheetName val="VectorCalcs"/>
      <sheetName val="Data Tables"/>
      <sheetName val="Macros"/>
      <sheetName val="Functions"/>
      <sheetName val="SnapShot"/>
      <sheetName val="Practice1"/>
      <sheetName val="Practice2"/>
      <sheetName val="RExcel"/>
      <sheetName val="Worm"/>
      <sheetName val="Button"/>
      <sheetName val="Data Tables (2)"/>
    </sheetNames>
    <sheetDataSet>
      <sheetData sheetId="0"/>
      <sheetData sheetId="1"/>
      <sheetData sheetId="2">
        <row r="25">
          <cell r="C25" t="str">
            <v>name</v>
          </cell>
          <cell r="D25" t="str">
            <v>index</v>
          </cell>
          <cell r="E25" t="str">
            <v>age</v>
          </cell>
          <cell r="F25" t="str">
            <v>income</v>
          </cell>
          <cell r="G25" t="str">
            <v>height</v>
          </cell>
        </row>
        <row r="26">
          <cell r="C26" t="str">
            <v>alan</v>
          </cell>
          <cell r="D26">
            <v>1</v>
          </cell>
          <cell r="E26">
            <v>45</v>
          </cell>
          <cell r="F26">
            <v>35277</v>
          </cell>
          <cell r="G26">
            <v>7</v>
          </cell>
        </row>
        <row r="27">
          <cell r="C27" t="str">
            <v>bob</v>
          </cell>
          <cell r="D27">
            <v>2</v>
          </cell>
          <cell r="E27">
            <v>47</v>
          </cell>
          <cell r="F27">
            <v>94403</v>
          </cell>
          <cell r="G27">
            <v>8</v>
          </cell>
        </row>
        <row r="28">
          <cell r="C28" t="str">
            <v>chuck</v>
          </cell>
          <cell r="D28">
            <v>3</v>
          </cell>
          <cell r="E28">
            <v>13</v>
          </cell>
          <cell r="F28">
            <v>40917</v>
          </cell>
          <cell r="G28">
            <v>8</v>
          </cell>
        </row>
        <row r="29">
          <cell r="C29" t="str">
            <v>dave</v>
          </cell>
          <cell r="D29">
            <v>4</v>
          </cell>
          <cell r="E29">
            <v>25</v>
          </cell>
          <cell r="F29">
            <v>140651</v>
          </cell>
          <cell r="G29">
            <v>6</v>
          </cell>
        </row>
        <row r="30">
          <cell r="C30" t="str">
            <v>ed</v>
          </cell>
          <cell r="D30">
            <v>5</v>
          </cell>
          <cell r="E30">
            <v>63</v>
          </cell>
          <cell r="F30">
            <v>87893</v>
          </cell>
          <cell r="G30">
            <v>6</v>
          </cell>
        </row>
        <row r="31">
          <cell r="C31" t="str">
            <v>fred</v>
          </cell>
          <cell r="D31">
            <v>6</v>
          </cell>
          <cell r="E31">
            <v>87</v>
          </cell>
          <cell r="F31">
            <v>85993</v>
          </cell>
          <cell r="G31">
            <v>8</v>
          </cell>
        </row>
        <row r="32">
          <cell r="C32" t="str">
            <v>greg</v>
          </cell>
          <cell r="D32">
            <v>7</v>
          </cell>
          <cell r="E32">
            <v>56</v>
          </cell>
          <cell r="F32">
            <v>133129</v>
          </cell>
          <cell r="G32">
            <v>7</v>
          </cell>
        </row>
      </sheetData>
      <sheetData sheetId="3"/>
      <sheetData sheetId="4">
        <row r="3">
          <cell r="B3">
            <v>5</v>
          </cell>
        </row>
      </sheetData>
      <sheetData sheetId="5">
        <row r="4">
          <cell r="D4">
            <v>1</v>
          </cell>
          <cell r="E4">
            <v>3</v>
          </cell>
        </row>
        <row r="5">
          <cell r="D5">
            <v>2</v>
          </cell>
          <cell r="E5">
            <v>3</v>
          </cell>
        </row>
        <row r="6">
          <cell r="D6">
            <v>3</v>
          </cell>
          <cell r="E6">
            <v>3</v>
          </cell>
        </row>
        <row r="7">
          <cell r="D7">
            <v>4</v>
          </cell>
          <cell r="E7">
            <v>3</v>
          </cell>
        </row>
        <row r="8">
          <cell r="D8">
            <v>5</v>
          </cell>
          <cell r="E8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Multiplication"/>
      <sheetName val="CreditMatrix"/>
      <sheetName val="CreditMatrix_Weighted"/>
      <sheetName val="Loss_FromRanking"/>
      <sheetName val="HazardRate1"/>
      <sheetName val="HazardRate2"/>
    </sheetNames>
    <sheetDataSet>
      <sheetData sheetId="0" refreshError="1"/>
      <sheetData sheetId="1" refreshError="1">
        <row r="2">
          <cell r="B2">
            <v>0</v>
          </cell>
          <cell r="C2" t="str">
            <v>A</v>
          </cell>
        </row>
        <row r="3">
          <cell r="B3">
            <v>0.2</v>
          </cell>
          <cell r="C3" t="str">
            <v>B</v>
          </cell>
        </row>
        <row r="4">
          <cell r="B4">
            <v>0.4</v>
          </cell>
          <cell r="C4" t="str">
            <v>C</v>
          </cell>
        </row>
        <row r="5">
          <cell r="B5">
            <v>0.6</v>
          </cell>
          <cell r="C5" t="str">
            <v>D</v>
          </cell>
        </row>
        <row r="6">
          <cell r="B6">
            <v>0.8</v>
          </cell>
          <cell r="C6" t="str">
            <v>E</v>
          </cell>
        </row>
        <row r="7">
          <cell r="B7">
            <v>1</v>
          </cell>
          <cell r="C7" t="str">
            <v>F</v>
          </cell>
        </row>
        <row r="10">
          <cell r="D10" t="str">
            <v>A</v>
          </cell>
          <cell r="E10" t="str">
            <v>B</v>
          </cell>
        </row>
        <row r="11">
          <cell r="D11" t="str">
            <v>C</v>
          </cell>
          <cell r="E11" t="str">
            <v>E</v>
          </cell>
        </row>
        <row r="12">
          <cell r="D12" t="str">
            <v>B</v>
          </cell>
          <cell r="E12" t="str">
            <v>B</v>
          </cell>
        </row>
        <row r="13">
          <cell r="D13" t="str">
            <v>C</v>
          </cell>
          <cell r="E13" t="str">
            <v>D</v>
          </cell>
        </row>
        <row r="14">
          <cell r="D14" t="str">
            <v>C</v>
          </cell>
          <cell r="E14" t="str">
            <v>E</v>
          </cell>
        </row>
        <row r="15">
          <cell r="D15" t="str">
            <v>E</v>
          </cell>
          <cell r="E15" t="str">
            <v>E</v>
          </cell>
        </row>
        <row r="16">
          <cell r="D16" t="str">
            <v>B</v>
          </cell>
          <cell r="E16" t="str">
            <v>C</v>
          </cell>
        </row>
        <row r="17">
          <cell r="D17" t="str">
            <v>D</v>
          </cell>
          <cell r="E17" t="str">
            <v>D</v>
          </cell>
        </row>
        <row r="18">
          <cell r="D18" t="str">
            <v>E</v>
          </cell>
          <cell r="E18" t="str">
            <v>F</v>
          </cell>
        </row>
        <row r="19">
          <cell r="D19" t="str">
            <v>D</v>
          </cell>
          <cell r="E19" t="str">
            <v>E</v>
          </cell>
        </row>
        <row r="20">
          <cell r="D20" t="str">
            <v>B</v>
          </cell>
          <cell r="E20" t="str">
            <v>B</v>
          </cell>
        </row>
        <row r="21">
          <cell r="D21" t="str">
            <v>A</v>
          </cell>
          <cell r="E21" t="str">
            <v>C</v>
          </cell>
        </row>
        <row r="22">
          <cell r="D22" t="str">
            <v>E</v>
          </cell>
          <cell r="E22" t="str">
            <v>F</v>
          </cell>
        </row>
        <row r="23">
          <cell r="D23" t="str">
            <v>B</v>
          </cell>
          <cell r="E23" t="str">
            <v>D</v>
          </cell>
        </row>
        <row r="24">
          <cell r="D24" t="str">
            <v>E</v>
          </cell>
          <cell r="E24" t="str">
            <v>E</v>
          </cell>
        </row>
        <row r="25">
          <cell r="D25" t="str">
            <v>C</v>
          </cell>
          <cell r="E25" t="str">
            <v>D</v>
          </cell>
        </row>
        <row r="26">
          <cell r="D26" t="str">
            <v>B</v>
          </cell>
          <cell r="E26" t="str">
            <v>B</v>
          </cell>
        </row>
        <row r="27">
          <cell r="D27" t="str">
            <v>E</v>
          </cell>
          <cell r="E27" t="str">
            <v>F</v>
          </cell>
        </row>
        <row r="28">
          <cell r="D28" t="str">
            <v>D</v>
          </cell>
          <cell r="E28" t="str">
            <v>D</v>
          </cell>
        </row>
        <row r="29">
          <cell r="D29" t="str">
            <v>C</v>
          </cell>
          <cell r="E29" t="str">
            <v>D</v>
          </cell>
        </row>
        <row r="30">
          <cell r="D30" t="str">
            <v>E</v>
          </cell>
          <cell r="E30" t="str">
            <v>F</v>
          </cell>
        </row>
        <row r="31">
          <cell r="D31" t="str">
            <v>A</v>
          </cell>
          <cell r="E31" t="str">
            <v>C</v>
          </cell>
        </row>
        <row r="32">
          <cell r="D32" t="str">
            <v>C</v>
          </cell>
          <cell r="E32" t="str">
            <v>D</v>
          </cell>
        </row>
        <row r="33">
          <cell r="D33" t="str">
            <v>C</v>
          </cell>
          <cell r="E33" t="str">
            <v>C</v>
          </cell>
        </row>
        <row r="34">
          <cell r="D34" t="str">
            <v>E</v>
          </cell>
          <cell r="E34" t="str">
            <v>F</v>
          </cell>
        </row>
        <row r="35">
          <cell r="D35" t="str">
            <v>E</v>
          </cell>
          <cell r="E35" t="str">
            <v>E</v>
          </cell>
        </row>
        <row r="36">
          <cell r="D36" t="str">
            <v>D</v>
          </cell>
          <cell r="E36" t="str">
            <v>D</v>
          </cell>
        </row>
        <row r="37">
          <cell r="D37" t="str">
            <v>B</v>
          </cell>
          <cell r="E37" t="str">
            <v>C</v>
          </cell>
        </row>
        <row r="38">
          <cell r="D38" t="str">
            <v>E</v>
          </cell>
          <cell r="E38" t="str">
            <v>F</v>
          </cell>
        </row>
        <row r="39">
          <cell r="D39" t="str">
            <v>E</v>
          </cell>
          <cell r="E39" t="str">
            <v>F</v>
          </cell>
        </row>
        <row r="40">
          <cell r="D40" t="str">
            <v>D</v>
          </cell>
          <cell r="E40" t="str">
            <v>D</v>
          </cell>
        </row>
        <row r="41">
          <cell r="D41" t="str">
            <v>B</v>
          </cell>
          <cell r="E41" t="str">
            <v>C</v>
          </cell>
        </row>
        <row r="42">
          <cell r="D42" t="str">
            <v>D</v>
          </cell>
          <cell r="E42" t="str">
            <v>E</v>
          </cell>
        </row>
        <row r="43">
          <cell r="D43" t="str">
            <v>A</v>
          </cell>
          <cell r="E43" t="str">
            <v>B</v>
          </cell>
        </row>
        <row r="44">
          <cell r="D44" t="str">
            <v>A</v>
          </cell>
          <cell r="E44" t="str">
            <v>B</v>
          </cell>
        </row>
        <row r="45">
          <cell r="D45" t="str">
            <v>E</v>
          </cell>
          <cell r="E45" t="str">
            <v>D</v>
          </cell>
        </row>
        <row r="46">
          <cell r="D46" t="str">
            <v>C</v>
          </cell>
          <cell r="E46" t="str">
            <v>D</v>
          </cell>
        </row>
        <row r="47">
          <cell r="D47" t="str">
            <v>C</v>
          </cell>
          <cell r="E47" t="str">
            <v>E</v>
          </cell>
        </row>
        <row r="48">
          <cell r="D48" t="str">
            <v>E</v>
          </cell>
          <cell r="E48" t="str">
            <v>F</v>
          </cell>
        </row>
        <row r="49">
          <cell r="D49" t="str">
            <v>E</v>
          </cell>
          <cell r="E49" t="str">
            <v>E</v>
          </cell>
        </row>
        <row r="50">
          <cell r="D50" t="str">
            <v>B</v>
          </cell>
          <cell r="E50" t="str">
            <v>B</v>
          </cell>
        </row>
        <row r="51">
          <cell r="D51" t="str">
            <v>D</v>
          </cell>
          <cell r="E51" t="str">
            <v>D</v>
          </cell>
        </row>
        <row r="52">
          <cell r="D52" t="str">
            <v>A</v>
          </cell>
          <cell r="E52" t="str">
            <v>A</v>
          </cell>
        </row>
        <row r="53">
          <cell r="D53" t="str">
            <v>A</v>
          </cell>
          <cell r="E53" t="str">
            <v>A</v>
          </cell>
        </row>
        <row r="54">
          <cell r="D54" t="str">
            <v>D</v>
          </cell>
          <cell r="E54" t="str">
            <v>C</v>
          </cell>
        </row>
        <row r="55">
          <cell r="D55" t="str">
            <v>C</v>
          </cell>
          <cell r="E55" t="str">
            <v>C</v>
          </cell>
        </row>
        <row r="56">
          <cell r="D56" t="str">
            <v>B</v>
          </cell>
          <cell r="E56" t="str">
            <v>B</v>
          </cell>
        </row>
        <row r="57">
          <cell r="D57" t="str">
            <v>C</v>
          </cell>
          <cell r="E57" t="str">
            <v>C</v>
          </cell>
        </row>
        <row r="58">
          <cell r="D58" t="str">
            <v>E</v>
          </cell>
          <cell r="E58" t="str">
            <v>E</v>
          </cell>
        </row>
        <row r="59">
          <cell r="D59" t="str">
            <v>E</v>
          </cell>
          <cell r="E59" t="str">
            <v>F</v>
          </cell>
        </row>
        <row r="60">
          <cell r="D60" t="str">
            <v>C</v>
          </cell>
          <cell r="E60" t="str">
            <v>E</v>
          </cell>
        </row>
        <row r="61">
          <cell r="D61" t="str">
            <v>E</v>
          </cell>
          <cell r="E61" t="str">
            <v>D</v>
          </cell>
        </row>
        <row r="62">
          <cell r="D62" t="str">
            <v>C</v>
          </cell>
          <cell r="E62" t="str">
            <v>C</v>
          </cell>
        </row>
        <row r="63">
          <cell r="D63" t="str">
            <v>B</v>
          </cell>
          <cell r="E63" t="str">
            <v>B</v>
          </cell>
        </row>
        <row r="64">
          <cell r="D64" t="str">
            <v>C</v>
          </cell>
          <cell r="E64" t="str">
            <v>D</v>
          </cell>
        </row>
        <row r="65">
          <cell r="D65" t="str">
            <v>D</v>
          </cell>
          <cell r="E65" t="str">
            <v>E</v>
          </cell>
        </row>
        <row r="66">
          <cell r="D66" t="str">
            <v>B</v>
          </cell>
          <cell r="E66" t="str">
            <v>B</v>
          </cell>
        </row>
        <row r="67">
          <cell r="D67" t="str">
            <v>C</v>
          </cell>
          <cell r="E67" t="str">
            <v>D</v>
          </cell>
        </row>
        <row r="68">
          <cell r="D68" t="str">
            <v>E</v>
          </cell>
          <cell r="E68" t="str">
            <v>F</v>
          </cell>
        </row>
        <row r="69">
          <cell r="D69" t="str">
            <v>C</v>
          </cell>
          <cell r="E69" t="str">
            <v>D</v>
          </cell>
        </row>
        <row r="70">
          <cell r="D70" t="str">
            <v>B</v>
          </cell>
          <cell r="E70" t="str">
            <v>C</v>
          </cell>
        </row>
        <row r="71">
          <cell r="D71" t="str">
            <v>D</v>
          </cell>
          <cell r="E71" t="str">
            <v>E</v>
          </cell>
        </row>
        <row r="72">
          <cell r="D72" t="str">
            <v>A</v>
          </cell>
          <cell r="E72" t="str">
            <v>B</v>
          </cell>
        </row>
        <row r="73">
          <cell r="D73" t="str">
            <v>C</v>
          </cell>
          <cell r="E73" t="str">
            <v>B</v>
          </cell>
        </row>
        <row r="74">
          <cell r="D74" t="str">
            <v>A</v>
          </cell>
          <cell r="E74" t="str">
            <v>A</v>
          </cell>
        </row>
        <row r="75">
          <cell r="D75" t="str">
            <v>C</v>
          </cell>
          <cell r="E75" t="str">
            <v>B</v>
          </cell>
        </row>
        <row r="76">
          <cell r="D76" t="str">
            <v>C</v>
          </cell>
          <cell r="E76" t="str">
            <v>E</v>
          </cell>
        </row>
        <row r="77">
          <cell r="D77" t="str">
            <v>A</v>
          </cell>
          <cell r="E77" t="str">
            <v>A</v>
          </cell>
        </row>
        <row r="78">
          <cell r="D78" t="str">
            <v>B</v>
          </cell>
          <cell r="E78" t="str">
            <v>C</v>
          </cell>
        </row>
        <row r="79">
          <cell r="D79" t="str">
            <v>C</v>
          </cell>
          <cell r="E79" t="str">
            <v>C</v>
          </cell>
        </row>
        <row r="80">
          <cell r="D80" t="str">
            <v>C</v>
          </cell>
          <cell r="E80" t="str">
            <v>E</v>
          </cell>
        </row>
        <row r="81">
          <cell r="D81" t="str">
            <v>D</v>
          </cell>
          <cell r="E81" t="str">
            <v>E</v>
          </cell>
        </row>
        <row r="82">
          <cell r="D82" t="str">
            <v>D</v>
          </cell>
          <cell r="E82" t="str">
            <v>D</v>
          </cell>
        </row>
        <row r="83">
          <cell r="D83" t="str">
            <v>A</v>
          </cell>
          <cell r="E83" t="str">
            <v>A</v>
          </cell>
        </row>
        <row r="84">
          <cell r="D84" t="str">
            <v>B</v>
          </cell>
          <cell r="E84" t="str">
            <v>D</v>
          </cell>
        </row>
        <row r="85">
          <cell r="D85" t="str">
            <v>C</v>
          </cell>
          <cell r="E85" t="str">
            <v>E</v>
          </cell>
        </row>
        <row r="86">
          <cell r="D86" t="str">
            <v>E</v>
          </cell>
          <cell r="E86" t="str">
            <v>F</v>
          </cell>
        </row>
        <row r="87">
          <cell r="D87" t="str">
            <v>E</v>
          </cell>
          <cell r="E87" t="str">
            <v>F</v>
          </cell>
        </row>
        <row r="88">
          <cell r="D88" t="str">
            <v>E</v>
          </cell>
          <cell r="E88" t="str">
            <v>F</v>
          </cell>
        </row>
        <row r="89">
          <cell r="D89" t="str">
            <v>E</v>
          </cell>
          <cell r="E89" t="str">
            <v>E</v>
          </cell>
        </row>
        <row r="90">
          <cell r="D90" t="str">
            <v>A</v>
          </cell>
          <cell r="E90" t="str">
            <v>A</v>
          </cell>
        </row>
        <row r="91">
          <cell r="D91" t="str">
            <v>C</v>
          </cell>
          <cell r="E91" t="str">
            <v>D</v>
          </cell>
        </row>
        <row r="92">
          <cell r="D92" t="str">
            <v>E</v>
          </cell>
          <cell r="E92" t="str">
            <v>F</v>
          </cell>
        </row>
        <row r="93">
          <cell r="D93" t="str">
            <v>B</v>
          </cell>
          <cell r="E93" t="str">
            <v>B</v>
          </cell>
        </row>
        <row r="94">
          <cell r="D94" t="str">
            <v>A</v>
          </cell>
          <cell r="E94" t="str">
            <v>C</v>
          </cell>
        </row>
        <row r="95">
          <cell r="D95" t="str">
            <v>A</v>
          </cell>
          <cell r="E95" t="str">
            <v>B</v>
          </cell>
        </row>
        <row r="96">
          <cell r="D96" t="str">
            <v>E</v>
          </cell>
          <cell r="E96" t="str">
            <v>D</v>
          </cell>
        </row>
        <row r="97">
          <cell r="D97" t="str">
            <v>C</v>
          </cell>
          <cell r="E97" t="str">
            <v>E</v>
          </cell>
        </row>
        <row r="98">
          <cell r="D98" t="str">
            <v>E</v>
          </cell>
          <cell r="E98" t="str">
            <v>E</v>
          </cell>
        </row>
        <row r="99">
          <cell r="D99" t="str">
            <v>D</v>
          </cell>
          <cell r="E99" t="str">
            <v>D</v>
          </cell>
        </row>
        <row r="100">
          <cell r="D100" t="str">
            <v>C</v>
          </cell>
          <cell r="E100" t="str">
            <v>D</v>
          </cell>
        </row>
        <row r="101">
          <cell r="D101" t="str">
            <v>A</v>
          </cell>
          <cell r="E101" t="str">
            <v>B</v>
          </cell>
        </row>
        <row r="102">
          <cell r="D102" t="str">
            <v>E</v>
          </cell>
          <cell r="E102" t="str">
            <v>E</v>
          </cell>
        </row>
        <row r="103">
          <cell r="D103" t="str">
            <v>E</v>
          </cell>
          <cell r="E103" t="str">
            <v>F</v>
          </cell>
        </row>
        <row r="104">
          <cell r="D104" t="str">
            <v>A</v>
          </cell>
          <cell r="E104" t="str">
            <v>A</v>
          </cell>
        </row>
        <row r="105">
          <cell r="D105" t="str">
            <v>B</v>
          </cell>
          <cell r="E105" t="str">
            <v>D</v>
          </cell>
        </row>
        <row r="106">
          <cell r="D106" t="str">
            <v>D</v>
          </cell>
          <cell r="E106" t="str">
            <v>F</v>
          </cell>
        </row>
        <row r="107">
          <cell r="D107" t="str">
            <v>E</v>
          </cell>
          <cell r="E107" t="str">
            <v>E</v>
          </cell>
        </row>
        <row r="108">
          <cell r="D108" t="str">
            <v>C</v>
          </cell>
          <cell r="E108" t="str">
            <v>D</v>
          </cell>
        </row>
        <row r="109">
          <cell r="D109" t="str">
            <v>A</v>
          </cell>
          <cell r="E109" t="str">
            <v>A</v>
          </cell>
        </row>
      </sheetData>
      <sheetData sheetId="2">
        <row r="10">
          <cell r="F10">
            <v>45</v>
          </cell>
        </row>
        <row r="11">
          <cell r="F11">
            <v>88</v>
          </cell>
        </row>
        <row r="12">
          <cell r="F12">
            <v>34</v>
          </cell>
        </row>
        <row r="13">
          <cell r="F13">
            <v>73</v>
          </cell>
        </row>
        <row r="14">
          <cell r="F14">
            <v>95</v>
          </cell>
        </row>
        <row r="15">
          <cell r="F15">
            <v>38</v>
          </cell>
        </row>
        <row r="16">
          <cell r="F16">
            <v>73</v>
          </cell>
        </row>
        <row r="17">
          <cell r="F17">
            <v>73</v>
          </cell>
        </row>
        <row r="18">
          <cell r="F18">
            <v>58</v>
          </cell>
        </row>
        <row r="19">
          <cell r="F19">
            <v>50</v>
          </cell>
        </row>
        <row r="20">
          <cell r="F20">
            <v>92</v>
          </cell>
        </row>
        <row r="21">
          <cell r="F21">
            <v>68</v>
          </cell>
        </row>
        <row r="22">
          <cell r="F22">
            <v>99</v>
          </cell>
        </row>
        <row r="23">
          <cell r="F23">
            <v>75</v>
          </cell>
        </row>
        <row r="24">
          <cell r="F24">
            <v>26</v>
          </cell>
        </row>
        <row r="25">
          <cell r="F25">
            <v>69</v>
          </cell>
        </row>
        <row r="26">
          <cell r="F26">
            <v>95</v>
          </cell>
        </row>
        <row r="27">
          <cell r="F27">
            <v>65</v>
          </cell>
        </row>
        <row r="28">
          <cell r="F28">
            <v>40</v>
          </cell>
        </row>
        <row r="29">
          <cell r="F29">
            <v>35</v>
          </cell>
        </row>
        <row r="30">
          <cell r="F30">
            <v>68</v>
          </cell>
        </row>
        <row r="31">
          <cell r="F31">
            <v>90</v>
          </cell>
        </row>
        <row r="32">
          <cell r="F32">
            <v>34</v>
          </cell>
        </row>
        <row r="33">
          <cell r="F33">
            <v>74</v>
          </cell>
        </row>
        <row r="34">
          <cell r="F34">
            <v>28</v>
          </cell>
        </row>
        <row r="35">
          <cell r="F35">
            <v>73</v>
          </cell>
        </row>
        <row r="36">
          <cell r="F36">
            <v>64</v>
          </cell>
        </row>
        <row r="37">
          <cell r="F37">
            <v>99</v>
          </cell>
        </row>
        <row r="38">
          <cell r="F38">
            <v>52</v>
          </cell>
        </row>
        <row r="39">
          <cell r="F39">
            <v>70</v>
          </cell>
        </row>
        <row r="40">
          <cell r="F40">
            <v>22</v>
          </cell>
        </row>
        <row r="41">
          <cell r="F41">
            <v>55</v>
          </cell>
        </row>
        <row r="42">
          <cell r="F42">
            <v>56</v>
          </cell>
        </row>
        <row r="43">
          <cell r="F43">
            <v>33</v>
          </cell>
        </row>
        <row r="44">
          <cell r="F44">
            <v>30</v>
          </cell>
        </row>
        <row r="45">
          <cell r="F45">
            <v>74</v>
          </cell>
        </row>
        <row r="46">
          <cell r="F46">
            <v>76</v>
          </cell>
        </row>
        <row r="47">
          <cell r="F47">
            <v>71</v>
          </cell>
        </row>
        <row r="48">
          <cell r="F48">
            <v>45</v>
          </cell>
        </row>
        <row r="49">
          <cell r="F49">
            <v>80</v>
          </cell>
        </row>
        <row r="50">
          <cell r="F50">
            <v>41</v>
          </cell>
        </row>
        <row r="51">
          <cell r="F51">
            <v>24</v>
          </cell>
        </row>
        <row r="52">
          <cell r="F52">
            <v>99</v>
          </cell>
        </row>
        <row r="53">
          <cell r="F53">
            <v>88</v>
          </cell>
        </row>
        <row r="54">
          <cell r="F54">
            <v>40</v>
          </cell>
        </row>
        <row r="55">
          <cell r="F55">
            <v>89</v>
          </cell>
        </row>
        <row r="56">
          <cell r="F56">
            <v>72</v>
          </cell>
        </row>
        <row r="57">
          <cell r="F57">
            <v>48</v>
          </cell>
        </row>
        <row r="58">
          <cell r="F58">
            <v>51</v>
          </cell>
        </row>
        <row r="59">
          <cell r="F59">
            <v>48</v>
          </cell>
        </row>
        <row r="60">
          <cell r="F60">
            <v>76</v>
          </cell>
        </row>
        <row r="61">
          <cell r="F61">
            <v>54</v>
          </cell>
        </row>
        <row r="62">
          <cell r="F62">
            <v>70</v>
          </cell>
        </row>
        <row r="63">
          <cell r="F63">
            <v>95</v>
          </cell>
        </row>
        <row r="64">
          <cell r="F64">
            <v>43</v>
          </cell>
        </row>
        <row r="65">
          <cell r="F65">
            <v>54</v>
          </cell>
        </row>
        <row r="66">
          <cell r="F66">
            <v>88</v>
          </cell>
        </row>
        <row r="67">
          <cell r="F67">
            <v>48</v>
          </cell>
        </row>
        <row r="68">
          <cell r="F68">
            <v>37</v>
          </cell>
        </row>
        <row r="69">
          <cell r="F69">
            <v>45</v>
          </cell>
        </row>
        <row r="70">
          <cell r="F70">
            <v>23</v>
          </cell>
        </row>
        <row r="71">
          <cell r="F71">
            <v>60</v>
          </cell>
        </row>
        <row r="72">
          <cell r="F72">
            <v>71</v>
          </cell>
        </row>
        <row r="73">
          <cell r="F73">
            <v>74</v>
          </cell>
        </row>
        <row r="74">
          <cell r="F74">
            <v>59</v>
          </cell>
        </row>
        <row r="75">
          <cell r="F75">
            <v>78</v>
          </cell>
        </row>
        <row r="76">
          <cell r="F76">
            <v>56</v>
          </cell>
        </row>
        <row r="77">
          <cell r="F77">
            <v>83</v>
          </cell>
        </row>
        <row r="78">
          <cell r="F78">
            <v>88</v>
          </cell>
        </row>
        <row r="79">
          <cell r="F79">
            <v>92</v>
          </cell>
        </row>
        <row r="80">
          <cell r="F80">
            <v>59</v>
          </cell>
        </row>
        <row r="81">
          <cell r="F81">
            <v>65</v>
          </cell>
        </row>
        <row r="82">
          <cell r="F82">
            <v>99</v>
          </cell>
        </row>
        <row r="83">
          <cell r="F83">
            <v>96</v>
          </cell>
        </row>
        <row r="84">
          <cell r="F84">
            <v>31</v>
          </cell>
        </row>
        <row r="85">
          <cell r="F85">
            <v>96</v>
          </cell>
        </row>
        <row r="86">
          <cell r="F86">
            <v>63</v>
          </cell>
        </row>
        <row r="87">
          <cell r="F87">
            <v>79</v>
          </cell>
        </row>
        <row r="88">
          <cell r="F88">
            <v>65</v>
          </cell>
        </row>
        <row r="89">
          <cell r="F89">
            <v>62</v>
          </cell>
        </row>
        <row r="90">
          <cell r="F90">
            <v>81</v>
          </cell>
        </row>
        <row r="91">
          <cell r="F91">
            <v>63</v>
          </cell>
        </row>
        <row r="92">
          <cell r="F92">
            <v>58</v>
          </cell>
        </row>
        <row r="93">
          <cell r="F93">
            <v>35</v>
          </cell>
        </row>
        <row r="94">
          <cell r="F94">
            <v>66</v>
          </cell>
        </row>
        <row r="95">
          <cell r="F95">
            <v>48</v>
          </cell>
        </row>
        <row r="96">
          <cell r="F96">
            <v>90</v>
          </cell>
        </row>
        <row r="97">
          <cell r="F97">
            <v>78</v>
          </cell>
        </row>
        <row r="98">
          <cell r="F98">
            <v>22</v>
          </cell>
        </row>
        <row r="99">
          <cell r="F99">
            <v>26</v>
          </cell>
        </row>
        <row r="100">
          <cell r="F100">
            <v>71</v>
          </cell>
        </row>
        <row r="101">
          <cell r="F101">
            <v>55</v>
          </cell>
        </row>
        <row r="102">
          <cell r="F102">
            <v>55</v>
          </cell>
        </row>
        <row r="103">
          <cell r="F103">
            <v>47</v>
          </cell>
        </row>
        <row r="104">
          <cell r="F104">
            <v>86</v>
          </cell>
        </row>
        <row r="105">
          <cell r="F105">
            <v>39</v>
          </cell>
        </row>
        <row r="106">
          <cell r="F106">
            <v>93</v>
          </cell>
        </row>
        <row r="107">
          <cell r="F107">
            <v>75</v>
          </cell>
        </row>
        <row r="108">
          <cell r="F108">
            <v>69</v>
          </cell>
        </row>
        <row r="109">
          <cell r="F109">
            <v>66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s"/>
      <sheetName val="Little Th's"/>
      <sheetName val="AutoCalc"/>
      <sheetName val="VlkUp &amp; NmdRng"/>
      <sheetName val="Nmd Rng as Vector"/>
      <sheetName val="Solver"/>
      <sheetName val="Data Tables"/>
      <sheetName val="BB"/>
      <sheetName val="Filter"/>
      <sheetName val="SamplePivotData"/>
      <sheetName val="Macros"/>
      <sheetName val="Functions"/>
      <sheetName val="Button"/>
      <sheetName val="worm"/>
      <sheetName val="DReader"/>
      <sheetName val="SnapShot"/>
      <sheetName val="ReadRange"/>
    </sheetNames>
    <sheetDataSet>
      <sheetData sheetId="0" refreshError="1"/>
      <sheetData sheetId="1" refreshError="1"/>
      <sheetData sheetId="2" refreshError="1"/>
      <sheetData sheetId="3">
        <row r="11">
          <cell r="K11">
            <v>0.5</v>
          </cell>
        </row>
        <row r="14">
          <cell r="B14">
            <v>0.1</v>
          </cell>
          <cell r="C14">
            <v>0.05</v>
          </cell>
          <cell r="D14">
            <v>-1.6448536269514726</v>
          </cell>
          <cell r="F14">
            <v>0.1</v>
          </cell>
          <cell r="G14">
            <v>2.0000000000000004E-2</v>
          </cell>
          <cell r="H14">
            <v>-2.0537489106318225</v>
          </cell>
        </row>
        <row r="15">
          <cell r="B15">
            <v>0.2</v>
          </cell>
          <cell r="C15">
            <v>0.2</v>
          </cell>
          <cell r="D15">
            <v>-0.84162123357291452</v>
          </cell>
          <cell r="F15">
            <v>0.2</v>
          </cell>
          <cell r="G15">
            <v>8.0000000000000016E-2</v>
          </cell>
          <cell r="H15">
            <v>-1.4050715603096353</v>
          </cell>
        </row>
        <row r="16">
          <cell r="B16">
            <v>0.3</v>
          </cell>
          <cell r="C16">
            <v>0.38750000000000007</v>
          </cell>
          <cell r="D16">
            <v>-0.2858408748811655</v>
          </cell>
          <cell r="F16">
            <v>0.3</v>
          </cell>
          <cell r="G16">
            <v>0.18</v>
          </cell>
          <cell r="H16">
            <v>-0.91536508784281501</v>
          </cell>
        </row>
        <row r="17">
          <cell r="B17">
            <v>0.4</v>
          </cell>
          <cell r="C17">
            <v>0.55000000000000004</v>
          </cell>
          <cell r="D17">
            <v>0.12566134685507416</v>
          </cell>
          <cell r="F17">
            <v>0.4</v>
          </cell>
          <cell r="G17">
            <v>0.32000000000000006</v>
          </cell>
          <cell r="H17">
            <v>-0.46769879911450818</v>
          </cell>
        </row>
        <row r="18">
          <cell r="B18">
            <v>0.5</v>
          </cell>
          <cell r="C18">
            <v>0.6875</v>
          </cell>
          <cell r="D18">
            <v>0.48877641111466941</v>
          </cell>
          <cell r="F18">
            <v>0.5</v>
          </cell>
          <cell r="G18">
            <v>0.5</v>
          </cell>
          <cell r="H18">
            <v>0</v>
          </cell>
        </row>
        <row r="19">
          <cell r="B19">
            <v>0.6</v>
          </cell>
          <cell r="C19">
            <v>0.8</v>
          </cell>
          <cell r="D19">
            <v>0.84162123357291474</v>
          </cell>
          <cell r="F19">
            <v>0.6</v>
          </cell>
          <cell r="G19">
            <v>0.67999999999999994</v>
          </cell>
          <cell r="H19">
            <v>0.46769879911450818</v>
          </cell>
        </row>
        <row r="20">
          <cell r="B20">
            <v>0.7</v>
          </cell>
          <cell r="C20">
            <v>0.88749999999999996</v>
          </cell>
          <cell r="D20">
            <v>1.213339622488518</v>
          </cell>
          <cell r="F20">
            <v>0.7</v>
          </cell>
          <cell r="G20">
            <v>0.82</v>
          </cell>
          <cell r="H20">
            <v>0.91536508784281256</v>
          </cell>
        </row>
        <row r="21">
          <cell r="B21">
            <v>0.8</v>
          </cell>
          <cell r="C21">
            <v>0.95</v>
          </cell>
          <cell r="D21">
            <v>1.6448536269514715</v>
          </cell>
          <cell r="F21">
            <v>0.8</v>
          </cell>
          <cell r="G21">
            <v>0.92</v>
          </cell>
          <cell r="H21">
            <v>1.4050715603096329</v>
          </cell>
        </row>
        <row r="22">
          <cell r="B22">
            <v>0.9</v>
          </cell>
          <cell r="C22">
            <v>0.98750000000000004</v>
          </cell>
          <cell r="D22">
            <v>2.2414027276049464</v>
          </cell>
          <cell r="F22">
            <v>0.9</v>
          </cell>
          <cell r="G22">
            <v>0.98</v>
          </cell>
          <cell r="H22">
            <v>2.0537489106318221</v>
          </cell>
        </row>
        <row r="23">
          <cell r="B23">
            <v>1</v>
          </cell>
          <cell r="C23">
            <v>1</v>
          </cell>
          <cell r="D23" t="e">
            <v>#NUM!</v>
          </cell>
          <cell r="F23">
            <v>1</v>
          </cell>
          <cell r="G23">
            <v>1</v>
          </cell>
          <cell r="H23" t="e">
            <v>#NUM!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Nmd Rng"/>
      <sheetName val="Vlookup"/>
      <sheetName val="Data Control &amp; Indirect"/>
      <sheetName val="Example"/>
      <sheetName val="Vector Calculations"/>
      <sheetName val="Data Tables"/>
      <sheetName val="Macros"/>
      <sheetName val="Worm"/>
      <sheetName val="Button"/>
      <sheetName val="Functions"/>
      <sheetName val="SnapShot"/>
      <sheetName val="RExcel"/>
    </sheetNames>
    <sheetDataSet>
      <sheetData sheetId="0" refreshError="1"/>
      <sheetData sheetId="1" refreshError="1"/>
      <sheetData sheetId="2"/>
      <sheetData sheetId="3" refreshError="1"/>
      <sheetData sheetId="4">
        <row r="3">
          <cell r="B3">
            <v>5</v>
          </cell>
        </row>
        <row r="5">
          <cell r="H5">
            <v>0</v>
          </cell>
          <cell r="I5">
            <v>1</v>
          </cell>
          <cell r="J5">
            <v>2</v>
          </cell>
          <cell r="K5">
            <v>3</v>
          </cell>
          <cell r="L5">
            <v>4</v>
          </cell>
          <cell r="M5">
            <v>5</v>
          </cell>
          <cell r="N5">
            <v>6</v>
          </cell>
          <cell r="O5">
            <v>7</v>
          </cell>
          <cell r="P5">
            <v>8</v>
          </cell>
          <cell r="Q5">
            <v>9</v>
          </cell>
          <cell r="R5">
            <v>10</v>
          </cell>
          <cell r="S5">
            <v>11</v>
          </cell>
          <cell r="T5">
            <v>12</v>
          </cell>
          <cell r="U5">
            <v>13</v>
          </cell>
          <cell r="V5">
            <v>14</v>
          </cell>
          <cell r="W5">
            <v>15</v>
          </cell>
          <cell r="X5">
            <v>16</v>
          </cell>
          <cell r="Y5">
            <v>17</v>
          </cell>
          <cell r="Z5">
            <v>18</v>
          </cell>
          <cell r="AA5">
            <v>19</v>
          </cell>
          <cell r="AB5">
            <v>20</v>
          </cell>
          <cell r="AC5">
            <v>21</v>
          </cell>
          <cell r="AD5">
            <v>22</v>
          </cell>
          <cell r="AE5">
            <v>23</v>
          </cell>
        </row>
        <row r="6">
          <cell r="B6">
            <v>0</v>
          </cell>
          <cell r="G6">
            <v>3</v>
          </cell>
          <cell r="AH6">
            <v>152.09283490249277</v>
          </cell>
        </row>
        <row r="7">
          <cell r="B7">
            <v>1</v>
          </cell>
          <cell r="G7">
            <v>3</v>
          </cell>
          <cell r="H7">
            <v>46.213752582036008</v>
          </cell>
          <cell r="I7">
            <v>64.318721658119301</v>
          </cell>
          <cell r="J7">
            <v>42.977704845752534</v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H7">
            <v>153.51017908590785</v>
          </cell>
        </row>
        <row r="8">
          <cell r="B8">
            <v>2</v>
          </cell>
          <cell r="G8">
            <v>11</v>
          </cell>
          <cell r="AH8">
            <v>581.56797974264816</v>
          </cell>
        </row>
        <row r="9">
          <cell r="B9">
            <v>3</v>
          </cell>
          <cell r="G9">
            <v>7</v>
          </cell>
          <cell r="AH9">
            <v>357.06371885609803</v>
          </cell>
        </row>
        <row r="10">
          <cell r="B10">
            <v>4</v>
          </cell>
          <cell r="G10">
            <v>2</v>
          </cell>
          <cell r="AH10">
            <v>104.93338364878244</v>
          </cell>
        </row>
        <row r="11">
          <cell r="B11">
            <v>5</v>
          </cell>
          <cell r="G11">
            <v>5</v>
          </cell>
          <cell r="AH11">
            <v>216.12646888919329</v>
          </cell>
        </row>
        <row r="12">
          <cell r="B12">
            <v>6</v>
          </cell>
          <cell r="G12">
            <v>8</v>
          </cell>
          <cell r="AH12">
            <v>419.28524101928224</v>
          </cell>
        </row>
        <row r="13">
          <cell r="B13">
            <v>7</v>
          </cell>
          <cell r="G13">
            <v>2</v>
          </cell>
          <cell r="AH13">
            <v>93.440196131299771</v>
          </cell>
        </row>
        <row r="14">
          <cell r="B14">
            <v>8</v>
          </cell>
          <cell r="G14">
            <v>4</v>
          </cell>
          <cell r="AH14">
            <v>214.71370215787539</v>
          </cell>
        </row>
        <row r="15">
          <cell r="B15">
            <v>9</v>
          </cell>
          <cell r="G15">
            <v>3</v>
          </cell>
          <cell r="AH15">
            <v>128.72422537740545</v>
          </cell>
        </row>
        <row r="16">
          <cell r="B16">
            <v>10</v>
          </cell>
          <cell r="G16">
            <v>3</v>
          </cell>
          <cell r="AH16">
            <v>197.56902761082057</v>
          </cell>
        </row>
        <row r="17">
          <cell r="B17">
            <v>11</v>
          </cell>
          <cell r="G17">
            <v>4</v>
          </cell>
          <cell r="AH17">
            <v>164.60314320510935</v>
          </cell>
        </row>
        <row r="18">
          <cell r="B18">
            <v>12</v>
          </cell>
          <cell r="G18">
            <v>2</v>
          </cell>
          <cell r="AH18">
            <v>87.171378625169424</v>
          </cell>
        </row>
        <row r="19">
          <cell r="B19">
            <v>13</v>
          </cell>
          <cell r="G19">
            <v>2</v>
          </cell>
          <cell r="AH19">
            <v>112.6281444719047</v>
          </cell>
        </row>
        <row r="20">
          <cell r="B20">
            <v>14</v>
          </cell>
          <cell r="G20">
            <v>5</v>
          </cell>
          <cell r="AH20">
            <v>273.25404663468703</v>
          </cell>
        </row>
        <row r="21">
          <cell r="B21">
            <v>15</v>
          </cell>
          <cell r="G21">
            <v>1</v>
          </cell>
          <cell r="H21">
            <v>61.279830602164139</v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H21">
            <v>61.279830602164139</v>
          </cell>
        </row>
        <row r="22">
          <cell r="B22">
            <v>16</v>
          </cell>
          <cell r="G22">
            <v>5</v>
          </cell>
          <cell r="AH22">
            <v>219.58113734343388</v>
          </cell>
        </row>
        <row r="23">
          <cell r="B23">
            <v>17</v>
          </cell>
          <cell r="G23">
            <v>4</v>
          </cell>
          <cell r="AH23">
            <v>171.59464366139719</v>
          </cell>
        </row>
        <row r="24">
          <cell r="B24">
            <v>18</v>
          </cell>
          <cell r="G24">
            <v>4</v>
          </cell>
          <cell r="AH24">
            <v>182.07119649911255</v>
          </cell>
        </row>
        <row r="25">
          <cell r="B25">
            <v>19</v>
          </cell>
          <cell r="G25">
            <v>1</v>
          </cell>
          <cell r="AH25">
            <v>33.523590073627147</v>
          </cell>
        </row>
        <row r="26">
          <cell r="B26">
            <v>20</v>
          </cell>
          <cell r="G26">
            <v>3</v>
          </cell>
          <cell r="AH26">
            <v>149.59916437504711</v>
          </cell>
        </row>
        <row r="27">
          <cell r="B27">
            <v>21</v>
          </cell>
          <cell r="G27">
            <v>7</v>
          </cell>
          <cell r="AH27">
            <v>387.90792955146549</v>
          </cell>
        </row>
        <row r="28">
          <cell r="B28">
            <v>22</v>
          </cell>
          <cell r="G28">
            <v>6</v>
          </cell>
          <cell r="AH28">
            <v>307.29164294690082</v>
          </cell>
        </row>
        <row r="29">
          <cell r="B29">
            <v>23</v>
          </cell>
          <cell r="G29">
            <v>4</v>
          </cell>
          <cell r="AH29">
            <v>211.49721284127747</v>
          </cell>
        </row>
        <row r="30">
          <cell r="B30">
            <v>24</v>
          </cell>
          <cell r="G30">
            <v>6</v>
          </cell>
          <cell r="AH30">
            <v>301.19335421186054</v>
          </cell>
        </row>
        <row r="31">
          <cell r="B31">
            <v>25</v>
          </cell>
          <cell r="G31">
            <v>6</v>
          </cell>
          <cell r="AH31">
            <v>287.75453481516729</v>
          </cell>
        </row>
        <row r="32">
          <cell r="B32">
            <v>26</v>
          </cell>
          <cell r="G32">
            <v>3</v>
          </cell>
          <cell r="AH32">
            <v>165.83827774549735</v>
          </cell>
        </row>
        <row r="33">
          <cell r="B33">
            <v>27</v>
          </cell>
          <cell r="G33">
            <v>3</v>
          </cell>
          <cell r="AH33">
            <v>165.14070708252177</v>
          </cell>
        </row>
        <row r="34">
          <cell r="B34">
            <v>28</v>
          </cell>
          <cell r="G34">
            <v>2</v>
          </cell>
          <cell r="AH34">
            <v>113.08679545883514</v>
          </cell>
        </row>
        <row r="35">
          <cell r="B35">
            <v>29</v>
          </cell>
          <cell r="G35">
            <v>1</v>
          </cell>
          <cell r="AH35">
            <v>54.073097023335656</v>
          </cell>
        </row>
        <row r="36">
          <cell r="B36">
            <v>30</v>
          </cell>
          <cell r="G36">
            <v>3</v>
          </cell>
          <cell r="AH36">
            <v>139.48640913574332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B11" sqref="B11"/>
    </sheetView>
  </sheetViews>
  <sheetFormatPr baseColWidth="10" defaultRowHeight="26" x14ac:dyDescent="0.3"/>
  <cols>
    <col min="1" max="16384" width="10.83203125" style="1"/>
  </cols>
  <sheetData>
    <row r="2" spans="2:4" x14ac:dyDescent="0.3">
      <c r="B2" s="1" t="s">
        <v>10</v>
      </c>
      <c r="C2" s="1">
        <v>1</v>
      </c>
      <c r="D2" s="1">
        <v>10</v>
      </c>
    </row>
    <row r="3" spans="2:4" x14ac:dyDescent="0.3">
      <c r="B3" s="1" t="s">
        <v>9</v>
      </c>
      <c r="C3" s="1">
        <v>2</v>
      </c>
      <c r="D3" s="1">
        <v>20</v>
      </c>
    </row>
    <row r="4" spans="2:4" x14ac:dyDescent="0.3">
      <c r="B4" s="1" t="s">
        <v>8</v>
      </c>
      <c r="C4" s="1">
        <v>3</v>
      </c>
      <c r="D4" s="1">
        <v>30</v>
      </c>
    </row>
    <row r="5" spans="2:4" x14ac:dyDescent="0.3">
      <c r="B5" s="1" t="s">
        <v>7</v>
      </c>
      <c r="C5" s="1">
        <v>4</v>
      </c>
      <c r="D5" s="1">
        <v>40</v>
      </c>
    </row>
    <row r="6" spans="2:4" x14ac:dyDescent="0.3">
      <c r="B6" s="1" t="s">
        <v>6</v>
      </c>
      <c r="C6" s="1">
        <v>5</v>
      </c>
      <c r="D6" s="1">
        <v>50</v>
      </c>
    </row>
    <row r="7" spans="2:4" x14ac:dyDescent="0.3">
      <c r="B7" s="1" t="s">
        <v>3</v>
      </c>
      <c r="C7" s="1">
        <v>6</v>
      </c>
      <c r="D7" s="1">
        <v>60</v>
      </c>
    </row>
    <row r="8" spans="2:4" x14ac:dyDescent="0.3">
      <c r="B8" s="1" t="s">
        <v>5</v>
      </c>
      <c r="C8" s="1">
        <v>7</v>
      </c>
      <c r="D8" s="1">
        <v>70</v>
      </c>
    </row>
    <row r="10" spans="2:4" x14ac:dyDescent="0.3">
      <c r="B10" s="1" t="s">
        <v>4</v>
      </c>
    </row>
    <row r="11" spans="2:4" x14ac:dyDescent="0.3">
      <c r="C11" s="1">
        <f>VLOOKUP("fred",B2:C8,2,0)</f>
        <v>6</v>
      </c>
    </row>
    <row r="12" spans="2:4" x14ac:dyDescent="0.3">
      <c r="C12" s="1">
        <f>VLOOKUP("fred",B2:D8,3,0)</f>
        <v>60</v>
      </c>
    </row>
    <row r="13" spans="2:4" x14ac:dyDescent="0.3">
      <c r="B13" s="1" t="s">
        <v>3</v>
      </c>
      <c r="C13" s="1">
        <f>VLOOKUP(B13,B3:D9,3,0)</f>
        <v>60</v>
      </c>
    </row>
    <row r="15" spans="2:4" x14ac:dyDescent="0.3">
      <c r="B15" s="1" t="s">
        <v>2</v>
      </c>
    </row>
    <row r="16" spans="2:4" x14ac:dyDescent="0.3">
      <c r="C16" s="1" t="s">
        <v>1</v>
      </c>
    </row>
    <row r="17" spans="3:3" x14ac:dyDescent="0.3">
      <c r="C17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7"/>
  <sheetViews>
    <sheetView workbookViewId="0">
      <selection activeCell="B11" sqref="B11"/>
    </sheetView>
  </sheetViews>
  <sheetFormatPr baseColWidth="10" defaultRowHeight="26" x14ac:dyDescent="0.3"/>
  <cols>
    <col min="1" max="5" width="10.83203125" style="1"/>
    <col min="6" max="6" width="11.5" style="1" bestFit="1" customWidth="1"/>
    <col min="7" max="16384" width="10.83203125" style="1"/>
  </cols>
  <sheetData>
    <row r="4" spans="3:7" s="2" customFormat="1" x14ac:dyDescent="0.3">
      <c r="C4" s="2" t="s">
        <v>15</v>
      </c>
      <c r="D4" s="2" t="s">
        <v>14</v>
      </c>
      <c r="E4" s="2" t="s">
        <v>11</v>
      </c>
      <c r="F4" s="2" t="s">
        <v>13</v>
      </c>
      <c r="G4" s="2" t="s">
        <v>12</v>
      </c>
    </row>
    <row r="5" spans="3:7" x14ac:dyDescent="0.3">
      <c r="C5" s="1" t="s">
        <v>10</v>
      </c>
      <c r="D5" s="1">
        <v>1</v>
      </c>
      <c r="E5" s="1">
        <v>47</v>
      </c>
      <c r="F5" s="1">
        <v>89932</v>
      </c>
      <c r="G5" s="1">
        <v>5</v>
      </c>
    </row>
    <row r="6" spans="3:7" x14ac:dyDescent="0.3">
      <c r="C6" s="1" t="s">
        <v>9</v>
      </c>
      <c r="D6" s="1">
        <v>2</v>
      </c>
      <c r="E6" s="1">
        <v>39</v>
      </c>
      <c r="F6" s="1">
        <v>57040</v>
      </c>
      <c r="G6" s="1">
        <v>5</v>
      </c>
    </row>
    <row r="7" spans="3:7" x14ac:dyDescent="0.3">
      <c r="C7" s="1" t="s">
        <v>8</v>
      </c>
      <c r="D7" s="1">
        <v>3</v>
      </c>
      <c r="E7" s="1">
        <v>81</v>
      </c>
      <c r="F7" s="1">
        <v>144846</v>
      </c>
      <c r="G7" s="1">
        <v>8</v>
      </c>
    </row>
    <row r="8" spans="3:7" x14ac:dyDescent="0.3">
      <c r="C8" s="1" t="s">
        <v>7</v>
      </c>
      <c r="D8" s="1">
        <v>4</v>
      </c>
      <c r="E8" s="1">
        <v>50</v>
      </c>
      <c r="F8" s="1">
        <v>78473</v>
      </c>
      <c r="G8" s="1">
        <v>5</v>
      </c>
    </row>
    <row r="9" spans="3:7" x14ac:dyDescent="0.3">
      <c r="C9" s="1" t="s">
        <v>6</v>
      </c>
      <c r="D9" s="1">
        <v>5</v>
      </c>
      <c r="E9" s="1">
        <v>71</v>
      </c>
      <c r="F9" s="1">
        <v>62774</v>
      </c>
      <c r="G9" s="1">
        <v>8</v>
      </c>
    </row>
    <row r="10" spans="3:7" x14ac:dyDescent="0.3">
      <c r="C10" s="1" t="s">
        <v>3</v>
      </c>
      <c r="D10" s="1">
        <v>6</v>
      </c>
      <c r="E10" s="1">
        <v>46</v>
      </c>
      <c r="F10" s="1">
        <v>97743</v>
      </c>
      <c r="G10" s="1">
        <v>5</v>
      </c>
    </row>
    <row r="11" spans="3:7" x14ac:dyDescent="0.3">
      <c r="C11" s="1" t="s">
        <v>5</v>
      </c>
      <c r="D11" s="1">
        <v>7</v>
      </c>
      <c r="E11" s="1">
        <v>43</v>
      </c>
      <c r="F11" s="1">
        <v>138539</v>
      </c>
      <c r="G11" s="1">
        <v>6</v>
      </c>
    </row>
    <row r="15" spans="3:7" x14ac:dyDescent="0.3">
      <c r="C15" s="1" t="s">
        <v>3</v>
      </c>
    </row>
    <row r="16" spans="3:7" x14ac:dyDescent="0.3">
      <c r="C16" s="1" t="s">
        <v>11</v>
      </c>
    </row>
    <row r="17" spans="3:3" x14ac:dyDescent="0.3">
      <c r="C17" s="1">
        <f>VLOOKUP(C15,C4:G11,MATCH(C16,C4:G4),0)</f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5"/>
  <sheetViews>
    <sheetView workbookViewId="0">
      <selection activeCell="B11" sqref="B11"/>
    </sheetView>
  </sheetViews>
  <sheetFormatPr baseColWidth="10" defaultRowHeight="26" x14ac:dyDescent="0.3"/>
  <cols>
    <col min="1" max="16384" width="10.83203125" style="1"/>
  </cols>
  <sheetData>
    <row r="4" spans="3:4" x14ac:dyDescent="0.3">
      <c r="C4" s="1">
        <v>0</v>
      </c>
      <c r="D4" s="1" t="s">
        <v>24</v>
      </c>
    </row>
    <row r="5" spans="3:4" x14ac:dyDescent="0.3">
      <c r="C5" s="1">
        <v>5</v>
      </c>
      <c r="D5" s="1" t="s">
        <v>23</v>
      </c>
    </row>
    <row r="6" spans="3:4" x14ac:dyDescent="0.3">
      <c r="C6" s="1">
        <v>10</v>
      </c>
      <c r="D6" s="1" t="s">
        <v>22</v>
      </c>
    </row>
    <row r="7" spans="3:4" x14ac:dyDescent="0.3">
      <c r="C7" s="1">
        <v>15</v>
      </c>
      <c r="D7" s="1" t="s">
        <v>21</v>
      </c>
    </row>
    <row r="8" spans="3:4" x14ac:dyDescent="0.3">
      <c r="C8" s="1">
        <v>20</v>
      </c>
      <c r="D8" s="1" t="s">
        <v>20</v>
      </c>
    </row>
    <row r="9" spans="3:4" x14ac:dyDescent="0.3">
      <c r="C9" s="1">
        <v>25</v>
      </c>
      <c r="D9" s="1" t="s">
        <v>19</v>
      </c>
    </row>
    <row r="10" spans="3:4" x14ac:dyDescent="0.3">
      <c r="C10" s="1">
        <v>30</v>
      </c>
      <c r="D10" s="1" t="s">
        <v>18</v>
      </c>
    </row>
    <row r="11" spans="3:4" x14ac:dyDescent="0.3">
      <c r="C11" s="1">
        <v>35</v>
      </c>
      <c r="D11" s="1" t="s">
        <v>17</v>
      </c>
    </row>
    <row r="12" spans="3:4" x14ac:dyDescent="0.3">
      <c r="C12" s="1">
        <v>100</v>
      </c>
      <c r="D12" s="1" t="s">
        <v>16</v>
      </c>
    </row>
    <row r="14" spans="3:4" x14ac:dyDescent="0.3">
      <c r="C14" s="1">
        <v>22</v>
      </c>
    </row>
    <row r="15" spans="3:4" x14ac:dyDescent="0.3">
      <c r="C15" s="1" t="str">
        <f>VLOOKUP(C14,C4:D12,2,1)</f>
        <v>college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B11" sqref="B11"/>
    </sheetView>
  </sheetViews>
  <sheetFormatPr baseColWidth="10" defaultRowHeight="26" x14ac:dyDescent="0.3"/>
  <cols>
    <col min="1" max="16384" width="10.83203125" style="1"/>
  </cols>
  <sheetData>
    <row r="2" spans="1:5" s="2" customFormat="1" x14ac:dyDescent="0.3">
      <c r="A2" s="1"/>
      <c r="B2" s="1"/>
      <c r="C2" s="1" t="s">
        <v>28</v>
      </c>
      <c r="D2" s="1" t="s">
        <v>27</v>
      </c>
      <c r="E2" s="1"/>
    </row>
    <row r="3" spans="1:5" x14ac:dyDescent="0.3">
      <c r="C3" s="1">
        <f>_xlfn.POISSON.DIST(D3,5,1)</f>
        <v>6.737946999085467E-3</v>
      </c>
      <c r="D3" s="1">
        <v>0</v>
      </c>
    </row>
    <row r="4" spans="1:5" x14ac:dyDescent="0.3">
      <c r="C4" s="1">
        <f>_xlfn.POISSON.DIST(D4,5,1)</f>
        <v>4.0427681994512799E-2</v>
      </c>
      <c r="D4" s="1">
        <v>1</v>
      </c>
    </row>
    <row r="5" spans="1:5" x14ac:dyDescent="0.3">
      <c r="C5" s="1">
        <f>_xlfn.POISSON.DIST(D5,5,1)</f>
        <v>0.12465201948308113</v>
      </c>
      <c r="D5" s="1">
        <v>2</v>
      </c>
    </row>
    <row r="6" spans="1:5" x14ac:dyDescent="0.3">
      <c r="C6" s="1">
        <f>_xlfn.POISSON.DIST(D6,5,1)</f>
        <v>0.26502591529736169</v>
      </c>
      <c r="D6" s="1">
        <v>3</v>
      </c>
    </row>
    <row r="7" spans="1:5" x14ac:dyDescent="0.3">
      <c r="C7" s="1">
        <f>_xlfn.POISSON.DIST(D7,5,1)</f>
        <v>0.44049328506521235</v>
      </c>
      <c r="D7" s="1">
        <v>4</v>
      </c>
    </row>
    <row r="8" spans="1:5" x14ac:dyDescent="0.3">
      <c r="C8" s="1">
        <f>_xlfn.POISSON.DIST(D8,5,1)</f>
        <v>0.61596065483306306</v>
      </c>
      <c r="D8" s="1">
        <v>5</v>
      </c>
    </row>
    <row r="9" spans="1:5" x14ac:dyDescent="0.3">
      <c r="C9" s="1">
        <f>_xlfn.POISSON.DIST(D9,5,1)</f>
        <v>0.7621834629729386</v>
      </c>
      <c r="D9" s="1">
        <v>6</v>
      </c>
    </row>
    <row r="10" spans="1:5" x14ac:dyDescent="0.3">
      <c r="C10" s="1">
        <f>_xlfn.POISSON.DIST(D10,5,1)</f>
        <v>0.86662832592999273</v>
      </c>
      <c r="D10" s="1">
        <v>7</v>
      </c>
    </row>
    <row r="11" spans="1:5" x14ac:dyDescent="0.3">
      <c r="C11" s="1">
        <f>_xlfn.POISSON.DIST(D11,5,1)</f>
        <v>0.93190636527815141</v>
      </c>
      <c r="D11" s="1">
        <v>8</v>
      </c>
    </row>
    <row r="12" spans="1:5" x14ac:dyDescent="0.3">
      <c r="C12" s="1">
        <f>_xlfn.POISSON.DIST(D12,5,1)</f>
        <v>0.96817194269379514</v>
      </c>
      <c r="D12" s="1">
        <v>9</v>
      </c>
    </row>
    <row r="13" spans="1:5" x14ac:dyDescent="0.3">
      <c r="C13" s="1">
        <f>_xlfn.POISSON.DIST(D13,5,1)</f>
        <v>0.98630473140161712</v>
      </c>
      <c r="D13" s="1">
        <v>10</v>
      </c>
    </row>
    <row r="14" spans="1:5" x14ac:dyDescent="0.3">
      <c r="C14" s="1">
        <f>_xlfn.POISSON.DIST(D14,5,1)</f>
        <v>0.99454690808699064</v>
      </c>
      <c r="D14" s="1">
        <v>11</v>
      </c>
    </row>
    <row r="15" spans="1:5" x14ac:dyDescent="0.3">
      <c r="C15" s="1">
        <f>_xlfn.POISSON.DIST(D15,5,1)</f>
        <v>0.99798114837256291</v>
      </c>
      <c r="D15" s="1">
        <v>12</v>
      </c>
    </row>
    <row r="16" spans="1:5" x14ac:dyDescent="0.3">
      <c r="C16" s="1">
        <f>_xlfn.POISSON.DIST(D16,5,1)</f>
        <v>0.99930201002086005</v>
      </c>
      <c r="D16" s="1">
        <v>13</v>
      </c>
    </row>
    <row r="18" spans="2:3" x14ac:dyDescent="0.3">
      <c r="B18" s="1" t="s">
        <v>26</v>
      </c>
    </row>
    <row r="19" spans="2:3" x14ac:dyDescent="0.3">
      <c r="C19" s="1">
        <f ca="1">VLOOKUP(RAND(),C3:D16,2,TRUE)</f>
        <v>3</v>
      </c>
    </row>
    <row r="21" spans="2:3" x14ac:dyDescent="0.3">
      <c r="B21" s="1" t="s">
        <v>25</v>
      </c>
    </row>
    <row r="22" spans="2:3" x14ac:dyDescent="0.3">
      <c r="C22" s="1">
        <f ca="1">VLOOKUP(RAND(),$C$3:$D$16,2,TRUE)</f>
        <v>11</v>
      </c>
    </row>
    <row r="23" spans="2:3" x14ac:dyDescent="0.3">
      <c r="C23" s="1">
        <f ca="1">VLOOKUP(RAND(),$C$3:$D$16,2,TRUE)</f>
        <v>1</v>
      </c>
    </row>
    <row r="24" spans="2:3" x14ac:dyDescent="0.3">
      <c r="C24" s="1">
        <f ca="1">VLOOKUP(RAND(),$C$3:$D$16,2,TRUE)</f>
        <v>2</v>
      </c>
    </row>
    <row r="25" spans="2:3" x14ac:dyDescent="0.3">
      <c r="C25" s="1">
        <f ca="1">VLOOKUP(RAND(),$C$3:$D$16,2,TRUE)</f>
        <v>4</v>
      </c>
    </row>
    <row r="26" spans="2:3" x14ac:dyDescent="0.3">
      <c r="C26" s="1">
        <f ca="1">VLOOKUP(RAND(),$C$3:$D$16,2,TRUE)</f>
        <v>1</v>
      </c>
    </row>
    <row r="27" spans="2:3" x14ac:dyDescent="0.3">
      <c r="C27" s="1">
        <f ca="1">VLOOKUP(RAND(),$C$3:$D$16,2,TRUE)</f>
        <v>3</v>
      </c>
    </row>
    <row r="28" spans="2:3" x14ac:dyDescent="0.3">
      <c r="C28" s="1">
        <f ca="1">VLOOKUP(RAND(),$C$3:$D$16,2,TRUE)</f>
        <v>1</v>
      </c>
    </row>
    <row r="29" spans="2:3" x14ac:dyDescent="0.3">
      <c r="C29" s="1">
        <f ca="1">VLOOKUP(RAND(),$C$3:$D$16,2,TRUE)</f>
        <v>3</v>
      </c>
    </row>
    <row r="30" spans="2:3" x14ac:dyDescent="0.3">
      <c r="C30" s="1">
        <f ca="1">VLOOKUP(RAND(),$C$3:$D$16,2,TRUE)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11" sqref="B11"/>
    </sheetView>
  </sheetViews>
  <sheetFormatPr baseColWidth="10" defaultRowHeight="26" x14ac:dyDescent="0.3"/>
  <cols>
    <col min="1" max="1" width="10.83203125" style="1"/>
    <col min="2" max="2" width="32.6640625" style="1" bestFit="1" customWidth="1"/>
    <col min="3" max="3" width="13.1640625" style="1" bestFit="1" customWidth="1"/>
    <col min="4" max="16384" width="10.83203125" style="1"/>
  </cols>
  <sheetData>
    <row r="2" spans="2:3" x14ac:dyDescent="0.3">
      <c r="B2" s="1" t="s">
        <v>33</v>
      </c>
      <c r="C2" s="1">
        <f ca="1">RAND()</f>
        <v>2.5009920384900464E-2</v>
      </c>
    </row>
    <row r="4" spans="2:3" x14ac:dyDescent="0.3">
      <c r="B4" s="1" t="s">
        <v>32</v>
      </c>
      <c r="C4" s="1">
        <f ca="1">RANDBETWEEN(1,10)</f>
        <v>8</v>
      </c>
    </row>
    <row r="6" spans="2:3" x14ac:dyDescent="0.3">
      <c r="B6" s="1" t="s">
        <v>31</v>
      </c>
      <c r="C6" s="1">
        <f ca="1">_xlfn.NORM.INV(RAND(),100,10)</f>
        <v>100.04539539140015</v>
      </c>
    </row>
    <row r="8" spans="2:3" x14ac:dyDescent="0.3">
      <c r="B8" s="1" t="s">
        <v>30</v>
      </c>
      <c r="C8" s="1">
        <f>_xlfn.NORM.DIST(2,0,1,1)</f>
        <v>0.97724986805182079</v>
      </c>
    </row>
    <row r="10" spans="2:3" x14ac:dyDescent="0.3">
      <c r="B10" s="1" t="s">
        <v>29</v>
      </c>
      <c r="C10" s="1">
        <f>PERCENTILE({1,2,3,4,5,6,7,8,9,10},0.7)</f>
        <v>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1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8.83203125" style="3"/>
    <col min="2" max="2" width="9.83203125" style="3" bestFit="1" customWidth="1"/>
    <col min="3" max="3" width="5.5" style="3" bestFit="1" customWidth="1"/>
    <col min="4" max="4" width="15" style="3" bestFit="1" customWidth="1"/>
    <col min="5" max="7" width="8.83203125" style="3"/>
    <col min="8" max="31" width="6" style="3" customWidth="1"/>
    <col min="32" max="33" width="8.83203125" style="3"/>
    <col min="34" max="34" width="12" style="3" bestFit="1" customWidth="1"/>
    <col min="35" max="16384" width="8.83203125" style="3"/>
  </cols>
  <sheetData>
    <row r="2" spans="2:36" x14ac:dyDescent="0.2">
      <c r="B2" s="3" t="s">
        <v>72</v>
      </c>
    </row>
    <row r="3" spans="2:36" x14ac:dyDescent="0.2">
      <c r="B3" s="3">
        <v>5</v>
      </c>
    </row>
    <row r="5" spans="2:36" x14ac:dyDescent="0.2">
      <c r="B5" s="14" t="s">
        <v>71</v>
      </c>
      <c r="C5" s="13"/>
      <c r="D5" s="12" t="s">
        <v>70</v>
      </c>
      <c r="H5" s="3">
        <v>0</v>
      </c>
      <c r="I5" s="3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3">
        <v>14</v>
      </c>
      <c r="W5" s="3">
        <v>15</v>
      </c>
      <c r="X5" s="3">
        <v>16</v>
      </c>
      <c r="Y5" s="3">
        <v>17</v>
      </c>
      <c r="Z5" s="3">
        <v>18</v>
      </c>
      <c r="AA5" s="3">
        <v>19</v>
      </c>
      <c r="AB5" s="3">
        <v>20</v>
      </c>
      <c r="AC5" s="3">
        <v>21</v>
      </c>
      <c r="AD5" s="3">
        <v>22</v>
      </c>
      <c r="AE5" s="3">
        <v>23</v>
      </c>
      <c r="AF5" s="3" t="s">
        <v>69</v>
      </c>
      <c r="AH5" s="3" t="s">
        <v>68</v>
      </c>
      <c r="AJ5" s="3" t="s">
        <v>67</v>
      </c>
    </row>
    <row r="6" spans="2:36" ht="16" x14ac:dyDescent="0.2">
      <c r="B6" s="11">
        <v>0</v>
      </c>
      <c r="C6" s="10">
        <f>POISSON(HowMany,lamda,TRUE)</f>
        <v>6.737946999085467E-3</v>
      </c>
      <c r="D6" s="9">
        <f>B6</f>
        <v>0</v>
      </c>
      <c r="F6" s="3">
        <f ca="1">RAND()</f>
        <v>0.62706623009897533</v>
      </c>
      <c r="G6" s="3">
        <f ca="1">VLOOKUP(F6,C:D,2,TRUE)</f>
        <v>5</v>
      </c>
      <c r="H6" s="5">
        <f ca="1">IF(SimVec&gt;CountVec,NORMINV(RAND(),50,10),"")</f>
        <v>37.724985234118734</v>
      </c>
      <c r="I6" s="5">
        <f ca="1">IF(SimVec&gt;CountVec,NORMINV(RAND(),50,10),"")</f>
        <v>49.348083125571492</v>
      </c>
      <c r="J6" s="5">
        <f ca="1">IF(SimVec&gt;CountVec,NORMINV(RAND(),50,10),"")</f>
        <v>53.300538040467302</v>
      </c>
      <c r="K6" s="5">
        <f ca="1">IF(SimVec&gt;CountVec,NORMINV(RAND(),50,10),"")</f>
        <v>45.959990521446358</v>
      </c>
      <c r="L6" s="5">
        <f ca="1">IF(SimVec&gt;CountVec,NORMINV(RAND(),50,10),"")</f>
        <v>49.815102303623021</v>
      </c>
      <c r="M6" s="5" t="str">
        <f ca="1">IF(SimVec&gt;CountVec,NORMINV(RAND(),50,10),"")</f>
        <v/>
      </c>
      <c r="N6" s="5" t="str">
        <f ca="1">IF(SimVec&gt;CountVec,NORMINV(RAND(),50,10),"")</f>
        <v/>
      </c>
      <c r="O6" s="5" t="str">
        <f ca="1">IF(SimVec&gt;CountVec,NORMINV(RAND(),50,10),"")</f>
        <v/>
      </c>
      <c r="P6" s="5" t="str">
        <f ca="1">IF(SimVec&gt;CountVec,NORMINV(RAND(),50,10),"")</f>
        <v/>
      </c>
      <c r="Q6" s="5" t="str">
        <f ca="1">IF(SimVec&gt;CountVec,NORMINV(RAND(),50,10),"")</f>
        <v/>
      </c>
      <c r="R6" s="5" t="str">
        <f ca="1">IF(SimVec&gt;CountVec,NORMINV(RAND(),50,10),"")</f>
        <v/>
      </c>
      <c r="S6" s="5" t="str">
        <f ca="1">IF(SimVec&gt;CountVec,NORMINV(RAND(),50,10),"")</f>
        <v/>
      </c>
      <c r="T6" s="5" t="str">
        <f ca="1">IF(SimVec&gt;CountVec,NORMINV(RAND(),50,10),"")</f>
        <v/>
      </c>
      <c r="U6" s="5" t="str">
        <f ca="1">IF(SimVec&gt;CountVec,NORMINV(RAND(),50,10),"")</f>
        <v/>
      </c>
      <c r="V6" s="5" t="str">
        <f ca="1">IF(SimVec&gt;CountVec,NORMINV(RAND(),50,10),"")</f>
        <v/>
      </c>
      <c r="W6" s="5" t="str">
        <f ca="1">IF(SimVec&gt;CountVec,NORMINV(RAND(),50,10),"")</f>
        <v/>
      </c>
      <c r="X6" s="5" t="str">
        <f ca="1">IF(SimVec&gt;CountVec,NORMINV(RAND(),50,10),"")</f>
        <v/>
      </c>
      <c r="Y6" s="5" t="str">
        <f ca="1">IF(SimVec&gt;CountVec,NORMINV(RAND(),50,10),"")</f>
        <v/>
      </c>
      <c r="Z6" s="5" t="str">
        <f ca="1">IF(SimVec&gt;CountVec,NORMINV(RAND(),50,10),"")</f>
        <v/>
      </c>
      <c r="AA6" s="5" t="str">
        <f ca="1">IF(SimVec&gt;CountVec,NORMINV(RAND(),50,10),"")</f>
        <v/>
      </c>
      <c r="AB6" s="5" t="str">
        <f ca="1">IF(SimVec&gt;CountVec,NORMINV(RAND(),50,10),"")</f>
        <v/>
      </c>
      <c r="AC6" s="5" t="str">
        <f ca="1">IF(SimVec&gt;CountVec,NORMINV(RAND(),50,10),"")</f>
        <v/>
      </c>
      <c r="AD6" s="5" t="str">
        <f ca="1">IF(SimVec&gt;CountVec,NORMINV(RAND(),50,10),"")</f>
        <v/>
      </c>
      <c r="AE6" s="5" t="str">
        <f ca="1">IF(SimVec&gt;CountVec,NORMINV(RAND(),50,10),"")</f>
        <v/>
      </c>
      <c r="AF6" s="3" t="s">
        <v>66</v>
      </c>
      <c r="AH6" s="3">
        <f ca="1">SUM(INDIRECT(AF6 &amp; "_"))</f>
        <v>236.14869922522689</v>
      </c>
      <c r="AJ6" s="3">
        <f ca="1">AVERAGE(Simulation)</f>
        <v>210.38649919940192</v>
      </c>
    </row>
    <row r="7" spans="2:36" ht="16" x14ac:dyDescent="0.2">
      <c r="B7" s="11">
        <v>1</v>
      </c>
      <c r="C7" s="10">
        <f>POISSON(HowMany,lamda,TRUE)</f>
        <v>4.0427681994512799E-2</v>
      </c>
      <c r="D7" s="9">
        <f>B7</f>
        <v>1</v>
      </c>
      <c r="F7" s="3">
        <f ca="1">RAND()</f>
        <v>0.92312085486933382</v>
      </c>
      <c r="G7" s="3">
        <f ca="1">VLOOKUP(F7,C:D,2,TRUE)</f>
        <v>7</v>
      </c>
      <c r="H7" s="5">
        <f ca="1">IF(SimVec&gt;CountVec,NORMINV(RAND(),50,10),"")</f>
        <v>46.749594146164299</v>
      </c>
      <c r="I7" s="5">
        <f ca="1">IF(SimVec&gt;CountVec,NORMINV(RAND(),50,10),"")</f>
        <v>50.709892277647455</v>
      </c>
      <c r="J7" s="5">
        <f ca="1">IF(SimVec&gt;CountVec,NORMINV(RAND(),50,10),"")</f>
        <v>49.841000943636715</v>
      </c>
      <c r="K7" s="5">
        <f ca="1">IF(SimVec&gt;CountVec,NORMINV(RAND(),50,10),"")</f>
        <v>54.069499874724833</v>
      </c>
      <c r="L7" s="5">
        <f ca="1">IF(SimVec&gt;CountVec,NORMINV(RAND(),50,10),"")</f>
        <v>45.180522055445344</v>
      </c>
      <c r="M7" s="5">
        <f ca="1">IF(SimVec&gt;CountVec,NORMINV(RAND(),50,10),"")</f>
        <v>58.023340676536733</v>
      </c>
      <c r="N7" s="5">
        <f ca="1">IF(SimVec&gt;CountVec,NORMINV(RAND(),50,10),"")</f>
        <v>55.586258740183588</v>
      </c>
      <c r="O7" s="5" t="str">
        <f ca="1">IF(SimVec&gt;CountVec,NORMINV(RAND(),50,10),"")</f>
        <v/>
      </c>
      <c r="P7" s="5" t="str">
        <f ca="1">IF(SimVec&gt;CountVec,NORMINV(RAND(),50,10),"")</f>
        <v/>
      </c>
      <c r="Q7" s="5" t="str">
        <f ca="1">IF(SimVec&gt;CountVec,NORMINV(RAND(),50,10),"")</f>
        <v/>
      </c>
      <c r="R7" s="5" t="str">
        <f ca="1">IF(SimVec&gt;CountVec,NORMINV(RAND(),50,10),"")</f>
        <v/>
      </c>
      <c r="S7" s="5" t="str">
        <f ca="1">IF(SimVec&gt;CountVec,NORMINV(RAND(),50,10),"")</f>
        <v/>
      </c>
      <c r="T7" s="5" t="str">
        <f ca="1">IF(SimVec&gt;CountVec,NORMINV(RAND(),50,10),"")</f>
        <v/>
      </c>
      <c r="U7" s="5" t="str">
        <f ca="1">IF(SimVec&gt;CountVec,NORMINV(RAND(),50,10),"")</f>
        <v/>
      </c>
      <c r="V7" s="5" t="str">
        <f ca="1">IF(SimVec&gt;CountVec,NORMINV(RAND(),50,10),"")</f>
        <v/>
      </c>
      <c r="W7" s="5" t="str">
        <f ca="1">IF(SimVec&gt;CountVec,NORMINV(RAND(),50,10),"")</f>
        <v/>
      </c>
      <c r="X7" s="5" t="str">
        <f ca="1">IF(SimVec&gt;CountVec,NORMINV(RAND(),50,10),"")</f>
        <v/>
      </c>
      <c r="Y7" s="5" t="str">
        <f ca="1">IF(SimVec&gt;CountVec,NORMINV(RAND(),50,10),"")</f>
        <v/>
      </c>
      <c r="Z7" s="5" t="str">
        <f ca="1">IF(SimVec&gt;CountVec,NORMINV(RAND(),50,10),"")</f>
        <v/>
      </c>
      <c r="AA7" s="5" t="str">
        <f ca="1">IF(SimVec&gt;CountVec,NORMINV(RAND(),50,10),"")</f>
        <v/>
      </c>
      <c r="AB7" s="5" t="str">
        <f ca="1">IF(SimVec&gt;CountVec,NORMINV(RAND(),50,10),"")</f>
        <v/>
      </c>
      <c r="AC7" s="5" t="str">
        <f ca="1">IF(SimVec&gt;CountVec,NORMINV(RAND(),50,10),"")</f>
        <v/>
      </c>
      <c r="AD7" s="5" t="str">
        <f ca="1">IF(SimVec&gt;CountVec,NORMINV(RAND(),50,10),"")</f>
        <v/>
      </c>
      <c r="AE7" s="5" t="str">
        <f ca="1">IF(SimVec&gt;CountVec,NORMINV(RAND(),50,10),"")</f>
        <v/>
      </c>
      <c r="AF7" s="3" t="s">
        <v>65</v>
      </c>
      <c r="AH7" s="3">
        <f ca="1">SUM(INDIRECT(AF7 &amp; "_"))</f>
        <v>360.160108714339</v>
      </c>
      <c r="AJ7" s="3" t="s">
        <v>64</v>
      </c>
    </row>
    <row r="8" spans="2:36" ht="16" x14ac:dyDescent="0.2">
      <c r="B8" s="11">
        <v>2</v>
      </c>
      <c r="C8" s="10">
        <f>POISSON(HowMany,lamda,TRUE)</f>
        <v>0.12465201948308113</v>
      </c>
      <c r="D8" s="9">
        <f>B8</f>
        <v>2</v>
      </c>
      <c r="F8" s="3">
        <f ca="1">RAND()</f>
        <v>0.98843731960356718</v>
      </c>
      <c r="G8" s="3">
        <f ca="1">VLOOKUP(F8,C:D,2,TRUE)</f>
        <v>10</v>
      </c>
      <c r="H8" s="5">
        <f ca="1">IF(SimVec&gt;CountVec,NORMINV(RAND(),50,10),"")</f>
        <v>47.543364608214652</v>
      </c>
      <c r="I8" s="5">
        <f ca="1">IF(SimVec&gt;CountVec,NORMINV(RAND(),50,10),"")</f>
        <v>49.749377860401538</v>
      </c>
      <c r="J8" s="5">
        <f ca="1">IF(SimVec&gt;CountVec,NORMINV(RAND(),50,10),"")</f>
        <v>50.792426683984942</v>
      </c>
      <c r="K8" s="5">
        <f ca="1">IF(SimVec&gt;CountVec,NORMINV(RAND(),50,10),"")</f>
        <v>58.845701779344928</v>
      </c>
      <c r="L8" s="5">
        <f ca="1">IF(SimVec&gt;CountVec,NORMINV(RAND(),50,10),"")</f>
        <v>51.717780765503718</v>
      </c>
      <c r="M8" s="5">
        <f ca="1">IF(SimVec&gt;CountVec,NORMINV(RAND(),50,10),"")</f>
        <v>58.218994268628805</v>
      </c>
      <c r="N8" s="5">
        <f ca="1">IF(SimVec&gt;CountVec,NORMINV(RAND(),50,10),"")</f>
        <v>55.458039422654004</v>
      </c>
      <c r="O8" s="5">
        <f ca="1">IF(SimVec&gt;CountVec,NORMINV(RAND(),50,10),"")</f>
        <v>39.405149043476079</v>
      </c>
      <c r="P8" s="5">
        <f ca="1">IF(SimVec&gt;CountVec,NORMINV(RAND(),50,10),"")</f>
        <v>36.673122986354755</v>
      </c>
      <c r="Q8" s="5">
        <f ca="1">IF(SimVec&gt;CountVec,NORMINV(RAND(),50,10),"")</f>
        <v>61.647823263103191</v>
      </c>
      <c r="R8" s="5" t="str">
        <f ca="1">IF(SimVec&gt;CountVec,NORMINV(RAND(),50,10),"")</f>
        <v/>
      </c>
      <c r="S8" s="5" t="str">
        <f ca="1">IF(SimVec&gt;CountVec,NORMINV(RAND(),50,10),"")</f>
        <v/>
      </c>
      <c r="T8" s="5" t="str">
        <f ca="1">IF(SimVec&gt;CountVec,NORMINV(RAND(),50,10),"")</f>
        <v/>
      </c>
      <c r="U8" s="5" t="str">
        <f ca="1">IF(SimVec&gt;CountVec,NORMINV(RAND(),50,10),"")</f>
        <v/>
      </c>
      <c r="V8" s="5" t="str">
        <f ca="1">IF(SimVec&gt;CountVec,NORMINV(RAND(),50,10),"")</f>
        <v/>
      </c>
      <c r="W8" s="5" t="str">
        <f ca="1">IF(SimVec&gt;CountVec,NORMINV(RAND(),50,10),"")</f>
        <v/>
      </c>
      <c r="X8" s="5" t="str">
        <f ca="1">IF(SimVec&gt;CountVec,NORMINV(RAND(),50,10),"")</f>
        <v/>
      </c>
      <c r="Y8" s="5" t="str">
        <f ca="1">IF(SimVec&gt;CountVec,NORMINV(RAND(),50,10),"")</f>
        <v/>
      </c>
      <c r="Z8" s="5" t="str">
        <f ca="1">IF(SimVec&gt;CountVec,NORMINV(RAND(),50,10),"")</f>
        <v/>
      </c>
      <c r="AA8" s="5" t="str">
        <f ca="1">IF(SimVec&gt;CountVec,NORMINV(RAND(),50,10),"")</f>
        <v/>
      </c>
      <c r="AB8" s="5" t="str">
        <f ca="1">IF(SimVec&gt;CountVec,NORMINV(RAND(),50,10),"")</f>
        <v/>
      </c>
      <c r="AC8" s="5" t="str">
        <f ca="1">IF(SimVec&gt;CountVec,NORMINV(RAND(),50,10),"")</f>
        <v/>
      </c>
      <c r="AD8" s="5" t="str">
        <f ca="1">IF(SimVec&gt;CountVec,NORMINV(RAND(),50,10),"")</f>
        <v/>
      </c>
      <c r="AE8" s="5" t="str">
        <f ca="1">IF(SimVec&gt;CountVec,NORMINV(RAND(),50,10),"")</f>
        <v/>
      </c>
      <c r="AF8" s="3" t="s">
        <v>63</v>
      </c>
      <c r="AH8" s="3">
        <f ca="1">SUM(INDIRECT(AF8 &amp; "_"))</f>
        <v>510.05178068166657</v>
      </c>
      <c r="AJ8" s="3">
        <f ca="1">STDEV(Simulation)</f>
        <v>136.17453104274779</v>
      </c>
    </row>
    <row r="9" spans="2:36" ht="16" x14ac:dyDescent="0.2">
      <c r="B9" s="11">
        <v>3</v>
      </c>
      <c r="C9" s="10">
        <f>POISSON(HowMany,lamda,TRUE)</f>
        <v>0.26502591529736169</v>
      </c>
      <c r="D9" s="9">
        <f>B9</f>
        <v>3</v>
      </c>
      <c r="F9" s="3">
        <f ca="1">RAND()</f>
        <v>0.46654208911534745</v>
      </c>
      <c r="G9" s="3">
        <f ca="1">VLOOKUP(F9,C:D,2,TRUE)</f>
        <v>4</v>
      </c>
      <c r="H9" s="5">
        <f ca="1">IF(SimVec&gt;CountVec,NORMINV(RAND(),50,10),"")</f>
        <v>45.273253417892967</v>
      </c>
      <c r="I9" s="5">
        <f ca="1">IF(SimVec&gt;CountVec,NORMINV(RAND(),50,10),"")</f>
        <v>56.859665811373638</v>
      </c>
      <c r="J9" s="5">
        <f ca="1">IF(SimVec&gt;CountVec,NORMINV(RAND(),50,10),"")</f>
        <v>43.77814380863331</v>
      </c>
      <c r="K9" s="5">
        <f ca="1">IF(SimVec&gt;CountVec,NORMINV(RAND(),50,10),"")</f>
        <v>55.372091061826268</v>
      </c>
      <c r="L9" s="5" t="str">
        <f ca="1">IF(SimVec&gt;CountVec,NORMINV(RAND(),50,10),"")</f>
        <v/>
      </c>
      <c r="M9" s="5" t="str">
        <f ca="1">IF(SimVec&gt;CountVec,NORMINV(RAND(),50,10),"")</f>
        <v/>
      </c>
      <c r="N9" s="5" t="str">
        <f ca="1">IF(SimVec&gt;CountVec,NORMINV(RAND(),50,10),"")</f>
        <v/>
      </c>
      <c r="O9" s="5" t="str">
        <f ca="1">IF(SimVec&gt;CountVec,NORMINV(RAND(),50,10),"")</f>
        <v/>
      </c>
      <c r="P9" s="5" t="str">
        <f ca="1">IF(SimVec&gt;CountVec,NORMINV(RAND(),50,10),"")</f>
        <v/>
      </c>
      <c r="Q9" s="5" t="str">
        <f ca="1">IF(SimVec&gt;CountVec,NORMINV(RAND(),50,10),"")</f>
        <v/>
      </c>
      <c r="R9" s="5" t="str">
        <f ca="1">IF(SimVec&gt;CountVec,NORMINV(RAND(),50,10),"")</f>
        <v/>
      </c>
      <c r="S9" s="5" t="str">
        <f ca="1">IF(SimVec&gt;CountVec,NORMINV(RAND(),50,10),"")</f>
        <v/>
      </c>
      <c r="T9" s="5" t="str">
        <f ca="1">IF(SimVec&gt;CountVec,NORMINV(RAND(),50,10),"")</f>
        <v/>
      </c>
      <c r="U9" s="5" t="str">
        <f ca="1">IF(SimVec&gt;CountVec,NORMINV(RAND(),50,10),"")</f>
        <v/>
      </c>
      <c r="V9" s="5" t="str">
        <f ca="1">IF(SimVec&gt;CountVec,NORMINV(RAND(),50,10),"")</f>
        <v/>
      </c>
      <c r="W9" s="5" t="str">
        <f ca="1">IF(SimVec&gt;CountVec,NORMINV(RAND(),50,10),"")</f>
        <v/>
      </c>
      <c r="X9" s="5" t="str">
        <f ca="1">IF(SimVec&gt;CountVec,NORMINV(RAND(),50,10),"")</f>
        <v/>
      </c>
      <c r="Y9" s="5" t="str">
        <f ca="1">IF(SimVec&gt;CountVec,NORMINV(RAND(),50,10),"")</f>
        <v/>
      </c>
      <c r="Z9" s="5" t="str">
        <f ca="1">IF(SimVec&gt;CountVec,NORMINV(RAND(),50,10),"")</f>
        <v/>
      </c>
      <c r="AA9" s="5" t="str">
        <f ca="1">IF(SimVec&gt;CountVec,NORMINV(RAND(),50,10),"")</f>
        <v/>
      </c>
      <c r="AB9" s="5" t="str">
        <f ca="1">IF(SimVec&gt;CountVec,NORMINV(RAND(),50,10),"")</f>
        <v/>
      </c>
      <c r="AC9" s="5" t="str">
        <f ca="1">IF(SimVec&gt;CountVec,NORMINV(RAND(),50,10),"")</f>
        <v/>
      </c>
      <c r="AD9" s="5" t="str">
        <f ca="1">IF(SimVec&gt;CountVec,NORMINV(RAND(),50,10),"")</f>
        <v/>
      </c>
      <c r="AE9" s="5" t="str">
        <f ca="1">IF(SimVec&gt;CountVec,NORMINV(RAND(),50,10),"")</f>
        <v/>
      </c>
      <c r="AF9" s="3" t="s">
        <v>62</v>
      </c>
      <c r="AH9" s="3">
        <f ca="1">SUM(INDIRECT(AF9 &amp; "_"))</f>
        <v>201.28315409972618</v>
      </c>
    </row>
    <row r="10" spans="2:36" ht="16" x14ac:dyDescent="0.2">
      <c r="B10" s="11">
        <v>4</v>
      </c>
      <c r="C10" s="10">
        <f>POISSON(HowMany,lamda,TRUE)</f>
        <v>0.44049328506521235</v>
      </c>
      <c r="D10" s="9">
        <f>B10</f>
        <v>4</v>
      </c>
      <c r="F10" s="3">
        <f ca="1">RAND()</f>
        <v>0.17272745420882907</v>
      </c>
      <c r="G10" s="3">
        <f ca="1">VLOOKUP(F10,C:D,2,TRUE)</f>
        <v>2</v>
      </c>
      <c r="H10" s="5">
        <f ca="1">IF(SimVec&gt;CountVec,NORMINV(RAND(),50,10),"")</f>
        <v>54.717211942479246</v>
      </c>
      <c r="I10" s="5">
        <f ca="1">IF(SimVec&gt;CountVec,NORMINV(RAND(),50,10),"")</f>
        <v>34.719170574395676</v>
      </c>
      <c r="J10" s="5" t="str">
        <f ca="1">IF(SimVec&gt;CountVec,NORMINV(RAND(),50,10),"")</f>
        <v/>
      </c>
      <c r="K10" s="5" t="str">
        <f ca="1">IF(SimVec&gt;CountVec,NORMINV(RAND(),50,10),"")</f>
        <v/>
      </c>
      <c r="L10" s="5" t="str">
        <f ca="1">IF(SimVec&gt;CountVec,NORMINV(RAND(),50,10),"")</f>
        <v/>
      </c>
      <c r="M10" s="5" t="str">
        <f ca="1">IF(SimVec&gt;CountVec,NORMINV(RAND(),50,10),"")</f>
        <v/>
      </c>
      <c r="N10" s="5" t="str">
        <f ca="1">IF(SimVec&gt;CountVec,NORMINV(RAND(),50,10),"")</f>
        <v/>
      </c>
      <c r="O10" s="5" t="str">
        <f ca="1">IF(SimVec&gt;CountVec,NORMINV(RAND(),50,10),"")</f>
        <v/>
      </c>
      <c r="P10" s="5" t="str">
        <f ca="1">IF(SimVec&gt;CountVec,NORMINV(RAND(),50,10),"")</f>
        <v/>
      </c>
      <c r="Q10" s="5" t="str">
        <f ca="1">IF(SimVec&gt;CountVec,NORMINV(RAND(),50,10),"")</f>
        <v/>
      </c>
      <c r="R10" s="5" t="str">
        <f ca="1">IF(SimVec&gt;CountVec,NORMINV(RAND(),50,10),"")</f>
        <v/>
      </c>
      <c r="S10" s="5" t="str">
        <f ca="1">IF(SimVec&gt;CountVec,NORMINV(RAND(),50,10),"")</f>
        <v/>
      </c>
      <c r="T10" s="5" t="str">
        <f ca="1">IF(SimVec&gt;CountVec,NORMINV(RAND(),50,10),"")</f>
        <v/>
      </c>
      <c r="U10" s="5" t="str">
        <f ca="1">IF(SimVec&gt;CountVec,NORMINV(RAND(),50,10),"")</f>
        <v/>
      </c>
      <c r="V10" s="5" t="str">
        <f ca="1">IF(SimVec&gt;CountVec,NORMINV(RAND(),50,10),"")</f>
        <v/>
      </c>
      <c r="W10" s="5" t="str">
        <f ca="1">IF(SimVec&gt;CountVec,NORMINV(RAND(),50,10),"")</f>
        <v/>
      </c>
      <c r="X10" s="5" t="str">
        <f ca="1">IF(SimVec&gt;CountVec,NORMINV(RAND(),50,10),"")</f>
        <v/>
      </c>
      <c r="Y10" s="5" t="str">
        <f ca="1">IF(SimVec&gt;CountVec,NORMINV(RAND(),50,10),"")</f>
        <v/>
      </c>
      <c r="Z10" s="5" t="str">
        <f ca="1">IF(SimVec&gt;CountVec,NORMINV(RAND(),50,10),"")</f>
        <v/>
      </c>
      <c r="AA10" s="5" t="str">
        <f ca="1">IF(SimVec&gt;CountVec,NORMINV(RAND(),50,10),"")</f>
        <v/>
      </c>
      <c r="AB10" s="5" t="str">
        <f ca="1">IF(SimVec&gt;CountVec,NORMINV(RAND(),50,10),"")</f>
        <v/>
      </c>
      <c r="AC10" s="5" t="str">
        <f ca="1">IF(SimVec&gt;CountVec,NORMINV(RAND(),50,10),"")</f>
        <v/>
      </c>
      <c r="AD10" s="5" t="str">
        <f ca="1">IF(SimVec&gt;CountVec,NORMINV(RAND(),50,10),"")</f>
        <v/>
      </c>
      <c r="AE10" s="5" t="str">
        <f ca="1">IF(SimVec&gt;CountVec,NORMINV(RAND(),50,10),"")</f>
        <v/>
      </c>
      <c r="AF10" s="3" t="s">
        <v>61</v>
      </c>
      <c r="AH10" s="3">
        <f ca="1">SUM(INDIRECT(AF10 &amp; "_"))</f>
        <v>89.436382516874914</v>
      </c>
    </row>
    <row r="11" spans="2:36" ht="16" x14ac:dyDescent="0.2">
      <c r="B11" s="11">
        <v>5</v>
      </c>
      <c r="C11" s="10">
        <f>POISSON(HowMany,lamda,TRUE)</f>
        <v>0.61596065483306306</v>
      </c>
      <c r="D11" s="9">
        <f>B11</f>
        <v>5</v>
      </c>
      <c r="F11" s="3">
        <f ca="1">RAND()</f>
        <v>0.9664032358107203</v>
      </c>
      <c r="G11" s="3">
        <f ca="1">VLOOKUP(F11,C:D,2,TRUE)</f>
        <v>8</v>
      </c>
      <c r="H11" s="5">
        <f ca="1">IF(SimVec&gt;CountVec,NORMINV(RAND(),50,10),"")</f>
        <v>50.069016968023092</v>
      </c>
      <c r="I11" s="5">
        <f ca="1">IF(SimVec&gt;CountVec,NORMINV(RAND(),50,10),"")</f>
        <v>45.349873417927284</v>
      </c>
      <c r="J11" s="5">
        <f ca="1">IF(SimVec&gt;CountVec,NORMINV(RAND(),50,10),"")</f>
        <v>54.693219666614866</v>
      </c>
      <c r="K11" s="5">
        <f ca="1">IF(SimVec&gt;CountVec,NORMINV(RAND(),50,10),"")</f>
        <v>54.777875461428849</v>
      </c>
      <c r="L11" s="5">
        <f ca="1">IF(SimVec&gt;CountVec,NORMINV(RAND(),50,10),"")</f>
        <v>50.882229465653595</v>
      </c>
      <c r="M11" s="5">
        <f ca="1">IF(SimVec&gt;CountVec,NORMINV(RAND(),50,10),"")</f>
        <v>66.865031749040668</v>
      </c>
      <c r="N11" s="5">
        <f ca="1">IF(SimVec&gt;CountVec,NORMINV(RAND(),50,10),"")</f>
        <v>56.886415848252668</v>
      </c>
      <c r="O11" s="5">
        <f ca="1">IF(SimVec&gt;CountVec,NORMINV(RAND(),50,10),"")</f>
        <v>51.005252430970259</v>
      </c>
      <c r="P11" s="5" t="str">
        <f ca="1">IF(SimVec&gt;CountVec,NORMINV(RAND(),50,10),"")</f>
        <v/>
      </c>
      <c r="Q11" s="5" t="str">
        <f ca="1">IF(SimVec&gt;CountVec,NORMINV(RAND(),50,10),"")</f>
        <v/>
      </c>
      <c r="R11" s="5" t="str">
        <f ca="1">IF(SimVec&gt;CountVec,NORMINV(RAND(),50,10),"")</f>
        <v/>
      </c>
      <c r="S11" s="5" t="str">
        <f ca="1">IF(SimVec&gt;CountVec,NORMINV(RAND(),50,10),"")</f>
        <v/>
      </c>
      <c r="T11" s="5" t="str">
        <f ca="1">IF(SimVec&gt;CountVec,NORMINV(RAND(),50,10),"")</f>
        <v/>
      </c>
      <c r="U11" s="5" t="str">
        <f ca="1">IF(SimVec&gt;CountVec,NORMINV(RAND(),50,10),"")</f>
        <v/>
      </c>
      <c r="V11" s="5" t="str">
        <f ca="1">IF(SimVec&gt;CountVec,NORMINV(RAND(),50,10),"")</f>
        <v/>
      </c>
      <c r="W11" s="5" t="str">
        <f ca="1">IF(SimVec&gt;CountVec,NORMINV(RAND(),50,10),"")</f>
        <v/>
      </c>
      <c r="X11" s="5" t="str">
        <f ca="1">IF(SimVec&gt;CountVec,NORMINV(RAND(),50,10),"")</f>
        <v/>
      </c>
      <c r="Y11" s="5" t="str">
        <f ca="1">IF(SimVec&gt;CountVec,NORMINV(RAND(),50,10),"")</f>
        <v/>
      </c>
      <c r="Z11" s="5" t="str">
        <f ca="1">IF(SimVec&gt;CountVec,NORMINV(RAND(),50,10),"")</f>
        <v/>
      </c>
      <c r="AA11" s="5" t="str">
        <f ca="1">IF(SimVec&gt;CountVec,NORMINV(RAND(),50,10),"")</f>
        <v/>
      </c>
      <c r="AB11" s="5" t="str">
        <f ca="1">IF(SimVec&gt;CountVec,NORMINV(RAND(),50,10),"")</f>
        <v/>
      </c>
      <c r="AC11" s="5" t="str">
        <f ca="1">IF(SimVec&gt;CountVec,NORMINV(RAND(),50,10),"")</f>
        <v/>
      </c>
      <c r="AD11" s="5" t="str">
        <f ca="1">IF(SimVec&gt;CountVec,NORMINV(RAND(),50,10),"")</f>
        <v/>
      </c>
      <c r="AE11" s="5" t="str">
        <f ca="1">IF(SimVec&gt;CountVec,NORMINV(RAND(),50,10),"")</f>
        <v/>
      </c>
      <c r="AF11" s="3" t="s">
        <v>60</v>
      </c>
      <c r="AH11" s="3">
        <f ca="1">SUM(INDIRECT(AF11 &amp; "_"))</f>
        <v>430.52891500791128</v>
      </c>
    </row>
    <row r="12" spans="2:36" ht="16" x14ac:dyDescent="0.2">
      <c r="B12" s="11">
        <v>6</v>
      </c>
      <c r="C12" s="10">
        <f>POISSON(HowMany,lamda,TRUE)</f>
        <v>0.7621834629729386</v>
      </c>
      <c r="D12" s="9">
        <f>B12</f>
        <v>6</v>
      </c>
      <c r="F12" s="3">
        <f ca="1">RAND()</f>
        <v>0.9790157894602689</v>
      </c>
      <c r="G12" s="3">
        <f ca="1">VLOOKUP(F12,C:D,2,TRUE)</f>
        <v>9</v>
      </c>
      <c r="H12" s="5">
        <f ca="1">IF(SimVec&gt;CountVec,NORMINV(RAND(),50,10),"")</f>
        <v>46.602902565784326</v>
      </c>
      <c r="I12" s="5">
        <f ca="1">IF(SimVec&gt;CountVec,NORMINV(RAND(),50,10),"")</f>
        <v>33.484730832032767</v>
      </c>
      <c r="J12" s="5">
        <f ca="1">IF(SimVec&gt;CountVec,NORMINV(RAND(),50,10),"")</f>
        <v>36.296907150613521</v>
      </c>
      <c r="K12" s="5">
        <f ca="1">IF(SimVec&gt;CountVec,NORMINV(RAND(),50,10),"")</f>
        <v>64.180845494547853</v>
      </c>
      <c r="L12" s="5">
        <f ca="1">IF(SimVec&gt;CountVec,NORMINV(RAND(),50,10),"")</f>
        <v>55.932935382066347</v>
      </c>
      <c r="M12" s="5">
        <f ca="1">IF(SimVec&gt;CountVec,NORMINV(RAND(),50,10),"")</f>
        <v>46.564953238475432</v>
      </c>
      <c r="N12" s="5">
        <f ca="1">IF(SimVec&gt;CountVec,NORMINV(RAND(),50,10),"")</f>
        <v>46.721290797911514</v>
      </c>
      <c r="O12" s="5">
        <f ca="1">IF(SimVec&gt;CountVec,NORMINV(RAND(),50,10),"")</f>
        <v>52.04731947517201</v>
      </c>
      <c r="P12" s="5">
        <f ca="1">IF(SimVec&gt;CountVec,NORMINV(RAND(),50,10),"")</f>
        <v>59.046314990756031</v>
      </c>
      <c r="Q12" s="5" t="str">
        <f ca="1">IF(SimVec&gt;CountVec,NORMINV(RAND(),50,10),"")</f>
        <v/>
      </c>
      <c r="R12" s="5" t="str">
        <f ca="1">IF(SimVec&gt;CountVec,NORMINV(RAND(),50,10),"")</f>
        <v/>
      </c>
      <c r="S12" s="5" t="str">
        <f ca="1">IF(SimVec&gt;CountVec,NORMINV(RAND(),50,10),"")</f>
        <v/>
      </c>
      <c r="T12" s="5" t="str">
        <f ca="1">IF(SimVec&gt;CountVec,NORMINV(RAND(),50,10),"")</f>
        <v/>
      </c>
      <c r="U12" s="5" t="str">
        <f ca="1">IF(SimVec&gt;CountVec,NORMINV(RAND(),50,10),"")</f>
        <v/>
      </c>
      <c r="V12" s="5" t="str">
        <f ca="1">IF(SimVec&gt;CountVec,NORMINV(RAND(),50,10),"")</f>
        <v/>
      </c>
      <c r="W12" s="5" t="str">
        <f ca="1">IF(SimVec&gt;CountVec,NORMINV(RAND(),50,10),"")</f>
        <v/>
      </c>
      <c r="X12" s="5" t="str">
        <f ca="1">IF(SimVec&gt;CountVec,NORMINV(RAND(),50,10),"")</f>
        <v/>
      </c>
      <c r="Y12" s="5" t="str">
        <f ca="1">IF(SimVec&gt;CountVec,NORMINV(RAND(),50,10),"")</f>
        <v/>
      </c>
      <c r="Z12" s="5" t="str">
        <f ca="1">IF(SimVec&gt;CountVec,NORMINV(RAND(),50,10),"")</f>
        <v/>
      </c>
      <c r="AA12" s="5" t="str">
        <f ca="1">IF(SimVec&gt;CountVec,NORMINV(RAND(),50,10),"")</f>
        <v/>
      </c>
      <c r="AB12" s="5" t="str">
        <f ca="1">IF(SimVec&gt;CountVec,NORMINV(RAND(),50,10),"")</f>
        <v/>
      </c>
      <c r="AC12" s="5" t="str">
        <f ca="1">IF(SimVec&gt;CountVec,NORMINV(RAND(),50,10),"")</f>
        <v/>
      </c>
      <c r="AD12" s="5" t="str">
        <f ca="1">IF(SimVec&gt;CountVec,NORMINV(RAND(),50,10),"")</f>
        <v/>
      </c>
      <c r="AE12" s="5" t="str">
        <f ca="1">IF(SimVec&gt;CountVec,NORMINV(RAND(),50,10),"")</f>
        <v/>
      </c>
      <c r="AF12" s="3" t="s">
        <v>59</v>
      </c>
      <c r="AH12" s="3">
        <f ca="1">SUM(INDIRECT(AF12 &amp; "_"))</f>
        <v>440.87819992735979</v>
      </c>
    </row>
    <row r="13" spans="2:36" ht="16" x14ac:dyDescent="0.2">
      <c r="B13" s="11">
        <v>7</v>
      </c>
      <c r="C13" s="10">
        <f>POISSON(HowMany,lamda,TRUE)</f>
        <v>0.86662832592999273</v>
      </c>
      <c r="D13" s="9">
        <f>B13</f>
        <v>7</v>
      </c>
      <c r="F13" s="3">
        <f ca="1">RAND()</f>
        <v>0.70295432014051074</v>
      </c>
      <c r="G13" s="3">
        <f ca="1">VLOOKUP(F13,C:D,2,TRUE)</f>
        <v>5</v>
      </c>
      <c r="H13" s="5">
        <f ca="1">IF(SimVec&gt;CountVec,NORMINV(RAND(),50,10),"")</f>
        <v>44.36816292822958</v>
      </c>
      <c r="I13" s="5">
        <f ca="1">IF(SimVec&gt;CountVec,NORMINV(RAND(),50,10),"")</f>
        <v>54.45845648370085</v>
      </c>
      <c r="J13" s="5">
        <f ca="1">IF(SimVec&gt;CountVec,NORMINV(RAND(),50,10),"")</f>
        <v>46.156151019976662</v>
      </c>
      <c r="K13" s="5">
        <f ca="1">IF(SimVec&gt;CountVec,NORMINV(RAND(),50,10),"")</f>
        <v>59.334378073948251</v>
      </c>
      <c r="L13" s="5">
        <f ca="1">IF(SimVec&gt;CountVec,NORMINV(RAND(),50,10),"")</f>
        <v>63.371822874558305</v>
      </c>
      <c r="M13" s="5" t="str">
        <f ca="1">IF(SimVec&gt;CountVec,NORMINV(RAND(),50,10),"")</f>
        <v/>
      </c>
      <c r="N13" s="5" t="str">
        <f ca="1">IF(SimVec&gt;CountVec,NORMINV(RAND(),50,10),"")</f>
        <v/>
      </c>
      <c r="O13" s="5" t="str">
        <f ca="1">IF(SimVec&gt;CountVec,NORMINV(RAND(),50,10),"")</f>
        <v/>
      </c>
      <c r="P13" s="5" t="str">
        <f ca="1">IF(SimVec&gt;CountVec,NORMINV(RAND(),50,10),"")</f>
        <v/>
      </c>
      <c r="Q13" s="5" t="str">
        <f ca="1">IF(SimVec&gt;CountVec,NORMINV(RAND(),50,10),"")</f>
        <v/>
      </c>
      <c r="R13" s="5" t="str">
        <f ca="1">IF(SimVec&gt;CountVec,NORMINV(RAND(),50,10),"")</f>
        <v/>
      </c>
      <c r="S13" s="5" t="str">
        <f ca="1">IF(SimVec&gt;CountVec,NORMINV(RAND(),50,10),"")</f>
        <v/>
      </c>
      <c r="T13" s="5" t="str">
        <f ca="1">IF(SimVec&gt;CountVec,NORMINV(RAND(),50,10),"")</f>
        <v/>
      </c>
      <c r="U13" s="5" t="str">
        <f ca="1">IF(SimVec&gt;CountVec,NORMINV(RAND(),50,10),"")</f>
        <v/>
      </c>
      <c r="V13" s="5" t="str">
        <f ca="1">IF(SimVec&gt;CountVec,NORMINV(RAND(),50,10),"")</f>
        <v/>
      </c>
      <c r="W13" s="5" t="str">
        <f ca="1">IF(SimVec&gt;CountVec,NORMINV(RAND(),50,10),"")</f>
        <v/>
      </c>
      <c r="X13" s="5" t="str">
        <f ca="1">IF(SimVec&gt;CountVec,NORMINV(RAND(),50,10),"")</f>
        <v/>
      </c>
      <c r="Y13" s="5" t="str">
        <f ca="1">IF(SimVec&gt;CountVec,NORMINV(RAND(),50,10),"")</f>
        <v/>
      </c>
      <c r="Z13" s="5" t="str">
        <f ca="1">IF(SimVec&gt;CountVec,NORMINV(RAND(),50,10),"")</f>
        <v/>
      </c>
      <c r="AA13" s="5" t="str">
        <f ca="1">IF(SimVec&gt;CountVec,NORMINV(RAND(),50,10),"")</f>
        <v/>
      </c>
      <c r="AB13" s="5" t="str">
        <f ca="1">IF(SimVec&gt;CountVec,NORMINV(RAND(),50,10),"")</f>
        <v/>
      </c>
      <c r="AC13" s="5" t="str">
        <f ca="1">IF(SimVec&gt;CountVec,NORMINV(RAND(),50,10),"")</f>
        <v/>
      </c>
      <c r="AD13" s="5" t="str">
        <f ca="1">IF(SimVec&gt;CountVec,NORMINV(RAND(),50,10),"")</f>
        <v/>
      </c>
      <c r="AE13" s="5" t="str">
        <f ca="1">IF(SimVec&gt;CountVec,NORMINV(RAND(),50,10),"")</f>
        <v/>
      </c>
      <c r="AF13" s="3" t="s">
        <v>58</v>
      </c>
      <c r="AH13" s="3">
        <f ca="1">SUM(INDIRECT(AF13 &amp; "_"))</f>
        <v>267.68897138041365</v>
      </c>
    </row>
    <row r="14" spans="2:36" ht="16" x14ac:dyDescent="0.2">
      <c r="B14" s="11">
        <v>8</v>
      </c>
      <c r="C14" s="10">
        <f>POISSON(HowMany,lamda,TRUE)</f>
        <v>0.93190636527815141</v>
      </c>
      <c r="D14" s="9">
        <f>B14</f>
        <v>8</v>
      </c>
      <c r="F14" s="3">
        <f ca="1">RAND()</f>
        <v>0.32877375537313025</v>
      </c>
      <c r="G14" s="3">
        <f ca="1">VLOOKUP(F14,C:D,2,TRUE)</f>
        <v>3</v>
      </c>
      <c r="H14" s="5">
        <f ca="1">IF(SimVec&gt;CountVec,NORMINV(RAND(),50,10),"")</f>
        <v>59.438336749840317</v>
      </c>
      <c r="I14" s="5">
        <f ca="1">IF(SimVec&gt;CountVec,NORMINV(RAND(),50,10),"")</f>
        <v>69.272212989977817</v>
      </c>
      <c r="J14" s="5">
        <f ca="1">IF(SimVec&gt;CountVec,NORMINV(RAND(),50,10),"")</f>
        <v>63.707758409233818</v>
      </c>
      <c r="K14" s="5" t="str">
        <f ca="1">IF(SimVec&gt;CountVec,NORMINV(RAND(),50,10),"")</f>
        <v/>
      </c>
      <c r="L14" s="5" t="str">
        <f ca="1">IF(SimVec&gt;CountVec,NORMINV(RAND(),50,10),"")</f>
        <v/>
      </c>
      <c r="M14" s="5" t="str">
        <f ca="1">IF(SimVec&gt;CountVec,NORMINV(RAND(),50,10),"")</f>
        <v/>
      </c>
      <c r="N14" s="5" t="str">
        <f ca="1">IF(SimVec&gt;CountVec,NORMINV(RAND(),50,10),"")</f>
        <v/>
      </c>
      <c r="O14" s="5" t="str">
        <f ca="1">IF(SimVec&gt;CountVec,NORMINV(RAND(),50,10),"")</f>
        <v/>
      </c>
      <c r="P14" s="5" t="str">
        <f ca="1">IF(SimVec&gt;CountVec,NORMINV(RAND(),50,10),"")</f>
        <v/>
      </c>
      <c r="Q14" s="5" t="str">
        <f ca="1">IF(SimVec&gt;CountVec,NORMINV(RAND(),50,10),"")</f>
        <v/>
      </c>
      <c r="R14" s="5" t="str">
        <f ca="1">IF(SimVec&gt;CountVec,NORMINV(RAND(),50,10),"")</f>
        <v/>
      </c>
      <c r="S14" s="5" t="str">
        <f ca="1">IF(SimVec&gt;CountVec,NORMINV(RAND(),50,10),"")</f>
        <v/>
      </c>
      <c r="T14" s="5" t="str">
        <f ca="1">IF(SimVec&gt;CountVec,NORMINV(RAND(),50,10),"")</f>
        <v/>
      </c>
      <c r="U14" s="5" t="str">
        <f ca="1">IF(SimVec&gt;CountVec,NORMINV(RAND(),50,10),"")</f>
        <v/>
      </c>
      <c r="V14" s="5" t="str">
        <f ca="1">IF(SimVec&gt;CountVec,NORMINV(RAND(),50,10),"")</f>
        <v/>
      </c>
      <c r="W14" s="5" t="str">
        <f ca="1">IF(SimVec&gt;CountVec,NORMINV(RAND(),50,10),"")</f>
        <v/>
      </c>
      <c r="X14" s="5" t="str">
        <f ca="1">IF(SimVec&gt;CountVec,NORMINV(RAND(),50,10),"")</f>
        <v/>
      </c>
      <c r="Y14" s="5" t="str">
        <f ca="1">IF(SimVec&gt;CountVec,NORMINV(RAND(),50,10),"")</f>
        <v/>
      </c>
      <c r="Z14" s="5" t="str">
        <f ca="1">IF(SimVec&gt;CountVec,NORMINV(RAND(),50,10),"")</f>
        <v/>
      </c>
      <c r="AA14" s="5" t="str">
        <f ca="1">IF(SimVec&gt;CountVec,NORMINV(RAND(),50,10),"")</f>
        <v/>
      </c>
      <c r="AB14" s="5" t="str">
        <f ca="1">IF(SimVec&gt;CountVec,NORMINV(RAND(),50,10),"")</f>
        <v/>
      </c>
      <c r="AC14" s="5" t="str">
        <f ca="1">IF(SimVec&gt;CountVec,NORMINV(RAND(),50,10),"")</f>
        <v/>
      </c>
      <c r="AD14" s="5" t="str">
        <f ca="1">IF(SimVec&gt;CountVec,NORMINV(RAND(),50,10),"")</f>
        <v/>
      </c>
      <c r="AE14" s="5" t="str">
        <f ca="1">IF(SimVec&gt;CountVec,NORMINV(RAND(),50,10),"")</f>
        <v/>
      </c>
      <c r="AF14" s="3" t="s">
        <v>57</v>
      </c>
      <c r="AH14" s="3">
        <f ca="1">SUM(INDIRECT(AF14 &amp; "_"))</f>
        <v>192.41830814905194</v>
      </c>
    </row>
    <row r="15" spans="2:36" ht="16" x14ac:dyDescent="0.2">
      <c r="B15" s="11">
        <v>9</v>
      </c>
      <c r="C15" s="10">
        <f>POISSON(HowMany,lamda,TRUE)</f>
        <v>0.96817194269379514</v>
      </c>
      <c r="D15" s="9">
        <f>B15</f>
        <v>9</v>
      </c>
      <c r="F15" s="3">
        <f ca="1">RAND()</f>
        <v>0.34451256851444423</v>
      </c>
      <c r="G15" s="3">
        <f ca="1">VLOOKUP(F15,C:D,2,TRUE)</f>
        <v>3</v>
      </c>
      <c r="H15" s="5">
        <f ca="1">IF(SimVec&gt;CountVec,NORMINV(RAND(),50,10),"")</f>
        <v>56.678759113403572</v>
      </c>
      <c r="I15" s="5">
        <f ca="1">IF(SimVec&gt;CountVec,NORMINV(RAND(),50,10),"")</f>
        <v>36.180145360591226</v>
      </c>
      <c r="J15" s="5">
        <f ca="1">IF(SimVec&gt;CountVec,NORMINV(RAND(),50,10),"")</f>
        <v>50.04441810113471</v>
      </c>
      <c r="K15" s="5" t="str">
        <f ca="1">IF(SimVec&gt;CountVec,NORMINV(RAND(),50,10),"")</f>
        <v/>
      </c>
      <c r="L15" s="5" t="str">
        <f ca="1">IF(SimVec&gt;CountVec,NORMINV(RAND(),50,10),"")</f>
        <v/>
      </c>
      <c r="M15" s="5" t="str">
        <f ca="1">IF(SimVec&gt;CountVec,NORMINV(RAND(),50,10),"")</f>
        <v/>
      </c>
      <c r="N15" s="5" t="str">
        <f ca="1">IF(SimVec&gt;CountVec,NORMINV(RAND(),50,10),"")</f>
        <v/>
      </c>
      <c r="O15" s="5" t="str">
        <f ca="1">IF(SimVec&gt;CountVec,NORMINV(RAND(),50,10),"")</f>
        <v/>
      </c>
      <c r="P15" s="5" t="str">
        <f ca="1">IF(SimVec&gt;CountVec,NORMINV(RAND(),50,10),"")</f>
        <v/>
      </c>
      <c r="Q15" s="5" t="str">
        <f ca="1">IF(SimVec&gt;CountVec,NORMINV(RAND(),50,10),"")</f>
        <v/>
      </c>
      <c r="R15" s="5" t="str">
        <f ca="1">IF(SimVec&gt;CountVec,NORMINV(RAND(),50,10),"")</f>
        <v/>
      </c>
      <c r="S15" s="5" t="str">
        <f ca="1">IF(SimVec&gt;CountVec,NORMINV(RAND(),50,10),"")</f>
        <v/>
      </c>
      <c r="T15" s="5" t="str">
        <f ca="1">IF(SimVec&gt;CountVec,NORMINV(RAND(),50,10),"")</f>
        <v/>
      </c>
      <c r="U15" s="5" t="str">
        <f ca="1">IF(SimVec&gt;CountVec,NORMINV(RAND(),50,10),"")</f>
        <v/>
      </c>
      <c r="V15" s="5" t="str">
        <f ca="1">IF(SimVec&gt;CountVec,NORMINV(RAND(),50,10),"")</f>
        <v/>
      </c>
      <c r="W15" s="5" t="str">
        <f ca="1">IF(SimVec&gt;CountVec,NORMINV(RAND(),50,10),"")</f>
        <v/>
      </c>
      <c r="X15" s="5" t="str">
        <f ca="1">IF(SimVec&gt;CountVec,NORMINV(RAND(),50,10),"")</f>
        <v/>
      </c>
      <c r="Y15" s="5" t="str">
        <f ca="1">IF(SimVec&gt;CountVec,NORMINV(RAND(),50,10),"")</f>
        <v/>
      </c>
      <c r="Z15" s="5" t="str">
        <f ca="1">IF(SimVec&gt;CountVec,NORMINV(RAND(),50,10),"")</f>
        <v/>
      </c>
      <c r="AA15" s="5" t="str">
        <f ca="1">IF(SimVec&gt;CountVec,NORMINV(RAND(),50,10),"")</f>
        <v/>
      </c>
      <c r="AB15" s="5" t="str">
        <f ca="1">IF(SimVec&gt;CountVec,NORMINV(RAND(),50,10),"")</f>
        <v/>
      </c>
      <c r="AC15" s="5" t="str">
        <f ca="1">IF(SimVec&gt;CountVec,NORMINV(RAND(),50,10),"")</f>
        <v/>
      </c>
      <c r="AD15" s="5" t="str">
        <f ca="1">IF(SimVec&gt;CountVec,NORMINV(RAND(),50,10),"")</f>
        <v/>
      </c>
      <c r="AE15" s="5" t="str">
        <f ca="1">IF(SimVec&gt;CountVec,NORMINV(RAND(),50,10),"")</f>
        <v/>
      </c>
      <c r="AF15" s="3" t="s">
        <v>56</v>
      </c>
      <c r="AH15" s="3">
        <f ca="1">SUM(INDIRECT(AF15 &amp; "_"))</f>
        <v>142.90332257512949</v>
      </c>
    </row>
    <row r="16" spans="2:36" ht="16" x14ac:dyDescent="0.2">
      <c r="B16" s="11">
        <v>10</v>
      </c>
      <c r="C16" s="10">
        <f>POISSON(HowMany,lamda,TRUE)</f>
        <v>0.98630473140161712</v>
      </c>
      <c r="D16" s="9">
        <f>B16</f>
        <v>10</v>
      </c>
      <c r="F16" s="3">
        <f ca="1">RAND()</f>
        <v>0.55483993045332414</v>
      </c>
      <c r="G16" s="3">
        <f ca="1">VLOOKUP(F16,C:D,2,TRUE)</f>
        <v>4</v>
      </c>
      <c r="H16" s="5">
        <f ca="1">IF(SimVec&gt;CountVec,NORMINV(RAND(),50,10),"")</f>
        <v>31.765415515841482</v>
      </c>
      <c r="I16" s="5">
        <f ca="1">IF(SimVec&gt;CountVec,NORMINV(RAND(),50,10),"")</f>
        <v>56.710511364462583</v>
      </c>
      <c r="J16" s="5">
        <f ca="1">IF(SimVec&gt;CountVec,NORMINV(RAND(),50,10),"")</f>
        <v>58.367628016208307</v>
      </c>
      <c r="K16" s="5">
        <f ca="1">IF(SimVec&gt;CountVec,NORMINV(RAND(),50,10),"")</f>
        <v>46.433938694760116</v>
      </c>
      <c r="L16" s="5" t="str">
        <f ca="1">IF(SimVec&gt;CountVec,NORMINV(RAND(),50,10),"")</f>
        <v/>
      </c>
      <c r="M16" s="5" t="str">
        <f ca="1">IF(SimVec&gt;CountVec,NORMINV(RAND(),50,10),"")</f>
        <v/>
      </c>
      <c r="N16" s="5" t="str">
        <f ca="1">IF(SimVec&gt;CountVec,NORMINV(RAND(),50,10),"")</f>
        <v/>
      </c>
      <c r="O16" s="5" t="str">
        <f ca="1">IF(SimVec&gt;CountVec,NORMINV(RAND(),50,10),"")</f>
        <v/>
      </c>
      <c r="P16" s="5" t="str">
        <f ca="1">IF(SimVec&gt;CountVec,NORMINV(RAND(),50,10),"")</f>
        <v/>
      </c>
      <c r="Q16" s="5" t="str">
        <f ca="1">IF(SimVec&gt;CountVec,NORMINV(RAND(),50,10),"")</f>
        <v/>
      </c>
      <c r="R16" s="5" t="str">
        <f ca="1">IF(SimVec&gt;CountVec,NORMINV(RAND(),50,10),"")</f>
        <v/>
      </c>
      <c r="S16" s="5" t="str">
        <f ca="1">IF(SimVec&gt;CountVec,NORMINV(RAND(),50,10),"")</f>
        <v/>
      </c>
      <c r="T16" s="5" t="str">
        <f ca="1">IF(SimVec&gt;CountVec,NORMINV(RAND(),50,10),"")</f>
        <v/>
      </c>
      <c r="U16" s="5" t="str">
        <f ca="1">IF(SimVec&gt;CountVec,NORMINV(RAND(),50,10),"")</f>
        <v/>
      </c>
      <c r="V16" s="5" t="str">
        <f ca="1">IF(SimVec&gt;CountVec,NORMINV(RAND(),50,10),"")</f>
        <v/>
      </c>
      <c r="W16" s="5" t="str">
        <f ca="1">IF(SimVec&gt;CountVec,NORMINV(RAND(),50,10),"")</f>
        <v/>
      </c>
      <c r="X16" s="5" t="str">
        <f ca="1">IF(SimVec&gt;CountVec,NORMINV(RAND(),50,10),"")</f>
        <v/>
      </c>
      <c r="Y16" s="5" t="str">
        <f ca="1">IF(SimVec&gt;CountVec,NORMINV(RAND(),50,10),"")</f>
        <v/>
      </c>
      <c r="Z16" s="5" t="str">
        <f ca="1">IF(SimVec&gt;CountVec,NORMINV(RAND(),50,10),"")</f>
        <v/>
      </c>
      <c r="AA16" s="5" t="str">
        <f ca="1">IF(SimVec&gt;CountVec,NORMINV(RAND(),50,10),"")</f>
        <v/>
      </c>
      <c r="AB16" s="5" t="str">
        <f ca="1">IF(SimVec&gt;CountVec,NORMINV(RAND(),50,10),"")</f>
        <v/>
      </c>
      <c r="AC16" s="5" t="str">
        <f ca="1">IF(SimVec&gt;CountVec,NORMINV(RAND(),50,10),"")</f>
        <v/>
      </c>
      <c r="AD16" s="5" t="str">
        <f ca="1">IF(SimVec&gt;CountVec,NORMINV(RAND(),50,10),"")</f>
        <v/>
      </c>
      <c r="AE16" s="5" t="str">
        <f ca="1">IF(SimVec&gt;CountVec,NORMINV(RAND(),50,10),"")</f>
        <v/>
      </c>
      <c r="AF16" s="3" t="s">
        <v>55</v>
      </c>
      <c r="AH16" s="3">
        <f ca="1">SUM(INDIRECT(AF16 &amp; "_"))</f>
        <v>193.27749359127247</v>
      </c>
    </row>
    <row r="17" spans="2:34" ht="16" x14ac:dyDescent="0.2">
      <c r="B17" s="11">
        <v>11</v>
      </c>
      <c r="C17" s="10">
        <f>POISSON(HowMany,lamda,TRUE)</f>
        <v>0.99454690808699064</v>
      </c>
      <c r="D17" s="9">
        <f>B17</f>
        <v>11</v>
      </c>
      <c r="F17" s="3">
        <f ca="1">RAND()</f>
        <v>0.89850577169333801</v>
      </c>
      <c r="G17" s="3">
        <f ca="1">VLOOKUP(F17,C:D,2,TRUE)</f>
        <v>7</v>
      </c>
      <c r="H17" s="5">
        <f ca="1">IF(SimVec&gt;CountVec,NORMINV(RAND(),50,10),"")</f>
        <v>52.491746603366174</v>
      </c>
      <c r="I17" s="5">
        <f ca="1">IF(SimVec&gt;CountVec,NORMINV(RAND(),50,10),"")</f>
        <v>56.733382409708767</v>
      </c>
      <c r="J17" s="5">
        <f ca="1">IF(SimVec&gt;CountVec,NORMINV(RAND(),50,10),"")</f>
        <v>41.022728528316691</v>
      </c>
      <c r="K17" s="5">
        <f ca="1">IF(SimVec&gt;CountVec,NORMINV(RAND(),50,10),"")</f>
        <v>55.420987855219806</v>
      </c>
      <c r="L17" s="5">
        <f ca="1">IF(SimVec&gt;CountVec,NORMINV(RAND(),50,10),"")</f>
        <v>51.908429635878932</v>
      </c>
      <c r="M17" s="5">
        <f ca="1">IF(SimVec&gt;CountVec,NORMINV(RAND(),50,10),"")</f>
        <v>68.018945729069046</v>
      </c>
      <c r="N17" s="5">
        <f ca="1">IF(SimVec&gt;CountVec,NORMINV(RAND(),50,10),"")</f>
        <v>54.343138370215947</v>
      </c>
      <c r="O17" s="5" t="str">
        <f ca="1">IF(SimVec&gt;CountVec,NORMINV(RAND(),50,10),"")</f>
        <v/>
      </c>
      <c r="P17" s="5" t="str">
        <f ca="1">IF(SimVec&gt;CountVec,NORMINV(RAND(),50,10),"")</f>
        <v/>
      </c>
      <c r="Q17" s="5" t="str">
        <f ca="1">IF(SimVec&gt;CountVec,NORMINV(RAND(),50,10),"")</f>
        <v/>
      </c>
      <c r="R17" s="5" t="str">
        <f ca="1">IF(SimVec&gt;CountVec,NORMINV(RAND(),50,10),"")</f>
        <v/>
      </c>
      <c r="S17" s="5" t="str">
        <f ca="1">IF(SimVec&gt;CountVec,NORMINV(RAND(),50,10),"")</f>
        <v/>
      </c>
      <c r="T17" s="5" t="str">
        <f ca="1">IF(SimVec&gt;CountVec,NORMINV(RAND(),50,10),"")</f>
        <v/>
      </c>
      <c r="U17" s="5" t="str">
        <f ca="1">IF(SimVec&gt;CountVec,NORMINV(RAND(),50,10),"")</f>
        <v/>
      </c>
      <c r="V17" s="5" t="str">
        <f ca="1">IF(SimVec&gt;CountVec,NORMINV(RAND(),50,10),"")</f>
        <v/>
      </c>
      <c r="W17" s="5" t="str">
        <f ca="1">IF(SimVec&gt;CountVec,NORMINV(RAND(),50,10),"")</f>
        <v/>
      </c>
      <c r="X17" s="5" t="str">
        <f ca="1">IF(SimVec&gt;CountVec,NORMINV(RAND(),50,10),"")</f>
        <v/>
      </c>
      <c r="Y17" s="5" t="str">
        <f ca="1">IF(SimVec&gt;CountVec,NORMINV(RAND(),50,10),"")</f>
        <v/>
      </c>
      <c r="Z17" s="5" t="str">
        <f ca="1">IF(SimVec&gt;CountVec,NORMINV(RAND(),50,10),"")</f>
        <v/>
      </c>
      <c r="AA17" s="5" t="str">
        <f ca="1">IF(SimVec&gt;CountVec,NORMINV(RAND(),50,10),"")</f>
        <v/>
      </c>
      <c r="AB17" s="5" t="str">
        <f ca="1">IF(SimVec&gt;CountVec,NORMINV(RAND(),50,10),"")</f>
        <v/>
      </c>
      <c r="AC17" s="5" t="str">
        <f ca="1">IF(SimVec&gt;CountVec,NORMINV(RAND(),50,10),"")</f>
        <v/>
      </c>
      <c r="AD17" s="5" t="str">
        <f ca="1">IF(SimVec&gt;CountVec,NORMINV(RAND(),50,10),"")</f>
        <v/>
      </c>
      <c r="AE17" s="5" t="str">
        <f ca="1">IF(SimVec&gt;CountVec,NORMINV(RAND(),50,10),"")</f>
        <v/>
      </c>
      <c r="AF17" s="3" t="s">
        <v>54</v>
      </c>
      <c r="AH17" s="3">
        <f ca="1">SUM(INDIRECT(AF17 &amp; "_"))</f>
        <v>379.9393591317754</v>
      </c>
    </row>
    <row r="18" spans="2:34" ht="16" x14ac:dyDescent="0.2">
      <c r="B18" s="11">
        <v>12</v>
      </c>
      <c r="C18" s="10">
        <f>POISSON(HowMany,lamda,TRUE)</f>
        <v>0.99798114837256291</v>
      </c>
      <c r="D18" s="9">
        <f>B18</f>
        <v>12</v>
      </c>
      <c r="F18" s="3">
        <f ca="1">RAND()</f>
        <v>0.59570015356997186</v>
      </c>
      <c r="G18" s="3">
        <f ca="1">VLOOKUP(F18,C:D,2,TRUE)</f>
        <v>4</v>
      </c>
      <c r="H18" s="5">
        <f ca="1">IF(SimVec&gt;CountVec,NORMINV(RAND(),50,10),"")</f>
        <v>62.219039985544697</v>
      </c>
      <c r="I18" s="5">
        <f ca="1">IF(SimVec&gt;CountVec,NORMINV(RAND(),50,10),"")</f>
        <v>32.808119967501042</v>
      </c>
      <c r="J18" s="5">
        <f ca="1">IF(SimVec&gt;CountVec,NORMINV(RAND(),50,10),"")</f>
        <v>36.617089330530831</v>
      </c>
      <c r="K18" s="5">
        <f ca="1">IF(SimVec&gt;CountVec,NORMINV(RAND(),50,10),"")</f>
        <v>51.191213605797842</v>
      </c>
      <c r="L18" s="5" t="str">
        <f ca="1">IF(SimVec&gt;CountVec,NORMINV(RAND(),50,10),"")</f>
        <v/>
      </c>
      <c r="M18" s="5" t="str">
        <f ca="1">IF(SimVec&gt;CountVec,NORMINV(RAND(),50,10),"")</f>
        <v/>
      </c>
      <c r="N18" s="5" t="str">
        <f ca="1">IF(SimVec&gt;CountVec,NORMINV(RAND(),50,10),"")</f>
        <v/>
      </c>
      <c r="O18" s="5" t="str">
        <f ca="1">IF(SimVec&gt;CountVec,NORMINV(RAND(),50,10),"")</f>
        <v/>
      </c>
      <c r="P18" s="5" t="str">
        <f ca="1">IF(SimVec&gt;CountVec,NORMINV(RAND(),50,10),"")</f>
        <v/>
      </c>
      <c r="Q18" s="5" t="str">
        <f ca="1">IF(SimVec&gt;CountVec,NORMINV(RAND(),50,10),"")</f>
        <v/>
      </c>
      <c r="R18" s="5" t="str">
        <f ca="1">IF(SimVec&gt;CountVec,NORMINV(RAND(),50,10),"")</f>
        <v/>
      </c>
      <c r="S18" s="5" t="str">
        <f ca="1">IF(SimVec&gt;CountVec,NORMINV(RAND(),50,10),"")</f>
        <v/>
      </c>
      <c r="T18" s="5" t="str">
        <f ca="1">IF(SimVec&gt;CountVec,NORMINV(RAND(),50,10),"")</f>
        <v/>
      </c>
      <c r="U18" s="5" t="str">
        <f ca="1">IF(SimVec&gt;CountVec,NORMINV(RAND(),50,10),"")</f>
        <v/>
      </c>
      <c r="V18" s="5" t="str">
        <f ca="1">IF(SimVec&gt;CountVec,NORMINV(RAND(),50,10),"")</f>
        <v/>
      </c>
      <c r="W18" s="5" t="str">
        <f ca="1">IF(SimVec&gt;CountVec,NORMINV(RAND(),50,10),"")</f>
        <v/>
      </c>
      <c r="X18" s="5" t="str">
        <f ca="1">IF(SimVec&gt;CountVec,NORMINV(RAND(),50,10),"")</f>
        <v/>
      </c>
      <c r="Y18" s="5" t="str">
        <f ca="1">IF(SimVec&gt;CountVec,NORMINV(RAND(),50,10),"")</f>
        <v/>
      </c>
      <c r="Z18" s="5" t="str">
        <f ca="1">IF(SimVec&gt;CountVec,NORMINV(RAND(),50,10),"")</f>
        <v/>
      </c>
      <c r="AA18" s="5" t="str">
        <f ca="1">IF(SimVec&gt;CountVec,NORMINV(RAND(),50,10),"")</f>
        <v/>
      </c>
      <c r="AB18" s="5" t="str">
        <f ca="1">IF(SimVec&gt;CountVec,NORMINV(RAND(),50,10),"")</f>
        <v/>
      </c>
      <c r="AC18" s="5" t="str">
        <f ca="1">IF(SimVec&gt;CountVec,NORMINV(RAND(),50,10),"")</f>
        <v/>
      </c>
      <c r="AD18" s="5" t="str">
        <f ca="1">IF(SimVec&gt;CountVec,NORMINV(RAND(),50,10),"")</f>
        <v/>
      </c>
      <c r="AE18" s="5" t="str">
        <f ca="1">IF(SimVec&gt;CountVec,NORMINV(RAND(),50,10),"")</f>
        <v/>
      </c>
      <c r="AF18" s="3" t="s">
        <v>53</v>
      </c>
      <c r="AH18" s="3">
        <f ca="1">SUM(INDIRECT(AF18 &amp; "_"))</f>
        <v>182.83546288937441</v>
      </c>
    </row>
    <row r="19" spans="2:34" ht="16" x14ac:dyDescent="0.2">
      <c r="B19" s="11">
        <v>13</v>
      </c>
      <c r="C19" s="10">
        <f>POISSON(HowMany,lamda,TRUE)</f>
        <v>0.99930201002086005</v>
      </c>
      <c r="D19" s="9">
        <f>B19</f>
        <v>13</v>
      </c>
      <c r="F19" s="3">
        <f ca="1">RAND()</f>
        <v>0.11948369809238713</v>
      </c>
      <c r="G19" s="3">
        <f ca="1">VLOOKUP(F19,C:D,2,TRUE)</f>
        <v>1</v>
      </c>
      <c r="H19" s="5">
        <f ca="1">IF(SimVec&gt;CountVec,NORMINV(RAND(),50,10),"")</f>
        <v>69.575787590359823</v>
      </c>
      <c r="I19" s="5" t="str">
        <f ca="1">IF(SimVec&gt;CountVec,NORMINV(RAND(),50,10),"")</f>
        <v/>
      </c>
      <c r="J19" s="5" t="str">
        <f ca="1">IF(SimVec&gt;CountVec,NORMINV(RAND(),50,10),"")</f>
        <v/>
      </c>
      <c r="K19" s="5" t="str">
        <f ca="1">IF(SimVec&gt;CountVec,NORMINV(RAND(),50,10),"")</f>
        <v/>
      </c>
      <c r="L19" s="5" t="str">
        <f ca="1">IF(SimVec&gt;CountVec,NORMINV(RAND(),50,10),"")</f>
        <v/>
      </c>
      <c r="M19" s="5" t="str">
        <f ca="1">IF(SimVec&gt;CountVec,NORMINV(RAND(),50,10),"")</f>
        <v/>
      </c>
      <c r="N19" s="5" t="str">
        <f ca="1">IF(SimVec&gt;CountVec,NORMINV(RAND(),50,10),"")</f>
        <v/>
      </c>
      <c r="O19" s="5" t="str">
        <f ca="1">IF(SimVec&gt;CountVec,NORMINV(RAND(),50,10),"")</f>
        <v/>
      </c>
      <c r="P19" s="5" t="str">
        <f ca="1">IF(SimVec&gt;CountVec,NORMINV(RAND(),50,10),"")</f>
        <v/>
      </c>
      <c r="Q19" s="5" t="str">
        <f ca="1">IF(SimVec&gt;CountVec,NORMINV(RAND(),50,10),"")</f>
        <v/>
      </c>
      <c r="R19" s="5" t="str">
        <f ca="1">IF(SimVec&gt;CountVec,NORMINV(RAND(),50,10),"")</f>
        <v/>
      </c>
      <c r="S19" s="5" t="str">
        <f ca="1">IF(SimVec&gt;CountVec,NORMINV(RAND(),50,10),"")</f>
        <v/>
      </c>
      <c r="T19" s="5" t="str">
        <f ca="1">IF(SimVec&gt;CountVec,NORMINV(RAND(),50,10),"")</f>
        <v/>
      </c>
      <c r="U19" s="5" t="str">
        <f ca="1">IF(SimVec&gt;CountVec,NORMINV(RAND(),50,10),"")</f>
        <v/>
      </c>
      <c r="V19" s="5" t="str">
        <f ca="1">IF(SimVec&gt;CountVec,NORMINV(RAND(),50,10),"")</f>
        <v/>
      </c>
      <c r="W19" s="5" t="str">
        <f ca="1">IF(SimVec&gt;CountVec,NORMINV(RAND(),50,10),"")</f>
        <v/>
      </c>
      <c r="X19" s="5" t="str">
        <f ca="1">IF(SimVec&gt;CountVec,NORMINV(RAND(),50,10),"")</f>
        <v/>
      </c>
      <c r="Y19" s="5" t="str">
        <f ca="1">IF(SimVec&gt;CountVec,NORMINV(RAND(),50,10),"")</f>
        <v/>
      </c>
      <c r="Z19" s="5" t="str">
        <f ca="1">IF(SimVec&gt;CountVec,NORMINV(RAND(),50,10),"")</f>
        <v/>
      </c>
      <c r="AA19" s="5" t="str">
        <f ca="1">IF(SimVec&gt;CountVec,NORMINV(RAND(),50,10),"")</f>
        <v/>
      </c>
      <c r="AB19" s="5" t="str">
        <f ca="1">IF(SimVec&gt;CountVec,NORMINV(RAND(),50,10),"")</f>
        <v/>
      </c>
      <c r="AC19" s="5" t="str">
        <f ca="1">IF(SimVec&gt;CountVec,NORMINV(RAND(),50,10),"")</f>
        <v/>
      </c>
      <c r="AD19" s="5" t="str">
        <f ca="1">IF(SimVec&gt;CountVec,NORMINV(RAND(),50,10),"")</f>
        <v/>
      </c>
      <c r="AE19" s="5" t="str">
        <f ca="1">IF(SimVec&gt;CountVec,NORMINV(RAND(),50,10),"")</f>
        <v/>
      </c>
      <c r="AF19" s="3" t="s">
        <v>52</v>
      </c>
      <c r="AH19" s="3">
        <f ca="1">SUM(INDIRECT(AF19 &amp; "_"))</f>
        <v>69.575787590359823</v>
      </c>
    </row>
    <row r="20" spans="2:34" ht="16" x14ac:dyDescent="0.2">
      <c r="B20" s="11">
        <v>14</v>
      </c>
      <c r="C20" s="10">
        <f>POISSON(HowMany,lamda,TRUE)</f>
        <v>0.99977374632382321</v>
      </c>
      <c r="D20" s="9">
        <f>B20</f>
        <v>14</v>
      </c>
      <c r="F20" s="3">
        <f ca="1">RAND()</f>
        <v>0.1021632540280254</v>
      </c>
      <c r="G20" s="3">
        <f ca="1">VLOOKUP(F20,C:D,2,TRUE)</f>
        <v>1</v>
      </c>
      <c r="H20" s="5">
        <f ca="1">IF(SimVec&gt;CountVec,NORMINV(RAND(),50,10),"")</f>
        <v>41.071992748712198</v>
      </c>
      <c r="I20" s="5" t="str">
        <f ca="1">IF(SimVec&gt;CountVec,NORMINV(RAND(),50,10),"")</f>
        <v/>
      </c>
      <c r="J20" s="5" t="str">
        <f ca="1">IF(SimVec&gt;CountVec,NORMINV(RAND(),50,10),"")</f>
        <v/>
      </c>
      <c r="K20" s="5" t="str">
        <f ca="1">IF(SimVec&gt;CountVec,NORMINV(RAND(),50,10),"")</f>
        <v/>
      </c>
      <c r="L20" s="5" t="str">
        <f ca="1">IF(SimVec&gt;CountVec,NORMINV(RAND(),50,10),"")</f>
        <v/>
      </c>
      <c r="M20" s="5" t="str">
        <f ca="1">IF(SimVec&gt;CountVec,NORMINV(RAND(),50,10),"")</f>
        <v/>
      </c>
      <c r="N20" s="5" t="str">
        <f ca="1">IF(SimVec&gt;CountVec,NORMINV(RAND(),50,10),"")</f>
        <v/>
      </c>
      <c r="O20" s="5" t="str">
        <f ca="1">IF(SimVec&gt;CountVec,NORMINV(RAND(),50,10),"")</f>
        <v/>
      </c>
      <c r="P20" s="5" t="str">
        <f ca="1">IF(SimVec&gt;CountVec,NORMINV(RAND(),50,10),"")</f>
        <v/>
      </c>
      <c r="Q20" s="5" t="str">
        <f ca="1">IF(SimVec&gt;CountVec,NORMINV(RAND(),50,10),"")</f>
        <v/>
      </c>
      <c r="R20" s="5" t="str">
        <f ca="1">IF(SimVec&gt;CountVec,NORMINV(RAND(),50,10),"")</f>
        <v/>
      </c>
      <c r="S20" s="5" t="str">
        <f ca="1">IF(SimVec&gt;CountVec,NORMINV(RAND(),50,10),"")</f>
        <v/>
      </c>
      <c r="T20" s="5" t="str">
        <f ca="1">IF(SimVec&gt;CountVec,NORMINV(RAND(),50,10),"")</f>
        <v/>
      </c>
      <c r="U20" s="5" t="str">
        <f ca="1">IF(SimVec&gt;CountVec,NORMINV(RAND(),50,10),"")</f>
        <v/>
      </c>
      <c r="V20" s="5" t="str">
        <f ca="1">IF(SimVec&gt;CountVec,NORMINV(RAND(),50,10),"")</f>
        <v/>
      </c>
      <c r="W20" s="5" t="str">
        <f ca="1">IF(SimVec&gt;CountVec,NORMINV(RAND(),50,10),"")</f>
        <v/>
      </c>
      <c r="X20" s="5" t="str">
        <f ca="1">IF(SimVec&gt;CountVec,NORMINV(RAND(),50,10),"")</f>
        <v/>
      </c>
      <c r="Y20" s="5" t="str">
        <f ca="1">IF(SimVec&gt;CountVec,NORMINV(RAND(),50,10),"")</f>
        <v/>
      </c>
      <c r="Z20" s="5" t="str">
        <f ca="1">IF(SimVec&gt;CountVec,NORMINV(RAND(),50,10),"")</f>
        <v/>
      </c>
      <c r="AA20" s="5" t="str">
        <f ca="1">IF(SimVec&gt;CountVec,NORMINV(RAND(),50,10),"")</f>
        <v/>
      </c>
      <c r="AB20" s="5" t="str">
        <f ca="1">IF(SimVec&gt;CountVec,NORMINV(RAND(),50,10),"")</f>
        <v/>
      </c>
      <c r="AC20" s="5" t="str">
        <f ca="1">IF(SimVec&gt;CountVec,NORMINV(RAND(),50,10),"")</f>
        <v/>
      </c>
      <c r="AD20" s="5" t="str">
        <f ca="1">IF(SimVec&gt;CountVec,NORMINV(RAND(),50,10),"")</f>
        <v/>
      </c>
      <c r="AE20" s="5" t="str">
        <f ca="1">IF(SimVec&gt;CountVec,NORMINV(RAND(),50,10),"")</f>
        <v/>
      </c>
      <c r="AF20" s="3" t="s">
        <v>51</v>
      </c>
      <c r="AH20" s="3">
        <f ca="1">SUM(INDIRECT(AF20 &amp; "_"))</f>
        <v>41.071992748712198</v>
      </c>
    </row>
    <row r="21" spans="2:34" ht="16" x14ac:dyDescent="0.2">
      <c r="B21" s="11">
        <v>15</v>
      </c>
      <c r="C21" s="10">
        <f>POISSON(HowMany,lamda,TRUE)</f>
        <v>0.99993099175814426</v>
      </c>
      <c r="D21" s="9">
        <f>B21</f>
        <v>15</v>
      </c>
      <c r="F21" s="3">
        <f ca="1">RAND()</f>
        <v>0.5154584954991055</v>
      </c>
      <c r="G21" s="3">
        <f ca="1">VLOOKUP(F21,C:D,2,TRUE)</f>
        <v>4</v>
      </c>
      <c r="H21" s="5">
        <f ca="1">IF(SimVec&gt;CountVec,NORMINV(RAND(),50,10),"")</f>
        <v>73.455805520932586</v>
      </c>
      <c r="I21" s="5">
        <f ca="1">IF(SimVec&gt;CountVec,NORMINV(RAND(),50,10),"")</f>
        <v>48.335224247663859</v>
      </c>
      <c r="J21" s="5">
        <f ca="1">IF(SimVec&gt;CountVec,NORMINV(RAND(),50,10),"")</f>
        <v>38.275555719427047</v>
      </c>
      <c r="K21" s="5">
        <f ca="1">IF(SimVec&gt;CountVec,NORMINV(RAND(),50,10),"")</f>
        <v>48.11688807755111</v>
      </c>
      <c r="L21" s="5" t="str">
        <f ca="1">IF(SimVec&gt;CountVec,NORMINV(RAND(),50,10),"")</f>
        <v/>
      </c>
      <c r="M21" s="5" t="str">
        <f ca="1">IF(SimVec&gt;CountVec,NORMINV(RAND(),50,10),"")</f>
        <v/>
      </c>
      <c r="N21" s="5" t="str">
        <f ca="1">IF(SimVec&gt;CountVec,NORMINV(RAND(),50,10),"")</f>
        <v/>
      </c>
      <c r="O21" s="5" t="str">
        <f ca="1">IF(SimVec&gt;CountVec,NORMINV(RAND(),50,10),"")</f>
        <v/>
      </c>
      <c r="P21" s="5" t="str">
        <f ca="1">IF(SimVec&gt;CountVec,NORMINV(RAND(),50,10),"")</f>
        <v/>
      </c>
      <c r="Q21" s="5" t="str">
        <f ca="1">IF(SimVec&gt;CountVec,NORMINV(RAND(),50,10),"")</f>
        <v/>
      </c>
      <c r="R21" s="5" t="str">
        <f ca="1">IF(SimVec&gt;CountVec,NORMINV(RAND(),50,10),"")</f>
        <v/>
      </c>
      <c r="S21" s="5" t="str">
        <f ca="1">IF(SimVec&gt;CountVec,NORMINV(RAND(),50,10),"")</f>
        <v/>
      </c>
      <c r="T21" s="5" t="str">
        <f ca="1">IF(SimVec&gt;CountVec,NORMINV(RAND(),50,10),"")</f>
        <v/>
      </c>
      <c r="U21" s="5" t="str">
        <f ca="1">IF(SimVec&gt;CountVec,NORMINV(RAND(),50,10),"")</f>
        <v/>
      </c>
      <c r="V21" s="5" t="str">
        <f ca="1">IF(SimVec&gt;CountVec,NORMINV(RAND(),50,10),"")</f>
        <v/>
      </c>
      <c r="W21" s="5" t="str">
        <f ca="1">IF(SimVec&gt;CountVec,NORMINV(RAND(),50,10),"")</f>
        <v/>
      </c>
      <c r="X21" s="5" t="str">
        <f ca="1">IF(SimVec&gt;CountVec,NORMINV(RAND(),50,10),"")</f>
        <v/>
      </c>
      <c r="Y21" s="5" t="str">
        <f ca="1">IF(SimVec&gt;CountVec,NORMINV(RAND(),50,10),"")</f>
        <v/>
      </c>
      <c r="Z21" s="5" t="str">
        <f ca="1">IF(SimVec&gt;CountVec,NORMINV(RAND(),50,10),"")</f>
        <v/>
      </c>
      <c r="AA21" s="5" t="str">
        <f ca="1">IF(SimVec&gt;CountVec,NORMINV(RAND(),50,10),"")</f>
        <v/>
      </c>
      <c r="AB21" s="5" t="str">
        <f ca="1">IF(SimVec&gt;CountVec,NORMINV(RAND(),50,10),"")</f>
        <v/>
      </c>
      <c r="AC21" s="5" t="str">
        <f ca="1">IF(SimVec&gt;CountVec,NORMINV(RAND(),50,10),"")</f>
        <v/>
      </c>
      <c r="AD21" s="5" t="str">
        <f ca="1">IF(SimVec&gt;CountVec,NORMINV(RAND(),50,10),"")</f>
        <v/>
      </c>
      <c r="AE21" s="5" t="str">
        <f ca="1">IF(SimVec&gt;CountVec,NORMINV(RAND(),50,10),"")</f>
        <v/>
      </c>
      <c r="AF21" s="3" t="s">
        <v>50</v>
      </c>
      <c r="AH21" s="3">
        <f ca="1">SUM(INDIRECT(AF21 &amp; "_"))</f>
        <v>208.18347356557462</v>
      </c>
    </row>
    <row r="22" spans="2:34" ht="16" x14ac:dyDescent="0.2">
      <c r="B22" s="11">
        <v>16</v>
      </c>
      <c r="C22" s="10">
        <f>POISSON(HowMany,lamda,TRUE)</f>
        <v>0.99998013095636962</v>
      </c>
      <c r="D22" s="9">
        <f>B22</f>
        <v>16</v>
      </c>
      <c r="F22" s="3">
        <f ca="1">RAND()</f>
        <v>0.63255751361431101</v>
      </c>
      <c r="G22" s="3">
        <f ca="1">VLOOKUP(F22,C:D,2,TRUE)</f>
        <v>5</v>
      </c>
      <c r="H22" s="5">
        <f ca="1">IF(SimVec&gt;CountVec,NORMINV(RAND(),50,10),"")</f>
        <v>58.929202290913594</v>
      </c>
      <c r="I22" s="5">
        <f ca="1">IF(SimVec&gt;CountVec,NORMINV(RAND(),50,10),"")</f>
        <v>61.518229571478528</v>
      </c>
      <c r="J22" s="5">
        <f ca="1">IF(SimVec&gt;CountVec,NORMINV(RAND(),50,10),"")</f>
        <v>51.917813024606147</v>
      </c>
      <c r="K22" s="5">
        <f ca="1">IF(SimVec&gt;CountVec,NORMINV(RAND(),50,10),"")</f>
        <v>46.641255046661726</v>
      </c>
      <c r="L22" s="5">
        <f ca="1">IF(SimVec&gt;CountVec,NORMINV(RAND(),50,10),"")</f>
        <v>62.828721454079741</v>
      </c>
      <c r="M22" s="5" t="str">
        <f ca="1">IF(SimVec&gt;CountVec,NORMINV(RAND(),50,10),"")</f>
        <v/>
      </c>
      <c r="N22" s="5" t="str">
        <f ca="1">IF(SimVec&gt;CountVec,NORMINV(RAND(),50,10),"")</f>
        <v/>
      </c>
      <c r="O22" s="5" t="str">
        <f ca="1">IF(SimVec&gt;CountVec,NORMINV(RAND(),50,10),"")</f>
        <v/>
      </c>
      <c r="P22" s="5" t="str">
        <f ca="1">IF(SimVec&gt;CountVec,NORMINV(RAND(),50,10),"")</f>
        <v/>
      </c>
      <c r="Q22" s="5" t="str">
        <f ca="1">IF(SimVec&gt;CountVec,NORMINV(RAND(),50,10),"")</f>
        <v/>
      </c>
      <c r="R22" s="5" t="str">
        <f ca="1">IF(SimVec&gt;CountVec,NORMINV(RAND(),50,10),"")</f>
        <v/>
      </c>
      <c r="S22" s="5" t="str">
        <f ca="1">IF(SimVec&gt;CountVec,NORMINV(RAND(),50,10),"")</f>
        <v/>
      </c>
      <c r="T22" s="5" t="str">
        <f ca="1">IF(SimVec&gt;CountVec,NORMINV(RAND(),50,10),"")</f>
        <v/>
      </c>
      <c r="U22" s="5" t="str">
        <f ca="1">IF(SimVec&gt;CountVec,NORMINV(RAND(),50,10),"")</f>
        <v/>
      </c>
      <c r="V22" s="5" t="str">
        <f ca="1">IF(SimVec&gt;CountVec,NORMINV(RAND(),50,10),"")</f>
        <v/>
      </c>
      <c r="W22" s="5" t="str">
        <f ca="1">IF(SimVec&gt;CountVec,NORMINV(RAND(),50,10),"")</f>
        <v/>
      </c>
      <c r="X22" s="5" t="str">
        <f ca="1">IF(SimVec&gt;CountVec,NORMINV(RAND(),50,10),"")</f>
        <v/>
      </c>
      <c r="Y22" s="5" t="str">
        <f ca="1">IF(SimVec&gt;CountVec,NORMINV(RAND(),50,10),"")</f>
        <v/>
      </c>
      <c r="Z22" s="5" t="str">
        <f ca="1">IF(SimVec&gt;CountVec,NORMINV(RAND(),50,10),"")</f>
        <v/>
      </c>
      <c r="AA22" s="5" t="str">
        <f ca="1">IF(SimVec&gt;CountVec,NORMINV(RAND(),50,10),"")</f>
        <v/>
      </c>
      <c r="AB22" s="5" t="str">
        <f ca="1">IF(SimVec&gt;CountVec,NORMINV(RAND(),50,10),"")</f>
        <v/>
      </c>
      <c r="AC22" s="5" t="str">
        <f ca="1">IF(SimVec&gt;CountVec,NORMINV(RAND(),50,10),"")</f>
        <v/>
      </c>
      <c r="AD22" s="5" t="str">
        <f ca="1">IF(SimVec&gt;CountVec,NORMINV(RAND(),50,10),"")</f>
        <v/>
      </c>
      <c r="AE22" s="5" t="str">
        <f ca="1">IF(SimVec&gt;CountVec,NORMINV(RAND(),50,10),"")</f>
        <v/>
      </c>
      <c r="AF22" s="3" t="s">
        <v>49</v>
      </c>
      <c r="AH22" s="3">
        <f ca="1">SUM(INDIRECT(AF22 &amp; "_"))</f>
        <v>281.83522138773975</v>
      </c>
    </row>
    <row r="23" spans="2:34" ht="16" x14ac:dyDescent="0.2">
      <c r="B23" s="11">
        <v>17</v>
      </c>
      <c r="C23" s="10">
        <f>POISSON(HowMany,lamda,TRUE)</f>
        <v>0.99999458366173011</v>
      </c>
      <c r="D23" s="9">
        <f>B23</f>
        <v>17</v>
      </c>
      <c r="F23" s="3">
        <f ca="1">RAND()</f>
        <v>0.81595325236588656</v>
      </c>
      <c r="G23" s="3">
        <f ca="1">VLOOKUP(F23,C:D,2,TRUE)</f>
        <v>6</v>
      </c>
      <c r="H23" s="5">
        <f ca="1">IF(SimVec&gt;CountVec,NORMINV(RAND(),50,10),"")</f>
        <v>59.050486577291167</v>
      </c>
      <c r="I23" s="5">
        <f ca="1">IF(SimVec&gt;CountVec,NORMINV(RAND(),50,10),"")</f>
        <v>42.25994123771774</v>
      </c>
      <c r="J23" s="5">
        <f ca="1">IF(SimVec&gt;CountVec,NORMINV(RAND(),50,10),"")</f>
        <v>50.943126660489149</v>
      </c>
      <c r="K23" s="5">
        <f ca="1">IF(SimVec&gt;CountVec,NORMINV(RAND(),50,10),"")</f>
        <v>45.77820473910969</v>
      </c>
      <c r="L23" s="5">
        <f ca="1">IF(SimVec&gt;CountVec,NORMINV(RAND(),50,10),"")</f>
        <v>63.952109603897611</v>
      </c>
      <c r="M23" s="5">
        <f ca="1">IF(SimVec&gt;CountVec,NORMINV(RAND(),50,10),"")</f>
        <v>56.439312393425375</v>
      </c>
      <c r="N23" s="5" t="str">
        <f ca="1">IF(SimVec&gt;CountVec,NORMINV(RAND(),50,10),"")</f>
        <v/>
      </c>
      <c r="O23" s="5" t="str">
        <f ca="1">IF(SimVec&gt;CountVec,NORMINV(RAND(),50,10),"")</f>
        <v/>
      </c>
      <c r="P23" s="5" t="str">
        <f ca="1">IF(SimVec&gt;CountVec,NORMINV(RAND(),50,10),"")</f>
        <v/>
      </c>
      <c r="Q23" s="5" t="str">
        <f ca="1">IF(SimVec&gt;CountVec,NORMINV(RAND(),50,10),"")</f>
        <v/>
      </c>
      <c r="R23" s="5" t="str">
        <f ca="1">IF(SimVec&gt;CountVec,NORMINV(RAND(),50,10),"")</f>
        <v/>
      </c>
      <c r="S23" s="5" t="str">
        <f ca="1">IF(SimVec&gt;CountVec,NORMINV(RAND(),50,10),"")</f>
        <v/>
      </c>
      <c r="T23" s="5" t="str">
        <f ca="1">IF(SimVec&gt;CountVec,NORMINV(RAND(),50,10),"")</f>
        <v/>
      </c>
      <c r="U23" s="5" t="str">
        <f ca="1">IF(SimVec&gt;CountVec,NORMINV(RAND(),50,10),"")</f>
        <v/>
      </c>
      <c r="V23" s="5" t="str">
        <f ca="1">IF(SimVec&gt;CountVec,NORMINV(RAND(),50,10),"")</f>
        <v/>
      </c>
      <c r="W23" s="5" t="str">
        <f ca="1">IF(SimVec&gt;CountVec,NORMINV(RAND(),50,10),"")</f>
        <v/>
      </c>
      <c r="X23" s="5" t="str">
        <f ca="1">IF(SimVec&gt;CountVec,NORMINV(RAND(),50,10),"")</f>
        <v/>
      </c>
      <c r="Y23" s="5" t="str">
        <f ca="1">IF(SimVec&gt;CountVec,NORMINV(RAND(),50,10),"")</f>
        <v/>
      </c>
      <c r="Z23" s="5" t="str">
        <f ca="1">IF(SimVec&gt;CountVec,NORMINV(RAND(),50,10),"")</f>
        <v/>
      </c>
      <c r="AA23" s="5" t="str">
        <f ca="1">IF(SimVec&gt;CountVec,NORMINV(RAND(),50,10),"")</f>
        <v/>
      </c>
      <c r="AB23" s="5" t="str">
        <f ca="1">IF(SimVec&gt;CountVec,NORMINV(RAND(),50,10),"")</f>
        <v/>
      </c>
      <c r="AC23" s="5" t="str">
        <f ca="1">IF(SimVec&gt;CountVec,NORMINV(RAND(),50,10),"")</f>
        <v/>
      </c>
      <c r="AD23" s="5" t="str">
        <f ca="1">IF(SimVec&gt;CountVec,NORMINV(RAND(),50,10),"")</f>
        <v/>
      </c>
      <c r="AE23" s="5" t="str">
        <f ca="1">IF(SimVec&gt;CountVec,NORMINV(RAND(),50,10),"")</f>
        <v/>
      </c>
      <c r="AF23" s="3" t="s">
        <v>48</v>
      </c>
      <c r="AH23" s="3">
        <f ca="1">SUM(INDIRECT(AF23 &amp; "_"))</f>
        <v>318.42318121193074</v>
      </c>
    </row>
    <row r="24" spans="2:34" ht="16" x14ac:dyDescent="0.2">
      <c r="B24" s="11">
        <v>18</v>
      </c>
      <c r="C24" s="10">
        <f>POISSON(HowMany,lamda,TRUE)</f>
        <v>0.99999859830210791</v>
      </c>
      <c r="D24" s="9">
        <f>B24</f>
        <v>18</v>
      </c>
      <c r="F24" s="3">
        <f ca="1">RAND()</f>
        <v>0.18791510009111023</v>
      </c>
      <c r="G24" s="3">
        <f ca="1">VLOOKUP(F24,C:D,2,TRUE)</f>
        <v>2</v>
      </c>
      <c r="H24" s="5">
        <f ca="1">IF(SimVec&gt;CountVec,NORMINV(RAND(),50,10),"")</f>
        <v>44.409520859531078</v>
      </c>
      <c r="I24" s="5">
        <f ca="1">IF(SimVec&gt;CountVec,NORMINV(RAND(),50,10),"")</f>
        <v>58.630421965046466</v>
      </c>
      <c r="J24" s="5" t="str">
        <f ca="1">IF(SimVec&gt;CountVec,NORMINV(RAND(),50,10),"")</f>
        <v/>
      </c>
      <c r="K24" s="5" t="str">
        <f ca="1">IF(SimVec&gt;CountVec,NORMINV(RAND(),50,10),"")</f>
        <v/>
      </c>
      <c r="L24" s="5" t="str">
        <f ca="1">IF(SimVec&gt;CountVec,NORMINV(RAND(),50,10),"")</f>
        <v/>
      </c>
      <c r="M24" s="5" t="str">
        <f ca="1">IF(SimVec&gt;CountVec,NORMINV(RAND(),50,10),"")</f>
        <v/>
      </c>
      <c r="N24" s="5" t="str">
        <f ca="1">IF(SimVec&gt;CountVec,NORMINV(RAND(),50,10),"")</f>
        <v/>
      </c>
      <c r="O24" s="5" t="str">
        <f ca="1">IF(SimVec&gt;CountVec,NORMINV(RAND(),50,10),"")</f>
        <v/>
      </c>
      <c r="P24" s="5" t="str">
        <f ca="1">IF(SimVec&gt;CountVec,NORMINV(RAND(),50,10),"")</f>
        <v/>
      </c>
      <c r="Q24" s="5" t="str">
        <f ca="1">IF(SimVec&gt;CountVec,NORMINV(RAND(),50,10),"")</f>
        <v/>
      </c>
      <c r="R24" s="5" t="str">
        <f ca="1">IF(SimVec&gt;CountVec,NORMINV(RAND(),50,10),"")</f>
        <v/>
      </c>
      <c r="S24" s="5" t="str">
        <f ca="1">IF(SimVec&gt;CountVec,NORMINV(RAND(),50,10),"")</f>
        <v/>
      </c>
      <c r="T24" s="5" t="str">
        <f ca="1">IF(SimVec&gt;CountVec,NORMINV(RAND(),50,10),"")</f>
        <v/>
      </c>
      <c r="U24" s="5" t="str">
        <f ca="1">IF(SimVec&gt;CountVec,NORMINV(RAND(),50,10),"")</f>
        <v/>
      </c>
      <c r="V24" s="5" t="str">
        <f ca="1">IF(SimVec&gt;CountVec,NORMINV(RAND(),50,10),"")</f>
        <v/>
      </c>
      <c r="W24" s="5" t="str">
        <f ca="1">IF(SimVec&gt;CountVec,NORMINV(RAND(),50,10),"")</f>
        <v/>
      </c>
      <c r="X24" s="5" t="str">
        <f ca="1">IF(SimVec&gt;CountVec,NORMINV(RAND(),50,10),"")</f>
        <v/>
      </c>
      <c r="Y24" s="5" t="str">
        <f ca="1">IF(SimVec&gt;CountVec,NORMINV(RAND(),50,10),"")</f>
        <v/>
      </c>
      <c r="Z24" s="5" t="str">
        <f ca="1">IF(SimVec&gt;CountVec,NORMINV(RAND(),50,10),"")</f>
        <v/>
      </c>
      <c r="AA24" s="5" t="str">
        <f ca="1">IF(SimVec&gt;CountVec,NORMINV(RAND(),50,10),"")</f>
        <v/>
      </c>
      <c r="AB24" s="5" t="str">
        <f ca="1">IF(SimVec&gt;CountVec,NORMINV(RAND(),50,10),"")</f>
        <v/>
      </c>
      <c r="AC24" s="5" t="str">
        <f ca="1">IF(SimVec&gt;CountVec,NORMINV(RAND(),50,10),"")</f>
        <v/>
      </c>
      <c r="AD24" s="5" t="str">
        <f ca="1">IF(SimVec&gt;CountVec,NORMINV(RAND(),50,10),"")</f>
        <v/>
      </c>
      <c r="AE24" s="5" t="str">
        <f ca="1">IF(SimVec&gt;CountVec,NORMINV(RAND(),50,10),"")</f>
        <v/>
      </c>
      <c r="AF24" s="3" t="s">
        <v>47</v>
      </c>
      <c r="AH24" s="3">
        <f ca="1">SUM(INDIRECT(AF24 &amp; "_"))</f>
        <v>103.03994282457754</v>
      </c>
    </row>
    <row r="25" spans="2:34" ht="16" x14ac:dyDescent="0.2">
      <c r="B25" s="11">
        <v>19</v>
      </c>
      <c r="C25" s="10">
        <f>POISSON(HowMany,lamda,TRUE)</f>
        <v>0.99999965478641784</v>
      </c>
      <c r="D25" s="9">
        <f>B25</f>
        <v>19</v>
      </c>
      <c r="F25" s="3">
        <f ca="1">RAND()</f>
        <v>0.34837847457304216</v>
      </c>
      <c r="G25" s="3">
        <f ca="1">VLOOKUP(F25,C:D,2,TRUE)</f>
        <v>3</v>
      </c>
      <c r="H25" s="5">
        <f ca="1">IF(SimVec&gt;CountVec,NORMINV(RAND(),50,10),"")</f>
        <v>59.718886757578325</v>
      </c>
      <c r="I25" s="5">
        <f ca="1">IF(SimVec&gt;CountVec,NORMINV(RAND(),50,10),"")</f>
        <v>27.605855874262794</v>
      </c>
      <c r="J25" s="5">
        <f ca="1">IF(SimVec&gt;CountVec,NORMINV(RAND(),50,10),"")</f>
        <v>36.886403790557935</v>
      </c>
      <c r="K25" s="5" t="str">
        <f ca="1">IF(SimVec&gt;CountVec,NORMINV(RAND(),50,10),"")</f>
        <v/>
      </c>
      <c r="L25" s="5" t="str">
        <f ca="1">IF(SimVec&gt;CountVec,NORMINV(RAND(),50,10),"")</f>
        <v/>
      </c>
      <c r="M25" s="5" t="str">
        <f ca="1">IF(SimVec&gt;CountVec,NORMINV(RAND(),50,10),"")</f>
        <v/>
      </c>
      <c r="N25" s="5" t="str">
        <f ca="1">IF(SimVec&gt;CountVec,NORMINV(RAND(),50,10),"")</f>
        <v/>
      </c>
      <c r="O25" s="5" t="str">
        <f ca="1">IF(SimVec&gt;CountVec,NORMINV(RAND(),50,10),"")</f>
        <v/>
      </c>
      <c r="P25" s="5" t="str">
        <f ca="1">IF(SimVec&gt;CountVec,NORMINV(RAND(),50,10),"")</f>
        <v/>
      </c>
      <c r="Q25" s="5" t="str">
        <f ca="1">IF(SimVec&gt;CountVec,NORMINV(RAND(),50,10),"")</f>
        <v/>
      </c>
      <c r="R25" s="5" t="str">
        <f ca="1">IF(SimVec&gt;CountVec,NORMINV(RAND(),50,10),"")</f>
        <v/>
      </c>
      <c r="S25" s="5" t="str">
        <f ca="1">IF(SimVec&gt;CountVec,NORMINV(RAND(),50,10),"")</f>
        <v/>
      </c>
      <c r="T25" s="5" t="str">
        <f ca="1">IF(SimVec&gt;CountVec,NORMINV(RAND(),50,10),"")</f>
        <v/>
      </c>
      <c r="U25" s="5" t="str">
        <f ca="1">IF(SimVec&gt;CountVec,NORMINV(RAND(),50,10),"")</f>
        <v/>
      </c>
      <c r="V25" s="5" t="str">
        <f ca="1">IF(SimVec&gt;CountVec,NORMINV(RAND(),50,10),"")</f>
        <v/>
      </c>
      <c r="W25" s="5" t="str">
        <f ca="1">IF(SimVec&gt;CountVec,NORMINV(RAND(),50,10),"")</f>
        <v/>
      </c>
      <c r="X25" s="5" t="str">
        <f ca="1">IF(SimVec&gt;CountVec,NORMINV(RAND(),50,10),"")</f>
        <v/>
      </c>
      <c r="Y25" s="5" t="str">
        <f ca="1">IF(SimVec&gt;CountVec,NORMINV(RAND(),50,10),"")</f>
        <v/>
      </c>
      <c r="Z25" s="5" t="str">
        <f ca="1">IF(SimVec&gt;CountVec,NORMINV(RAND(),50,10),"")</f>
        <v/>
      </c>
      <c r="AA25" s="5" t="str">
        <f ca="1">IF(SimVec&gt;CountVec,NORMINV(RAND(),50,10),"")</f>
        <v/>
      </c>
      <c r="AB25" s="5" t="str">
        <f ca="1">IF(SimVec&gt;CountVec,NORMINV(RAND(),50,10),"")</f>
        <v/>
      </c>
      <c r="AC25" s="5" t="str">
        <f ca="1">IF(SimVec&gt;CountVec,NORMINV(RAND(),50,10),"")</f>
        <v/>
      </c>
      <c r="AD25" s="5" t="str">
        <f ca="1">IF(SimVec&gt;CountVec,NORMINV(RAND(),50,10),"")</f>
        <v/>
      </c>
      <c r="AE25" s="5" t="str">
        <f ca="1">IF(SimVec&gt;CountVec,NORMINV(RAND(),50,10),"")</f>
        <v/>
      </c>
      <c r="AF25" s="3" t="s">
        <v>46</v>
      </c>
      <c r="AH25" s="3">
        <f ca="1">SUM(INDIRECT(AF25 &amp; "_"))</f>
        <v>124.21114642239905</v>
      </c>
    </row>
    <row r="26" spans="2:34" ht="16" x14ac:dyDescent="0.2">
      <c r="B26" s="11">
        <v>20</v>
      </c>
      <c r="C26" s="10">
        <f>POISSON(HowMany,lamda,TRUE)</f>
        <v>0.9999999189074954</v>
      </c>
      <c r="D26" s="9">
        <f>B26</f>
        <v>20</v>
      </c>
      <c r="F26" s="3">
        <f ca="1">RAND()</f>
        <v>0.86927219165711078</v>
      </c>
      <c r="G26" s="3">
        <f ca="1">VLOOKUP(F26,C:D,2,TRUE)</f>
        <v>7</v>
      </c>
      <c r="H26" s="5">
        <f ca="1">IF(SimVec&gt;CountVec,NORMINV(RAND(),50,10),"")</f>
        <v>44.873941058348784</v>
      </c>
      <c r="I26" s="5">
        <f ca="1">IF(SimVec&gt;CountVec,NORMINV(RAND(),50,10),"")</f>
        <v>61.649558523077822</v>
      </c>
      <c r="J26" s="5">
        <f ca="1">IF(SimVec&gt;CountVec,NORMINV(RAND(),50,10),"")</f>
        <v>50.843440915372923</v>
      </c>
      <c r="K26" s="5">
        <f ca="1">IF(SimVec&gt;CountVec,NORMINV(RAND(),50,10),"")</f>
        <v>46.344373378390536</v>
      </c>
      <c r="L26" s="5">
        <f ca="1">IF(SimVec&gt;CountVec,NORMINV(RAND(),50,10),"")</f>
        <v>68.947558331917307</v>
      </c>
      <c r="M26" s="5">
        <f ca="1">IF(SimVec&gt;CountVec,NORMINV(RAND(),50,10),"")</f>
        <v>34.718808860748453</v>
      </c>
      <c r="N26" s="5">
        <f ca="1">IF(SimVec&gt;CountVec,NORMINV(RAND(),50,10),"")</f>
        <v>37.200117519721125</v>
      </c>
      <c r="O26" s="5" t="str">
        <f ca="1">IF(SimVec&gt;CountVec,NORMINV(RAND(),50,10),"")</f>
        <v/>
      </c>
      <c r="P26" s="5" t="str">
        <f ca="1">IF(SimVec&gt;CountVec,NORMINV(RAND(),50,10),"")</f>
        <v/>
      </c>
      <c r="Q26" s="5" t="str">
        <f ca="1">IF(SimVec&gt;CountVec,NORMINV(RAND(),50,10),"")</f>
        <v/>
      </c>
      <c r="R26" s="5" t="str">
        <f ca="1">IF(SimVec&gt;CountVec,NORMINV(RAND(),50,10),"")</f>
        <v/>
      </c>
      <c r="S26" s="5" t="str">
        <f ca="1">IF(SimVec&gt;CountVec,NORMINV(RAND(),50,10),"")</f>
        <v/>
      </c>
      <c r="T26" s="5" t="str">
        <f ca="1">IF(SimVec&gt;CountVec,NORMINV(RAND(),50,10),"")</f>
        <v/>
      </c>
      <c r="U26" s="5" t="str">
        <f ca="1">IF(SimVec&gt;CountVec,NORMINV(RAND(),50,10),"")</f>
        <v/>
      </c>
      <c r="V26" s="5" t="str">
        <f ca="1">IF(SimVec&gt;CountVec,NORMINV(RAND(),50,10),"")</f>
        <v/>
      </c>
      <c r="W26" s="5" t="str">
        <f ca="1">IF(SimVec&gt;CountVec,NORMINV(RAND(),50,10),"")</f>
        <v/>
      </c>
      <c r="X26" s="5" t="str">
        <f ca="1">IF(SimVec&gt;CountVec,NORMINV(RAND(),50,10),"")</f>
        <v/>
      </c>
      <c r="Y26" s="5" t="str">
        <f ca="1">IF(SimVec&gt;CountVec,NORMINV(RAND(),50,10),"")</f>
        <v/>
      </c>
      <c r="Z26" s="5" t="str">
        <f ca="1">IF(SimVec&gt;CountVec,NORMINV(RAND(),50,10),"")</f>
        <v/>
      </c>
      <c r="AA26" s="5" t="str">
        <f ca="1">IF(SimVec&gt;CountVec,NORMINV(RAND(),50,10),"")</f>
        <v/>
      </c>
      <c r="AB26" s="5" t="str">
        <f ca="1">IF(SimVec&gt;CountVec,NORMINV(RAND(),50,10),"")</f>
        <v/>
      </c>
      <c r="AC26" s="5" t="str">
        <f ca="1">IF(SimVec&gt;CountVec,NORMINV(RAND(),50,10),"")</f>
        <v/>
      </c>
      <c r="AD26" s="5" t="str">
        <f ca="1">IF(SimVec&gt;CountVec,NORMINV(RAND(),50,10),"")</f>
        <v/>
      </c>
      <c r="AE26" s="5" t="str">
        <f ca="1">IF(SimVec&gt;CountVec,NORMINV(RAND(),50,10),"")</f>
        <v/>
      </c>
      <c r="AF26" s="3" t="s">
        <v>45</v>
      </c>
      <c r="AH26" s="3">
        <f ca="1">SUM(INDIRECT(AF26 &amp; "_"))</f>
        <v>344.57779858757698</v>
      </c>
    </row>
    <row r="27" spans="2:34" ht="16" x14ac:dyDescent="0.2">
      <c r="B27" s="11">
        <v>21</v>
      </c>
      <c r="C27" s="10">
        <f>POISSON(HowMany,lamda,TRUE)</f>
        <v>0.99999998179346616</v>
      </c>
      <c r="D27" s="9">
        <f>B27</f>
        <v>21</v>
      </c>
      <c r="F27" s="3">
        <f ca="1">RAND()</f>
        <v>0.20496273895278394</v>
      </c>
      <c r="G27" s="3">
        <f ca="1">VLOOKUP(F27,C:D,2,TRUE)</f>
        <v>2</v>
      </c>
      <c r="H27" s="5">
        <f ca="1">IF(SimVec&gt;CountVec,NORMINV(RAND(),50,10),"")</f>
        <v>40.227179143798267</v>
      </c>
      <c r="I27" s="5">
        <f ca="1">IF(SimVec&gt;CountVec,NORMINV(RAND(),50,10),"")</f>
        <v>36.556226821560159</v>
      </c>
      <c r="J27" s="5" t="str">
        <f ca="1">IF(SimVec&gt;CountVec,NORMINV(RAND(),50,10),"")</f>
        <v/>
      </c>
      <c r="K27" s="5" t="str">
        <f ca="1">IF(SimVec&gt;CountVec,NORMINV(RAND(),50,10),"")</f>
        <v/>
      </c>
      <c r="L27" s="5" t="str">
        <f ca="1">IF(SimVec&gt;CountVec,NORMINV(RAND(),50,10),"")</f>
        <v/>
      </c>
      <c r="M27" s="5" t="str">
        <f ca="1">IF(SimVec&gt;CountVec,NORMINV(RAND(),50,10),"")</f>
        <v/>
      </c>
      <c r="N27" s="5" t="str">
        <f ca="1">IF(SimVec&gt;CountVec,NORMINV(RAND(),50,10),"")</f>
        <v/>
      </c>
      <c r="O27" s="5" t="str">
        <f ca="1">IF(SimVec&gt;CountVec,NORMINV(RAND(),50,10),"")</f>
        <v/>
      </c>
      <c r="P27" s="5" t="str">
        <f ca="1">IF(SimVec&gt;CountVec,NORMINV(RAND(),50,10),"")</f>
        <v/>
      </c>
      <c r="Q27" s="5" t="str">
        <f ca="1">IF(SimVec&gt;CountVec,NORMINV(RAND(),50,10),"")</f>
        <v/>
      </c>
      <c r="R27" s="5" t="str">
        <f ca="1">IF(SimVec&gt;CountVec,NORMINV(RAND(),50,10),"")</f>
        <v/>
      </c>
      <c r="S27" s="5" t="str">
        <f ca="1">IF(SimVec&gt;CountVec,NORMINV(RAND(),50,10),"")</f>
        <v/>
      </c>
      <c r="T27" s="5" t="str">
        <f ca="1">IF(SimVec&gt;CountVec,NORMINV(RAND(),50,10),"")</f>
        <v/>
      </c>
      <c r="U27" s="5" t="str">
        <f ca="1">IF(SimVec&gt;CountVec,NORMINV(RAND(),50,10),"")</f>
        <v/>
      </c>
      <c r="V27" s="5" t="str">
        <f ca="1">IF(SimVec&gt;CountVec,NORMINV(RAND(),50,10),"")</f>
        <v/>
      </c>
      <c r="W27" s="5" t="str">
        <f ca="1">IF(SimVec&gt;CountVec,NORMINV(RAND(),50,10),"")</f>
        <v/>
      </c>
      <c r="X27" s="5" t="str">
        <f ca="1">IF(SimVec&gt;CountVec,NORMINV(RAND(),50,10),"")</f>
        <v/>
      </c>
      <c r="Y27" s="5" t="str">
        <f ca="1">IF(SimVec&gt;CountVec,NORMINV(RAND(),50,10),"")</f>
        <v/>
      </c>
      <c r="Z27" s="5" t="str">
        <f ca="1">IF(SimVec&gt;CountVec,NORMINV(RAND(),50,10),"")</f>
        <v/>
      </c>
      <c r="AA27" s="5" t="str">
        <f ca="1">IF(SimVec&gt;CountVec,NORMINV(RAND(),50,10),"")</f>
        <v/>
      </c>
      <c r="AB27" s="5" t="str">
        <f ca="1">IF(SimVec&gt;CountVec,NORMINV(RAND(),50,10),"")</f>
        <v/>
      </c>
      <c r="AC27" s="5" t="str">
        <f ca="1">IF(SimVec&gt;CountVec,NORMINV(RAND(),50,10),"")</f>
        <v/>
      </c>
      <c r="AD27" s="5" t="str">
        <f ca="1">IF(SimVec&gt;CountVec,NORMINV(RAND(),50,10),"")</f>
        <v/>
      </c>
      <c r="AE27" s="5" t="str">
        <f ca="1">IF(SimVec&gt;CountVec,NORMINV(RAND(),50,10),"")</f>
        <v/>
      </c>
      <c r="AF27" s="3" t="s">
        <v>44</v>
      </c>
      <c r="AH27" s="3">
        <f ca="1">SUM(INDIRECT(AF27 &amp; "_"))</f>
        <v>76.783405965358426</v>
      </c>
    </row>
    <row r="28" spans="2:34" ht="16" x14ac:dyDescent="0.2">
      <c r="B28" s="11">
        <v>22</v>
      </c>
      <c r="C28" s="10">
        <f>POISSON(HowMany,lamda,TRUE)</f>
        <v>0.99999999608573231</v>
      </c>
      <c r="D28" s="9">
        <f>B28</f>
        <v>22</v>
      </c>
      <c r="F28" s="3">
        <f ca="1">RAND()</f>
        <v>0.36020391740866797</v>
      </c>
      <c r="G28" s="3">
        <f ca="1">VLOOKUP(F28,C:D,2,TRUE)</f>
        <v>3</v>
      </c>
      <c r="H28" s="5">
        <f ca="1">IF(SimVec&gt;CountVec,NORMINV(RAND(),50,10),"")</f>
        <v>54.906105502041299</v>
      </c>
      <c r="I28" s="5">
        <f ca="1">IF(SimVec&gt;CountVec,NORMINV(RAND(),50,10),"")</f>
        <v>61.254700586405363</v>
      </c>
      <c r="J28" s="5">
        <f ca="1">IF(SimVec&gt;CountVec,NORMINV(RAND(),50,10),"")</f>
        <v>47.827125101003816</v>
      </c>
      <c r="K28" s="5" t="str">
        <f ca="1">IF(SimVec&gt;CountVec,NORMINV(RAND(),50,10),"")</f>
        <v/>
      </c>
      <c r="L28" s="5" t="str">
        <f ca="1">IF(SimVec&gt;CountVec,NORMINV(RAND(),50,10),"")</f>
        <v/>
      </c>
      <c r="M28" s="5" t="str">
        <f ca="1">IF(SimVec&gt;CountVec,NORMINV(RAND(),50,10),"")</f>
        <v/>
      </c>
      <c r="N28" s="5" t="str">
        <f ca="1">IF(SimVec&gt;CountVec,NORMINV(RAND(),50,10),"")</f>
        <v/>
      </c>
      <c r="O28" s="5" t="str">
        <f ca="1">IF(SimVec&gt;CountVec,NORMINV(RAND(),50,10),"")</f>
        <v/>
      </c>
      <c r="P28" s="5" t="str">
        <f ca="1">IF(SimVec&gt;CountVec,NORMINV(RAND(),50,10),"")</f>
        <v/>
      </c>
      <c r="Q28" s="5" t="str">
        <f ca="1">IF(SimVec&gt;CountVec,NORMINV(RAND(),50,10),"")</f>
        <v/>
      </c>
      <c r="R28" s="5" t="str">
        <f ca="1">IF(SimVec&gt;CountVec,NORMINV(RAND(),50,10),"")</f>
        <v/>
      </c>
      <c r="S28" s="5" t="str">
        <f ca="1">IF(SimVec&gt;CountVec,NORMINV(RAND(),50,10),"")</f>
        <v/>
      </c>
      <c r="T28" s="5" t="str">
        <f ca="1">IF(SimVec&gt;CountVec,NORMINV(RAND(),50,10),"")</f>
        <v/>
      </c>
      <c r="U28" s="5" t="str">
        <f ca="1">IF(SimVec&gt;CountVec,NORMINV(RAND(),50,10),"")</f>
        <v/>
      </c>
      <c r="V28" s="5" t="str">
        <f ca="1">IF(SimVec&gt;CountVec,NORMINV(RAND(),50,10),"")</f>
        <v/>
      </c>
      <c r="W28" s="5" t="str">
        <f ca="1">IF(SimVec&gt;CountVec,NORMINV(RAND(),50,10),"")</f>
        <v/>
      </c>
      <c r="X28" s="5" t="str">
        <f ca="1">IF(SimVec&gt;CountVec,NORMINV(RAND(),50,10),"")</f>
        <v/>
      </c>
      <c r="Y28" s="5" t="str">
        <f ca="1">IF(SimVec&gt;CountVec,NORMINV(RAND(),50,10),"")</f>
        <v/>
      </c>
      <c r="Z28" s="5" t="str">
        <f ca="1">IF(SimVec&gt;CountVec,NORMINV(RAND(),50,10),"")</f>
        <v/>
      </c>
      <c r="AA28" s="5" t="str">
        <f ca="1">IF(SimVec&gt;CountVec,NORMINV(RAND(),50,10),"")</f>
        <v/>
      </c>
      <c r="AB28" s="5" t="str">
        <f ca="1">IF(SimVec&gt;CountVec,NORMINV(RAND(),50,10),"")</f>
        <v/>
      </c>
      <c r="AC28" s="5" t="str">
        <f ca="1">IF(SimVec&gt;CountVec,NORMINV(RAND(),50,10),"")</f>
        <v/>
      </c>
      <c r="AD28" s="5" t="str">
        <f ca="1">IF(SimVec&gt;CountVec,NORMINV(RAND(),50,10),"")</f>
        <v/>
      </c>
      <c r="AE28" s="5" t="str">
        <f ca="1">IF(SimVec&gt;CountVec,NORMINV(RAND(),50,10),"")</f>
        <v/>
      </c>
      <c r="AF28" s="3" t="s">
        <v>43</v>
      </c>
      <c r="AH28" s="3">
        <f ca="1">SUM(INDIRECT(AF28 &amp; "_"))</f>
        <v>163.98793118945048</v>
      </c>
    </row>
    <row r="29" spans="2:34" ht="16" x14ac:dyDescent="0.2">
      <c r="B29" s="11">
        <v>23</v>
      </c>
      <c r="C29" s="10">
        <f>POISSON(HowMany,lamda,TRUE)</f>
        <v>0.99999999919274662</v>
      </c>
      <c r="D29" s="9">
        <f>B29</f>
        <v>23</v>
      </c>
      <c r="F29" s="3">
        <f ca="1">RAND()</f>
        <v>0.25626380023127338</v>
      </c>
      <c r="G29" s="3">
        <f ca="1">VLOOKUP(F29,C:D,2,TRUE)</f>
        <v>2</v>
      </c>
      <c r="H29" s="5">
        <f ca="1">IF(SimVec&gt;CountVec,NORMINV(RAND(),50,10),"")</f>
        <v>43.297688843309707</v>
      </c>
      <c r="I29" s="5">
        <f ca="1">IF(SimVec&gt;CountVec,NORMINV(RAND(),50,10),"")</f>
        <v>43.159667700357062</v>
      </c>
      <c r="J29" s="5" t="str">
        <f ca="1">IF(SimVec&gt;CountVec,NORMINV(RAND(),50,10),"")</f>
        <v/>
      </c>
      <c r="K29" s="5" t="str">
        <f ca="1">IF(SimVec&gt;CountVec,NORMINV(RAND(),50,10),"")</f>
        <v/>
      </c>
      <c r="L29" s="5" t="str">
        <f ca="1">IF(SimVec&gt;CountVec,NORMINV(RAND(),50,10),"")</f>
        <v/>
      </c>
      <c r="M29" s="5" t="str">
        <f ca="1">IF(SimVec&gt;CountVec,NORMINV(RAND(),50,10),"")</f>
        <v/>
      </c>
      <c r="N29" s="5" t="str">
        <f ca="1">IF(SimVec&gt;CountVec,NORMINV(RAND(),50,10),"")</f>
        <v/>
      </c>
      <c r="O29" s="5" t="str">
        <f ca="1">IF(SimVec&gt;CountVec,NORMINV(RAND(),50,10),"")</f>
        <v/>
      </c>
      <c r="P29" s="5" t="str">
        <f ca="1">IF(SimVec&gt;CountVec,NORMINV(RAND(),50,10),"")</f>
        <v/>
      </c>
      <c r="Q29" s="5" t="str">
        <f ca="1">IF(SimVec&gt;CountVec,NORMINV(RAND(),50,10),"")</f>
        <v/>
      </c>
      <c r="R29" s="5" t="str">
        <f ca="1">IF(SimVec&gt;CountVec,NORMINV(RAND(),50,10),"")</f>
        <v/>
      </c>
      <c r="S29" s="5" t="str">
        <f ca="1">IF(SimVec&gt;CountVec,NORMINV(RAND(),50,10),"")</f>
        <v/>
      </c>
      <c r="T29" s="5" t="str">
        <f ca="1">IF(SimVec&gt;CountVec,NORMINV(RAND(),50,10),"")</f>
        <v/>
      </c>
      <c r="U29" s="5" t="str">
        <f ca="1">IF(SimVec&gt;CountVec,NORMINV(RAND(),50,10),"")</f>
        <v/>
      </c>
      <c r="V29" s="5" t="str">
        <f ca="1">IF(SimVec&gt;CountVec,NORMINV(RAND(),50,10),"")</f>
        <v/>
      </c>
      <c r="W29" s="5" t="str">
        <f ca="1">IF(SimVec&gt;CountVec,NORMINV(RAND(),50,10),"")</f>
        <v/>
      </c>
      <c r="X29" s="5" t="str">
        <f ca="1">IF(SimVec&gt;CountVec,NORMINV(RAND(),50,10),"")</f>
        <v/>
      </c>
      <c r="Y29" s="5" t="str">
        <f ca="1">IF(SimVec&gt;CountVec,NORMINV(RAND(),50,10),"")</f>
        <v/>
      </c>
      <c r="Z29" s="5" t="str">
        <f ca="1">IF(SimVec&gt;CountVec,NORMINV(RAND(),50,10),"")</f>
        <v/>
      </c>
      <c r="AA29" s="5" t="str">
        <f ca="1">IF(SimVec&gt;CountVec,NORMINV(RAND(),50,10),"")</f>
        <v/>
      </c>
      <c r="AB29" s="5" t="str">
        <f ca="1">IF(SimVec&gt;CountVec,NORMINV(RAND(),50,10),"")</f>
        <v/>
      </c>
      <c r="AC29" s="5" t="str">
        <f ca="1">IF(SimVec&gt;CountVec,NORMINV(RAND(),50,10),"")</f>
        <v/>
      </c>
      <c r="AD29" s="5" t="str">
        <f ca="1">IF(SimVec&gt;CountVec,NORMINV(RAND(),50,10),"")</f>
        <v/>
      </c>
      <c r="AE29" s="5" t="str">
        <f ca="1">IF(SimVec&gt;CountVec,NORMINV(RAND(),50,10),"")</f>
        <v/>
      </c>
      <c r="AF29" s="3" t="s">
        <v>42</v>
      </c>
      <c r="AH29" s="3">
        <f ca="1">SUM(INDIRECT(AF29 &amp; "_"))</f>
        <v>86.457356543666776</v>
      </c>
    </row>
    <row r="30" spans="2:34" ht="16" x14ac:dyDescent="0.2">
      <c r="B30" s="11">
        <v>24</v>
      </c>
      <c r="C30" s="10">
        <f>POISSON(HowMany,lamda,TRUE)</f>
        <v>0.99999999984004129</v>
      </c>
      <c r="D30" s="9">
        <f>B30</f>
        <v>24</v>
      </c>
      <c r="F30" s="3">
        <f ca="1">RAND()</f>
        <v>0.39411273965373961</v>
      </c>
      <c r="G30" s="3">
        <f ca="1">VLOOKUP(F30,C:D,2,TRUE)</f>
        <v>3</v>
      </c>
      <c r="H30" s="5">
        <f ca="1">IF(SimVec&gt;CountVec,NORMINV(RAND(),50,10),"")</f>
        <v>52.705293447091897</v>
      </c>
      <c r="I30" s="5">
        <f ca="1">IF(SimVec&gt;CountVec,NORMINV(RAND(),50,10),"")</f>
        <v>42.922200708450525</v>
      </c>
      <c r="J30" s="5">
        <f ca="1">IF(SimVec&gt;CountVec,NORMINV(RAND(),50,10),"")</f>
        <v>35.08217530863412</v>
      </c>
      <c r="K30" s="5" t="str">
        <f ca="1">IF(SimVec&gt;CountVec,NORMINV(RAND(),50,10),"")</f>
        <v/>
      </c>
      <c r="L30" s="5" t="str">
        <f ca="1">IF(SimVec&gt;CountVec,NORMINV(RAND(),50,10),"")</f>
        <v/>
      </c>
      <c r="M30" s="5" t="str">
        <f ca="1">IF(SimVec&gt;CountVec,NORMINV(RAND(),50,10),"")</f>
        <v/>
      </c>
      <c r="N30" s="5" t="str">
        <f ca="1">IF(SimVec&gt;CountVec,NORMINV(RAND(),50,10),"")</f>
        <v/>
      </c>
      <c r="O30" s="5" t="str">
        <f ca="1">IF(SimVec&gt;CountVec,NORMINV(RAND(),50,10),"")</f>
        <v/>
      </c>
      <c r="P30" s="5" t="str">
        <f ca="1">IF(SimVec&gt;CountVec,NORMINV(RAND(),50,10),"")</f>
        <v/>
      </c>
      <c r="Q30" s="5" t="str">
        <f ca="1">IF(SimVec&gt;CountVec,NORMINV(RAND(),50,10),"")</f>
        <v/>
      </c>
      <c r="R30" s="5" t="str">
        <f ca="1">IF(SimVec&gt;CountVec,NORMINV(RAND(),50,10),"")</f>
        <v/>
      </c>
      <c r="S30" s="5" t="str">
        <f ca="1">IF(SimVec&gt;CountVec,NORMINV(RAND(),50,10),"")</f>
        <v/>
      </c>
      <c r="T30" s="5" t="str">
        <f ca="1">IF(SimVec&gt;CountVec,NORMINV(RAND(),50,10),"")</f>
        <v/>
      </c>
      <c r="U30" s="5" t="str">
        <f ca="1">IF(SimVec&gt;CountVec,NORMINV(RAND(),50,10),"")</f>
        <v/>
      </c>
      <c r="V30" s="5" t="str">
        <f ca="1">IF(SimVec&gt;CountVec,NORMINV(RAND(),50,10),"")</f>
        <v/>
      </c>
      <c r="W30" s="5" t="str">
        <f ca="1">IF(SimVec&gt;CountVec,NORMINV(RAND(),50,10),"")</f>
        <v/>
      </c>
      <c r="X30" s="5" t="str">
        <f ca="1">IF(SimVec&gt;CountVec,NORMINV(RAND(),50,10),"")</f>
        <v/>
      </c>
      <c r="Y30" s="5" t="str">
        <f ca="1">IF(SimVec&gt;CountVec,NORMINV(RAND(),50,10),"")</f>
        <v/>
      </c>
      <c r="Z30" s="5" t="str">
        <f ca="1">IF(SimVec&gt;CountVec,NORMINV(RAND(),50,10),"")</f>
        <v/>
      </c>
      <c r="AA30" s="5" t="str">
        <f ca="1">IF(SimVec&gt;CountVec,NORMINV(RAND(),50,10),"")</f>
        <v/>
      </c>
      <c r="AB30" s="5" t="str">
        <f ca="1">IF(SimVec&gt;CountVec,NORMINV(RAND(),50,10),"")</f>
        <v/>
      </c>
      <c r="AC30" s="5" t="str">
        <f ca="1">IF(SimVec&gt;CountVec,NORMINV(RAND(),50,10),"")</f>
        <v/>
      </c>
      <c r="AD30" s="5" t="str">
        <f ca="1">IF(SimVec&gt;CountVec,NORMINV(RAND(),50,10),"")</f>
        <v/>
      </c>
      <c r="AE30" s="5" t="str">
        <f ca="1">IF(SimVec&gt;CountVec,NORMINV(RAND(),50,10),"")</f>
        <v/>
      </c>
      <c r="AF30" s="3" t="s">
        <v>41</v>
      </c>
      <c r="AH30" s="3">
        <f ca="1">SUM(INDIRECT(AF30 &amp; "_"))</f>
        <v>130.70966946417656</v>
      </c>
    </row>
    <row r="31" spans="2:34" ht="16" x14ac:dyDescent="0.2">
      <c r="B31" s="11">
        <v>25</v>
      </c>
      <c r="C31" s="10">
        <f>POISSON(HowMany,lamda,TRUE)</f>
        <v>0.99999999996950029</v>
      </c>
      <c r="D31" s="9">
        <f>B31</f>
        <v>25</v>
      </c>
      <c r="F31" s="3">
        <f ca="1">RAND()</f>
        <v>2.5496407361286999E-2</v>
      </c>
      <c r="G31" s="3">
        <f ca="1">VLOOKUP(F31,C:D,2,TRUE)</f>
        <v>0</v>
      </c>
      <c r="H31" s="5" t="str">
        <f ca="1">IF(SimVec&gt;CountVec,NORMINV(RAND(),50,10),"")</f>
        <v/>
      </c>
      <c r="I31" s="5" t="str">
        <f ca="1">IF(SimVec&gt;CountVec,NORMINV(RAND(),50,10),"")</f>
        <v/>
      </c>
      <c r="J31" s="5" t="str">
        <f ca="1">IF(SimVec&gt;CountVec,NORMINV(RAND(),50,10),"")</f>
        <v/>
      </c>
      <c r="K31" s="5" t="str">
        <f ca="1">IF(SimVec&gt;CountVec,NORMINV(RAND(),50,10),"")</f>
        <v/>
      </c>
      <c r="L31" s="5" t="str">
        <f ca="1">IF(SimVec&gt;CountVec,NORMINV(RAND(),50,10),"")</f>
        <v/>
      </c>
      <c r="M31" s="5" t="str">
        <f ca="1">IF(SimVec&gt;CountVec,NORMINV(RAND(),50,10),"")</f>
        <v/>
      </c>
      <c r="N31" s="5" t="str">
        <f ca="1">IF(SimVec&gt;CountVec,NORMINV(RAND(),50,10),"")</f>
        <v/>
      </c>
      <c r="O31" s="5" t="str">
        <f ca="1">IF(SimVec&gt;CountVec,NORMINV(RAND(),50,10),"")</f>
        <v/>
      </c>
      <c r="P31" s="5" t="str">
        <f ca="1">IF(SimVec&gt;CountVec,NORMINV(RAND(),50,10),"")</f>
        <v/>
      </c>
      <c r="Q31" s="5" t="str">
        <f ca="1">IF(SimVec&gt;CountVec,NORMINV(RAND(),50,10),"")</f>
        <v/>
      </c>
      <c r="R31" s="5" t="str">
        <f ca="1">IF(SimVec&gt;CountVec,NORMINV(RAND(),50,10),"")</f>
        <v/>
      </c>
      <c r="S31" s="5" t="str">
        <f ca="1">IF(SimVec&gt;CountVec,NORMINV(RAND(),50,10),"")</f>
        <v/>
      </c>
      <c r="T31" s="5" t="str">
        <f ca="1">IF(SimVec&gt;CountVec,NORMINV(RAND(),50,10),"")</f>
        <v/>
      </c>
      <c r="U31" s="5" t="str">
        <f ca="1">IF(SimVec&gt;CountVec,NORMINV(RAND(),50,10),"")</f>
        <v/>
      </c>
      <c r="V31" s="5" t="str">
        <f ca="1">IF(SimVec&gt;CountVec,NORMINV(RAND(),50,10),"")</f>
        <v/>
      </c>
      <c r="W31" s="5" t="str">
        <f ca="1">IF(SimVec&gt;CountVec,NORMINV(RAND(),50,10),"")</f>
        <v/>
      </c>
      <c r="X31" s="5" t="str">
        <f ca="1">IF(SimVec&gt;CountVec,NORMINV(RAND(),50,10),"")</f>
        <v/>
      </c>
      <c r="Y31" s="5" t="str">
        <f ca="1">IF(SimVec&gt;CountVec,NORMINV(RAND(),50,10),"")</f>
        <v/>
      </c>
      <c r="Z31" s="5" t="str">
        <f ca="1">IF(SimVec&gt;CountVec,NORMINV(RAND(),50,10),"")</f>
        <v/>
      </c>
      <c r="AA31" s="5" t="str">
        <f ca="1">IF(SimVec&gt;CountVec,NORMINV(RAND(),50,10),"")</f>
        <v/>
      </c>
      <c r="AB31" s="5" t="str">
        <f ca="1">IF(SimVec&gt;CountVec,NORMINV(RAND(),50,10),"")</f>
        <v/>
      </c>
      <c r="AC31" s="5" t="str">
        <f ca="1">IF(SimVec&gt;CountVec,NORMINV(RAND(),50,10),"")</f>
        <v/>
      </c>
      <c r="AD31" s="5" t="str">
        <f ca="1">IF(SimVec&gt;CountVec,NORMINV(RAND(),50,10),"")</f>
        <v/>
      </c>
      <c r="AE31" s="5" t="str">
        <f ca="1">IF(SimVec&gt;CountVec,NORMINV(RAND(),50,10),"")</f>
        <v/>
      </c>
      <c r="AF31" s="3" t="s">
        <v>40</v>
      </c>
      <c r="AH31" s="3">
        <f ca="1">SUM(INDIRECT(AF31 &amp; "_"))</f>
        <v>0</v>
      </c>
    </row>
    <row r="32" spans="2:34" ht="16" x14ac:dyDescent="0.2">
      <c r="B32" s="11">
        <v>26</v>
      </c>
      <c r="C32" s="10">
        <f>POISSON(HowMany,lamda,TRUE)</f>
        <v>0.99999999999439626</v>
      </c>
      <c r="D32" s="9">
        <f>B32</f>
        <v>26</v>
      </c>
      <c r="F32" s="3">
        <f ca="1">RAND()</f>
        <v>1.4999034772443576E-2</v>
      </c>
      <c r="G32" s="3">
        <f ca="1">VLOOKUP(F32,C:D,2,TRUE)</f>
        <v>0</v>
      </c>
      <c r="H32" s="5" t="str">
        <f ca="1">IF(SimVec&gt;CountVec,NORMINV(RAND(),50,10),"")</f>
        <v/>
      </c>
      <c r="I32" s="5" t="str">
        <f ca="1">IF(SimVec&gt;CountVec,NORMINV(RAND(),50,10),"")</f>
        <v/>
      </c>
      <c r="J32" s="5" t="str">
        <f ca="1">IF(SimVec&gt;CountVec,NORMINV(RAND(),50,10),"")</f>
        <v/>
      </c>
      <c r="K32" s="5" t="str">
        <f ca="1">IF(SimVec&gt;CountVec,NORMINV(RAND(),50,10),"")</f>
        <v/>
      </c>
      <c r="L32" s="5" t="str">
        <f ca="1">IF(SimVec&gt;CountVec,NORMINV(RAND(),50,10),"")</f>
        <v/>
      </c>
      <c r="M32" s="5" t="str">
        <f ca="1">IF(SimVec&gt;CountVec,NORMINV(RAND(),50,10),"")</f>
        <v/>
      </c>
      <c r="N32" s="5" t="str">
        <f ca="1">IF(SimVec&gt;CountVec,NORMINV(RAND(),50,10),"")</f>
        <v/>
      </c>
      <c r="O32" s="5" t="str">
        <f ca="1">IF(SimVec&gt;CountVec,NORMINV(RAND(),50,10),"")</f>
        <v/>
      </c>
      <c r="P32" s="5" t="str">
        <f ca="1">IF(SimVec&gt;CountVec,NORMINV(RAND(),50,10),"")</f>
        <v/>
      </c>
      <c r="Q32" s="5" t="str">
        <f ca="1">IF(SimVec&gt;CountVec,NORMINV(RAND(),50,10),"")</f>
        <v/>
      </c>
      <c r="R32" s="5" t="str">
        <f ca="1">IF(SimVec&gt;CountVec,NORMINV(RAND(),50,10),"")</f>
        <v/>
      </c>
      <c r="S32" s="5" t="str">
        <f ca="1">IF(SimVec&gt;CountVec,NORMINV(RAND(),50,10),"")</f>
        <v/>
      </c>
      <c r="T32" s="5" t="str">
        <f ca="1">IF(SimVec&gt;CountVec,NORMINV(RAND(),50,10),"")</f>
        <v/>
      </c>
      <c r="U32" s="5" t="str">
        <f ca="1">IF(SimVec&gt;CountVec,NORMINV(RAND(),50,10),"")</f>
        <v/>
      </c>
      <c r="V32" s="5" t="str">
        <f ca="1">IF(SimVec&gt;CountVec,NORMINV(RAND(),50,10),"")</f>
        <v/>
      </c>
      <c r="W32" s="5" t="str">
        <f ca="1">IF(SimVec&gt;CountVec,NORMINV(RAND(),50,10),"")</f>
        <v/>
      </c>
      <c r="X32" s="5" t="str">
        <f ca="1">IF(SimVec&gt;CountVec,NORMINV(RAND(),50,10),"")</f>
        <v/>
      </c>
      <c r="Y32" s="5" t="str">
        <f ca="1">IF(SimVec&gt;CountVec,NORMINV(RAND(),50,10),"")</f>
        <v/>
      </c>
      <c r="Z32" s="5" t="str">
        <f ca="1">IF(SimVec&gt;CountVec,NORMINV(RAND(),50,10),"")</f>
        <v/>
      </c>
      <c r="AA32" s="5" t="str">
        <f ca="1">IF(SimVec&gt;CountVec,NORMINV(RAND(),50,10),"")</f>
        <v/>
      </c>
      <c r="AB32" s="5" t="str">
        <f ca="1">IF(SimVec&gt;CountVec,NORMINV(RAND(),50,10),"")</f>
        <v/>
      </c>
      <c r="AC32" s="5" t="str">
        <f ca="1">IF(SimVec&gt;CountVec,NORMINV(RAND(),50,10),"")</f>
        <v/>
      </c>
      <c r="AD32" s="5" t="str">
        <f ca="1">IF(SimVec&gt;CountVec,NORMINV(RAND(),50,10),"")</f>
        <v/>
      </c>
      <c r="AE32" s="5" t="str">
        <f ca="1">IF(SimVec&gt;CountVec,NORMINV(RAND(),50,10),"")</f>
        <v/>
      </c>
      <c r="AF32" s="3" t="s">
        <v>39</v>
      </c>
      <c r="AH32" s="3">
        <f ca="1">SUM(INDIRECT(AF32 &amp; "_"))</f>
        <v>0</v>
      </c>
    </row>
    <row r="33" spans="2:34" ht="16" x14ac:dyDescent="0.2">
      <c r="B33" s="11">
        <v>27</v>
      </c>
      <c r="C33" s="10">
        <f>POISSON(HowMany,lamda,TRUE)</f>
        <v>0.99999999999900657</v>
      </c>
      <c r="D33" s="9">
        <f>B33</f>
        <v>27</v>
      </c>
      <c r="F33" s="3">
        <f ca="1">RAND()</f>
        <v>0.96846159034069434</v>
      </c>
      <c r="G33" s="3">
        <f ca="1">VLOOKUP(F33,C:D,2,TRUE)</f>
        <v>9</v>
      </c>
      <c r="H33" s="5">
        <f ca="1">IF(SimVec&gt;CountVec,NORMINV(RAND(),50,10),"")</f>
        <v>41.107735126266526</v>
      </c>
      <c r="I33" s="5">
        <f ca="1">IF(SimVec&gt;CountVec,NORMINV(RAND(),50,10),"")</f>
        <v>30.188457632235888</v>
      </c>
      <c r="J33" s="5">
        <f ca="1">IF(SimVec&gt;CountVec,NORMINV(RAND(),50,10),"")</f>
        <v>47.431969783191526</v>
      </c>
      <c r="K33" s="5">
        <f ca="1">IF(SimVec&gt;CountVec,NORMINV(RAND(),50,10),"")</f>
        <v>73.328444167583854</v>
      </c>
      <c r="L33" s="5">
        <f ca="1">IF(SimVec&gt;CountVec,NORMINV(RAND(),50,10),"")</f>
        <v>42.353120821839475</v>
      </c>
      <c r="M33" s="5">
        <f ca="1">IF(SimVec&gt;CountVec,NORMINV(RAND(),50,10),"")</f>
        <v>58.682930339202002</v>
      </c>
      <c r="N33" s="5">
        <f ca="1">IF(SimVec&gt;CountVec,NORMINV(RAND(),50,10),"")</f>
        <v>39.310092534648319</v>
      </c>
      <c r="O33" s="5">
        <f ca="1">IF(SimVec&gt;CountVec,NORMINV(RAND(),50,10),"")</f>
        <v>45.72450526285899</v>
      </c>
      <c r="P33" s="5">
        <f ca="1">IF(SimVec&gt;CountVec,NORMINV(RAND(),50,10),"")</f>
        <v>44.206328614271754</v>
      </c>
      <c r="Q33" s="5" t="str">
        <f ca="1">IF(SimVec&gt;CountVec,NORMINV(RAND(),50,10),"")</f>
        <v/>
      </c>
      <c r="R33" s="5" t="str">
        <f ca="1">IF(SimVec&gt;CountVec,NORMINV(RAND(),50,10),"")</f>
        <v/>
      </c>
      <c r="S33" s="5" t="str">
        <f ca="1">IF(SimVec&gt;CountVec,NORMINV(RAND(),50,10),"")</f>
        <v/>
      </c>
      <c r="T33" s="5" t="str">
        <f ca="1">IF(SimVec&gt;CountVec,NORMINV(RAND(),50,10),"")</f>
        <v/>
      </c>
      <c r="U33" s="5" t="str">
        <f ca="1">IF(SimVec&gt;CountVec,NORMINV(RAND(),50,10),"")</f>
        <v/>
      </c>
      <c r="V33" s="5" t="str">
        <f ca="1">IF(SimVec&gt;CountVec,NORMINV(RAND(),50,10),"")</f>
        <v/>
      </c>
      <c r="W33" s="5" t="str">
        <f ca="1">IF(SimVec&gt;CountVec,NORMINV(RAND(),50,10),"")</f>
        <v/>
      </c>
      <c r="X33" s="5" t="str">
        <f ca="1">IF(SimVec&gt;CountVec,NORMINV(RAND(),50,10),"")</f>
        <v/>
      </c>
      <c r="Y33" s="5" t="str">
        <f ca="1">IF(SimVec&gt;CountVec,NORMINV(RAND(),50,10),"")</f>
        <v/>
      </c>
      <c r="Z33" s="5" t="str">
        <f ca="1">IF(SimVec&gt;CountVec,NORMINV(RAND(),50,10),"")</f>
        <v/>
      </c>
      <c r="AA33" s="5" t="str">
        <f ca="1">IF(SimVec&gt;CountVec,NORMINV(RAND(),50,10),"")</f>
        <v/>
      </c>
      <c r="AB33" s="5" t="str">
        <f ca="1">IF(SimVec&gt;CountVec,NORMINV(RAND(),50,10),"")</f>
        <v/>
      </c>
      <c r="AC33" s="5" t="str">
        <f ca="1">IF(SimVec&gt;CountVec,NORMINV(RAND(),50,10),"")</f>
        <v/>
      </c>
      <c r="AD33" s="5" t="str">
        <f ca="1">IF(SimVec&gt;CountVec,NORMINV(RAND(),50,10),"")</f>
        <v/>
      </c>
      <c r="AE33" s="5" t="str">
        <f ca="1">IF(SimVec&gt;CountVec,NORMINV(RAND(),50,10),"")</f>
        <v/>
      </c>
      <c r="AF33" s="3" t="s">
        <v>38</v>
      </c>
      <c r="AH33" s="3">
        <f ca="1">SUM(INDIRECT(AF33 &amp; "_"))</f>
        <v>422.33358428209834</v>
      </c>
    </row>
    <row r="34" spans="2:34" ht="16" x14ac:dyDescent="0.2">
      <c r="B34" s="11">
        <v>28</v>
      </c>
      <c r="C34" s="10">
        <f>POISSON(HowMany,lamda,TRUE)</f>
        <v>0.99999999999982991</v>
      </c>
      <c r="D34" s="9">
        <f>B34</f>
        <v>28</v>
      </c>
      <c r="F34" s="3">
        <f ca="1">RAND()</f>
        <v>0.27410198490766058</v>
      </c>
      <c r="G34" s="3">
        <f ca="1">VLOOKUP(F34,C:D,2,TRUE)</f>
        <v>3</v>
      </c>
      <c r="H34" s="5">
        <f ca="1">IF(SimVec&gt;CountVec,NORMINV(RAND(),50,10),"")</f>
        <v>56.207802853697515</v>
      </c>
      <c r="I34" s="5">
        <f ca="1">IF(SimVec&gt;CountVec,NORMINV(RAND(),50,10),"")</f>
        <v>34.122008334399382</v>
      </c>
      <c r="J34" s="5">
        <f ca="1">IF(SimVec&gt;CountVec,NORMINV(RAND(),50,10),"")</f>
        <v>37.178555980364223</v>
      </c>
      <c r="K34" s="5" t="str">
        <f ca="1">IF(SimVec&gt;CountVec,NORMINV(RAND(),50,10),"")</f>
        <v/>
      </c>
      <c r="L34" s="5" t="str">
        <f ca="1">IF(SimVec&gt;CountVec,NORMINV(RAND(),50,10),"")</f>
        <v/>
      </c>
      <c r="M34" s="5" t="str">
        <f ca="1">IF(SimVec&gt;CountVec,NORMINV(RAND(),50,10),"")</f>
        <v/>
      </c>
      <c r="N34" s="5" t="str">
        <f ca="1">IF(SimVec&gt;CountVec,NORMINV(RAND(),50,10),"")</f>
        <v/>
      </c>
      <c r="O34" s="5" t="str">
        <f ca="1">IF(SimVec&gt;CountVec,NORMINV(RAND(),50,10),"")</f>
        <v/>
      </c>
      <c r="P34" s="5" t="str">
        <f ca="1">IF(SimVec&gt;CountVec,NORMINV(RAND(),50,10),"")</f>
        <v/>
      </c>
      <c r="Q34" s="5" t="str">
        <f ca="1">IF(SimVec&gt;CountVec,NORMINV(RAND(),50,10),"")</f>
        <v/>
      </c>
      <c r="R34" s="5" t="str">
        <f ca="1">IF(SimVec&gt;CountVec,NORMINV(RAND(),50,10),"")</f>
        <v/>
      </c>
      <c r="S34" s="5" t="str">
        <f ca="1">IF(SimVec&gt;CountVec,NORMINV(RAND(),50,10),"")</f>
        <v/>
      </c>
      <c r="T34" s="5" t="str">
        <f ca="1">IF(SimVec&gt;CountVec,NORMINV(RAND(),50,10),"")</f>
        <v/>
      </c>
      <c r="U34" s="5" t="str">
        <f ca="1">IF(SimVec&gt;CountVec,NORMINV(RAND(),50,10),"")</f>
        <v/>
      </c>
      <c r="V34" s="5" t="str">
        <f ca="1">IF(SimVec&gt;CountVec,NORMINV(RAND(),50,10),"")</f>
        <v/>
      </c>
      <c r="W34" s="5" t="str">
        <f ca="1">IF(SimVec&gt;CountVec,NORMINV(RAND(),50,10),"")</f>
        <v/>
      </c>
      <c r="X34" s="5" t="str">
        <f ca="1">IF(SimVec&gt;CountVec,NORMINV(RAND(),50,10),"")</f>
        <v/>
      </c>
      <c r="Y34" s="5" t="str">
        <f ca="1">IF(SimVec&gt;CountVec,NORMINV(RAND(),50,10),"")</f>
        <v/>
      </c>
      <c r="Z34" s="5" t="str">
        <f ca="1">IF(SimVec&gt;CountVec,NORMINV(RAND(),50,10),"")</f>
        <v/>
      </c>
      <c r="AA34" s="5" t="str">
        <f ca="1">IF(SimVec&gt;CountVec,NORMINV(RAND(),50,10),"")</f>
        <v/>
      </c>
      <c r="AB34" s="5" t="str">
        <f ca="1">IF(SimVec&gt;CountVec,NORMINV(RAND(),50,10),"")</f>
        <v/>
      </c>
      <c r="AC34" s="5" t="str">
        <f ca="1">IF(SimVec&gt;CountVec,NORMINV(RAND(),50,10),"")</f>
        <v/>
      </c>
      <c r="AD34" s="5" t="str">
        <f ca="1">IF(SimVec&gt;CountVec,NORMINV(RAND(),50,10),"")</f>
        <v/>
      </c>
      <c r="AE34" s="5" t="str">
        <f ca="1">IF(SimVec&gt;CountVec,NORMINV(RAND(),50,10),"")</f>
        <v/>
      </c>
      <c r="AF34" s="3" t="s">
        <v>37</v>
      </c>
      <c r="AH34" s="3">
        <f ca="1">SUM(INDIRECT(AF34 &amp; "_"))</f>
        <v>127.50836716846112</v>
      </c>
    </row>
    <row r="35" spans="2:34" ht="16" x14ac:dyDescent="0.2">
      <c r="B35" s="11">
        <v>29</v>
      </c>
      <c r="C35" s="10">
        <f>POISSON(HowMany,lamda,TRUE)</f>
        <v>0.9999999999999718</v>
      </c>
      <c r="D35" s="9">
        <f>B35</f>
        <v>29</v>
      </c>
      <c r="F35" s="3">
        <f ca="1">RAND()</f>
        <v>0.408759314596294</v>
      </c>
      <c r="G35" s="3">
        <f ca="1">VLOOKUP(F35,C:D,2,TRUE)</f>
        <v>3</v>
      </c>
      <c r="H35" s="5">
        <f ca="1">IF(SimVec&gt;CountVec,NORMINV(RAND(),50,10),"")</f>
        <v>45.352810315841893</v>
      </c>
      <c r="I35" s="5">
        <f ca="1">IF(SimVec&gt;CountVec,NORMINV(RAND(),50,10),"")</f>
        <v>50.410255649402664</v>
      </c>
      <c r="J35" s="5">
        <f ca="1">IF(SimVec&gt;CountVec,NORMINV(RAND(),50,10),"")</f>
        <v>54.265360778247526</v>
      </c>
      <c r="K35" s="5" t="str">
        <f ca="1">IF(SimVec&gt;CountVec,NORMINV(RAND(),50,10),"")</f>
        <v/>
      </c>
      <c r="L35" s="5" t="str">
        <f ca="1">IF(SimVec&gt;CountVec,NORMINV(RAND(),50,10),"")</f>
        <v/>
      </c>
      <c r="M35" s="5" t="str">
        <f ca="1">IF(SimVec&gt;CountVec,NORMINV(RAND(),50,10),"")</f>
        <v/>
      </c>
      <c r="N35" s="5" t="str">
        <f ca="1">IF(SimVec&gt;CountVec,NORMINV(RAND(),50,10),"")</f>
        <v/>
      </c>
      <c r="O35" s="5" t="str">
        <f ca="1">IF(SimVec&gt;CountVec,NORMINV(RAND(),50,10),"")</f>
        <v/>
      </c>
      <c r="P35" s="5" t="str">
        <f ca="1">IF(SimVec&gt;CountVec,NORMINV(RAND(),50,10),"")</f>
        <v/>
      </c>
      <c r="Q35" s="5" t="str">
        <f ca="1">IF(SimVec&gt;CountVec,NORMINV(RAND(),50,10),"")</f>
        <v/>
      </c>
      <c r="R35" s="5" t="str">
        <f ca="1">IF(SimVec&gt;CountVec,NORMINV(RAND(),50,10),"")</f>
        <v/>
      </c>
      <c r="S35" s="5" t="str">
        <f ca="1">IF(SimVec&gt;CountVec,NORMINV(RAND(),50,10),"")</f>
        <v/>
      </c>
      <c r="T35" s="5" t="str">
        <f ca="1">IF(SimVec&gt;CountVec,NORMINV(RAND(),50,10),"")</f>
        <v/>
      </c>
      <c r="U35" s="5" t="str">
        <f ca="1">IF(SimVec&gt;CountVec,NORMINV(RAND(),50,10),"")</f>
        <v/>
      </c>
      <c r="V35" s="5" t="str">
        <f ca="1">IF(SimVec&gt;CountVec,NORMINV(RAND(),50,10),"")</f>
        <v/>
      </c>
      <c r="W35" s="5" t="str">
        <f ca="1">IF(SimVec&gt;CountVec,NORMINV(RAND(),50,10),"")</f>
        <v/>
      </c>
      <c r="X35" s="5" t="str">
        <f ca="1">IF(SimVec&gt;CountVec,NORMINV(RAND(),50,10),"")</f>
        <v/>
      </c>
      <c r="Y35" s="5" t="str">
        <f ca="1">IF(SimVec&gt;CountVec,NORMINV(RAND(),50,10),"")</f>
        <v/>
      </c>
      <c r="Z35" s="5" t="str">
        <f ca="1">IF(SimVec&gt;CountVec,NORMINV(RAND(),50,10),"")</f>
        <v/>
      </c>
      <c r="AA35" s="5" t="str">
        <f ca="1">IF(SimVec&gt;CountVec,NORMINV(RAND(),50,10),"")</f>
        <v/>
      </c>
      <c r="AB35" s="5" t="str">
        <f ca="1">IF(SimVec&gt;CountVec,NORMINV(RAND(),50,10),"")</f>
        <v/>
      </c>
      <c r="AC35" s="5" t="str">
        <f ca="1">IF(SimVec&gt;CountVec,NORMINV(RAND(),50,10),"")</f>
        <v/>
      </c>
      <c r="AD35" s="5" t="str">
        <f ca="1">IF(SimVec&gt;CountVec,NORMINV(RAND(),50,10),"")</f>
        <v/>
      </c>
      <c r="AE35" s="5" t="str">
        <f ca="1">IF(SimVec&gt;CountVec,NORMINV(RAND(),50,10),"")</f>
        <v/>
      </c>
      <c r="AF35" s="3" t="s">
        <v>36</v>
      </c>
      <c r="AH35" s="3">
        <f ca="1">SUM(INDIRECT(AF35 &amp; "_"))</f>
        <v>150.02842674349208</v>
      </c>
    </row>
    <row r="36" spans="2:34" ht="16" x14ac:dyDescent="0.2">
      <c r="B36" s="8">
        <v>30</v>
      </c>
      <c r="C36" s="7">
        <f>POISSON(HowMany,lamda,TRUE)</f>
        <v>0.99999999999999556</v>
      </c>
      <c r="D36" s="6">
        <f>B36</f>
        <v>30</v>
      </c>
      <c r="F36" s="3">
        <f ca="1">RAND()</f>
        <v>0.6863030730892824</v>
      </c>
      <c r="G36" s="3">
        <f ca="1">VLOOKUP(F36,C:D,2,TRUE)</f>
        <v>5</v>
      </c>
      <c r="H36" s="5">
        <f ca="1">IF(SimVec&gt;CountVec,NORMINV(RAND(),50,10),"")</f>
        <v>34.916963608266428</v>
      </c>
      <c r="I36" s="5">
        <f ca="1">IF(SimVec&gt;CountVec,NORMINV(RAND(),50,10),"")</f>
        <v>59.652298940103279</v>
      </c>
      <c r="J36" s="5">
        <f ca="1">IF(SimVec&gt;CountVec,NORMINV(RAND(),50,10),"")</f>
        <v>40.821936631323815</v>
      </c>
      <c r="K36" s="5">
        <f ca="1">IF(SimVec&gt;CountVec,NORMINV(RAND(),50,10),"")</f>
        <v>55.614938100846693</v>
      </c>
      <c r="L36" s="5">
        <f ca="1">IF(SimVec&gt;CountVec,NORMINV(RAND(),50,10),"")</f>
        <v>54.697894315223905</v>
      </c>
      <c r="M36" s="5" t="str">
        <f ca="1">IF(SimVec&gt;CountVec,NORMINV(RAND(),50,10),"")</f>
        <v/>
      </c>
      <c r="N36" s="5" t="str">
        <f ca="1">IF(SimVec&gt;CountVec,NORMINV(RAND(),50,10),"")</f>
        <v/>
      </c>
      <c r="O36" s="5" t="str">
        <f ca="1">IF(SimVec&gt;CountVec,NORMINV(RAND(),50,10),"")</f>
        <v/>
      </c>
      <c r="P36" s="5" t="str">
        <f ca="1">IF(SimVec&gt;CountVec,NORMINV(RAND(),50,10),"")</f>
        <v/>
      </c>
      <c r="Q36" s="5" t="str">
        <f ca="1">IF(SimVec&gt;CountVec,NORMINV(RAND(),50,10),"")</f>
        <v/>
      </c>
      <c r="R36" s="5" t="str">
        <f ca="1">IF(SimVec&gt;CountVec,NORMINV(RAND(),50,10),"")</f>
        <v/>
      </c>
      <c r="S36" s="5" t="str">
        <f ca="1">IF(SimVec&gt;CountVec,NORMINV(RAND(),50,10),"")</f>
        <v/>
      </c>
      <c r="T36" s="5" t="str">
        <f ca="1">IF(SimVec&gt;CountVec,NORMINV(RAND(),50,10),"")</f>
        <v/>
      </c>
      <c r="U36" s="5" t="str">
        <f ca="1">IF(SimVec&gt;CountVec,NORMINV(RAND(),50,10),"")</f>
        <v/>
      </c>
      <c r="V36" s="5" t="str">
        <f ca="1">IF(SimVec&gt;CountVec,NORMINV(RAND(),50,10),"")</f>
        <v/>
      </c>
      <c r="W36" s="5" t="str">
        <f ca="1">IF(SimVec&gt;CountVec,NORMINV(RAND(),50,10),"")</f>
        <v/>
      </c>
      <c r="X36" s="5" t="str">
        <f ca="1">IF(SimVec&gt;CountVec,NORMINV(RAND(),50,10),"")</f>
        <v/>
      </c>
      <c r="Y36" s="5" t="str">
        <f ca="1">IF(SimVec&gt;CountVec,NORMINV(RAND(),50,10),"")</f>
        <v/>
      </c>
      <c r="Z36" s="5" t="str">
        <f ca="1">IF(SimVec&gt;CountVec,NORMINV(RAND(),50,10),"")</f>
        <v/>
      </c>
      <c r="AA36" s="5" t="str">
        <f ca="1">IF(SimVec&gt;CountVec,NORMINV(RAND(),50,10),"")</f>
        <v/>
      </c>
      <c r="AB36" s="5" t="str">
        <f ca="1">IF(SimVec&gt;CountVec,NORMINV(RAND(),50,10),"")</f>
        <v/>
      </c>
      <c r="AC36" s="5" t="str">
        <f ca="1">IF(SimVec&gt;CountVec,NORMINV(RAND(),50,10),"")</f>
        <v/>
      </c>
      <c r="AD36" s="5" t="str">
        <f ca="1">IF(SimVec&gt;CountVec,NORMINV(RAND(),50,10),"")</f>
        <v/>
      </c>
      <c r="AE36" s="5" t="str">
        <f ca="1">IF(SimVec&gt;CountVec,NORMINV(RAND(),50,10),"")</f>
        <v/>
      </c>
      <c r="AF36" s="3" t="s">
        <v>35</v>
      </c>
      <c r="AH36" s="3">
        <f ca="1">SUM(INDIRECT(AF36 &amp; "_"))</f>
        <v>245.70403159576415</v>
      </c>
    </row>
    <row r="39" spans="2:34" x14ac:dyDescent="0.2">
      <c r="H39" s="3" t="s">
        <v>34</v>
      </c>
    </row>
    <row r="40" spans="2:34" x14ac:dyDescent="0.2">
      <c r="H40" s="4">
        <f ca="1">SUM(Sim16_)</f>
        <v>208.18347356557462</v>
      </c>
    </row>
    <row r="41" spans="2:34" x14ac:dyDescent="0.2">
      <c r="H41" s="4">
        <f ca="1">STDEV(Sim2_)</f>
        <v>4.6853675647936068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selection activeCell="B11" sqref="B11"/>
    </sheetView>
  </sheetViews>
  <sheetFormatPr baseColWidth="10" defaultColWidth="8.83203125" defaultRowHeight="26" x14ac:dyDescent="0.3"/>
  <cols>
    <col min="1" max="2" width="8.83203125" style="15"/>
    <col min="3" max="3" width="8.5" style="15" bestFit="1" customWidth="1"/>
    <col min="4" max="4" width="11.1640625" style="16" customWidth="1"/>
    <col min="5" max="7" width="8.83203125" style="15"/>
    <col min="8" max="9" width="13.83203125" style="15" customWidth="1"/>
    <col min="10" max="16384" width="8.83203125" style="15"/>
  </cols>
  <sheetData>
    <row r="2" spans="2:9" x14ac:dyDescent="0.3">
      <c r="B2" s="15" t="s">
        <v>84</v>
      </c>
    </row>
    <row r="4" spans="2:9" x14ac:dyDescent="0.3">
      <c r="B4" s="18" t="s">
        <v>83</v>
      </c>
      <c r="C4" s="18" t="s">
        <v>82</v>
      </c>
      <c r="D4" s="20" t="s">
        <v>81</v>
      </c>
      <c r="F4" s="15" t="s">
        <v>80</v>
      </c>
      <c r="H4" s="18" t="s">
        <v>79</v>
      </c>
    </row>
    <row r="5" spans="2:9" x14ac:dyDescent="0.3">
      <c r="B5" s="15">
        <v>1</v>
      </c>
      <c r="C5" s="17">
        <v>54</v>
      </c>
      <c r="D5" s="16">
        <f>C5/C6-1</f>
        <v>1.8867924528301883E-2</v>
      </c>
      <c r="F5" s="15">
        <f>AVERAGE(Change)</f>
        <v>-2.3688116323780763E-3</v>
      </c>
      <c r="H5" s="16">
        <v>0.05</v>
      </c>
    </row>
    <row r="6" spans="2:9" x14ac:dyDescent="0.3">
      <c r="B6" s="15">
        <v>2</v>
      </c>
      <c r="C6" s="17">
        <v>53</v>
      </c>
      <c r="D6" s="16">
        <f>C6/C7-1</f>
        <v>6.0000000000000053E-2</v>
      </c>
    </row>
    <row r="7" spans="2:9" x14ac:dyDescent="0.3">
      <c r="B7" s="15">
        <v>3</v>
      </c>
      <c r="C7" s="17">
        <v>50</v>
      </c>
      <c r="D7" s="16">
        <f>C7/C8-1</f>
        <v>-5.6603773584905648E-2</v>
      </c>
      <c r="F7" s="18" t="s">
        <v>78</v>
      </c>
      <c r="G7" s="18"/>
      <c r="H7" s="18" t="s">
        <v>76</v>
      </c>
    </row>
    <row r="8" spans="2:9" x14ac:dyDescent="0.3">
      <c r="B8" s="15">
        <v>4</v>
      </c>
      <c r="C8" s="17">
        <v>53</v>
      </c>
      <c r="D8" s="16">
        <f>C8/C9-1</f>
        <v>-0.1166666666666667</v>
      </c>
      <c r="F8" s="16">
        <f>_xlfn.STDEV.P(Change)</f>
        <v>7.625092075041584E-2</v>
      </c>
      <c r="H8" s="19">
        <f>_xlfn.PERCENTILE.EXC(Change,alpha)</f>
        <v>-0.15324712643678159</v>
      </c>
    </row>
    <row r="9" spans="2:9" x14ac:dyDescent="0.3">
      <c r="B9" s="15">
        <v>5</v>
      </c>
      <c r="C9" s="17">
        <v>60</v>
      </c>
      <c r="D9" s="16">
        <f>C9/C10-1</f>
        <v>3.4482758620689724E-2</v>
      </c>
    </row>
    <row r="10" spans="2:9" x14ac:dyDescent="0.3">
      <c r="B10" s="15">
        <v>6</v>
      </c>
      <c r="C10" s="17">
        <v>58</v>
      </c>
      <c r="D10" s="16">
        <f>C10/C11-1</f>
        <v>0</v>
      </c>
      <c r="H10" s="18" t="s">
        <v>75</v>
      </c>
    </row>
    <row r="11" spans="2:9" x14ac:dyDescent="0.3">
      <c r="B11" s="15">
        <v>7</v>
      </c>
      <c r="C11" s="17">
        <v>58</v>
      </c>
      <c r="D11" s="16">
        <f>C11/C12-1</f>
        <v>1.7543859649122862E-2</v>
      </c>
      <c r="H11" s="19">
        <f>_xlfn.NORM.INV(alpha,mean,SD)</f>
        <v>-0.12779041518708886</v>
      </c>
    </row>
    <row r="12" spans="2:9" x14ac:dyDescent="0.3">
      <c r="B12" s="15">
        <v>8</v>
      </c>
      <c r="C12" s="17">
        <v>57</v>
      </c>
      <c r="D12" s="16">
        <f>C12/C13-1</f>
        <v>-3.3898305084745783E-2</v>
      </c>
    </row>
    <row r="13" spans="2:9" x14ac:dyDescent="0.3">
      <c r="B13" s="15">
        <v>9</v>
      </c>
      <c r="C13" s="17">
        <v>59</v>
      </c>
      <c r="D13" s="16">
        <f>C13/C14-1</f>
        <v>0.1132075471698113</v>
      </c>
      <c r="H13" s="15" t="s">
        <v>77</v>
      </c>
    </row>
    <row r="14" spans="2:9" x14ac:dyDescent="0.3">
      <c r="B14" s="15">
        <v>10</v>
      </c>
      <c r="C14" s="17">
        <v>53</v>
      </c>
      <c r="D14" s="16">
        <f>C14/C15-1</f>
        <v>-5.3571428571428603E-2</v>
      </c>
      <c r="H14" s="18" t="s">
        <v>76</v>
      </c>
      <c r="I14" s="18" t="s">
        <v>75</v>
      </c>
    </row>
    <row r="15" spans="2:9" x14ac:dyDescent="0.3">
      <c r="B15" s="15">
        <v>11</v>
      </c>
      <c r="C15" s="17">
        <v>56</v>
      </c>
      <c r="D15" s="16">
        <f>C15/C16-1</f>
        <v>-6.6666666666666652E-2</v>
      </c>
      <c r="H15" s="19">
        <f ca="1">_xlfn.PERCENTILE.EXC(sims_h,alpha)</f>
        <v>-0.15517241379310343</v>
      </c>
      <c r="I15" s="19">
        <f ca="1">_xlfn.PERCENTILE.EXC(sims_a,alpha)</f>
        <v>-0.13961463108852051</v>
      </c>
    </row>
    <row r="16" spans="2:9" x14ac:dyDescent="0.3">
      <c r="B16" s="15">
        <v>12</v>
      </c>
      <c r="C16" s="17">
        <v>60</v>
      </c>
      <c r="D16" s="16">
        <f>C16/C17-1</f>
        <v>0.15384615384615374</v>
      </c>
    </row>
    <row r="17" spans="2:9" x14ac:dyDescent="0.3">
      <c r="B17" s="15">
        <v>13</v>
      </c>
      <c r="C17" s="17">
        <v>52</v>
      </c>
      <c r="D17" s="16">
        <f>C17/C18-1</f>
        <v>-1.8867924528301883E-2</v>
      </c>
      <c r="H17" s="18" t="s">
        <v>74</v>
      </c>
      <c r="I17" s="18" t="s">
        <v>73</v>
      </c>
    </row>
    <row r="18" spans="2:9" x14ac:dyDescent="0.3">
      <c r="B18" s="15">
        <v>14</v>
      </c>
      <c r="C18" s="17">
        <v>53</v>
      </c>
      <c r="D18" s="16">
        <f>C18/C19-1</f>
        <v>-3.6363636363636376E-2</v>
      </c>
      <c r="H18" s="16">
        <f ca="1">VLOOKUP(RANDBETWEEN(1,20),$B$5:$D$24,3,0)</f>
        <v>1.8867924528301883E-2</v>
      </c>
      <c r="I18" s="16">
        <f ca="1">_xlfn.NORM.INV(RAND(),mean,SD)</f>
        <v>3.8450079867555654E-4</v>
      </c>
    </row>
    <row r="19" spans="2:9" x14ac:dyDescent="0.3">
      <c r="B19" s="15">
        <v>15</v>
      </c>
      <c r="C19" s="17">
        <v>55</v>
      </c>
      <c r="D19" s="16">
        <f>C19/C20-1</f>
        <v>0</v>
      </c>
      <c r="H19" s="16">
        <f ca="1">VLOOKUP(RANDBETWEEN(1,20),$B$5:$D$24,3,0)</f>
        <v>1.8867924528301883E-2</v>
      </c>
      <c r="I19" s="16">
        <f ca="1">_xlfn.NORM.INV(RAND(),mean,SD)</f>
        <v>-3.8394470472982216E-2</v>
      </c>
    </row>
    <row r="20" spans="2:9" x14ac:dyDescent="0.3">
      <c r="B20" s="15">
        <v>16</v>
      </c>
      <c r="C20" s="17">
        <v>55</v>
      </c>
      <c r="D20" s="16">
        <f>C20/C21-1</f>
        <v>-1.7857142857142905E-2</v>
      </c>
      <c r="H20" s="16">
        <f ca="1">VLOOKUP(RANDBETWEEN(1,20),$B$5:$D$24,3,0)</f>
        <v>1.8867924528301883E-2</v>
      </c>
      <c r="I20" s="16">
        <f ca="1">_xlfn.NORM.INV(RAND(),mean,SD)</f>
        <v>7.6207026315289597E-2</v>
      </c>
    </row>
    <row r="21" spans="2:9" x14ac:dyDescent="0.3">
      <c r="B21" s="15">
        <v>17</v>
      </c>
      <c r="C21" s="17">
        <v>56</v>
      </c>
      <c r="D21" s="16">
        <f>C21/C22-1</f>
        <v>0.14285714285714279</v>
      </c>
      <c r="H21" s="16">
        <f ca="1">VLOOKUP(RANDBETWEEN(1,20),$B$5:$D$24,3,0)</f>
        <v>-0.15517241379310343</v>
      </c>
      <c r="I21" s="16">
        <f ca="1">_xlfn.NORM.INV(RAND(),mean,SD)</f>
        <v>-1.271797566753257E-2</v>
      </c>
    </row>
    <row r="22" spans="2:9" x14ac:dyDescent="0.3">
      <c r="B22" s="15">
        <v>18</v>
      </c>
      <c r="C22" s="17">
        <v>49</v>
      </c>
      <c r="D22" s="16">
        <f>C22/C23-1</f>
        <v>-0.15517241379310343</v>
      </c>
      <c r="H22" s="16">
        <f ca="1">VLOOKUP(RANDBETWEEN(1,20),$B$5:$D$24,3,0)</f>
        <v>-3.3898305084745783E-2</v>
      </c>
      <c r="I22" s="16">
        <f ca="1">_xlfn.NORM.INV(RAND(),mean,SD)</f>
        <v>-0.13798372987279917</v>
      </c>
    </row>
    <row r="23" spans="2:9" x14ac:dyDescent="0.3">
      <c r="B23" s="15">
        <v>19</v>
      </c>
      <c r="C23" s="17">
        <v>58</v>
      </c>
      <c r="D23" s="16">
        <f>C23/C24-1</f>
        <v>-4.9180327868852514E-2</v>
      </c>
      <c r="H23" s="16">
        <f ca="1">VLOOKUP(RANDBETWEEN(1,20),$B$5:$D$24,3,0)</f>
        <v>-0.15517241379310343</v>
      </c>
      <c r="I23" s="16">
        <f ca="1">_xlfn.NORM.INV(RAND(),mean,SD)</f>
        <v>-7.860510225971036E-2</v>
      </c>
    </row>
    <row r="24" spans="2:9" x14ac:dyDescent="0.3">
      <c r="B24" s="15">
        <v>20</v>
      </c>
      <c r="C24" s="17">
        <v>61</v>
      </c>
      <c r="D24" s="16">
        <f>C24/C25-1</f>
        <v>1.6666666666666607E-2</v>
      </c>
      <c r="H24" s="16">
        <f ca="1">VLOOKUP(RANDBETWEEN(1,20),$B$5:$D$24,3,0)</f>
        <v>-3.6363636363636376E-2</v>
      </c>
      <c r="I24" s="16">
        <f ca="1">_xlfn.NORM.INV(RAND(),mean,SD)</f>
        <v>-3.2144863479217467E-2</v>
      </c>
    </row>
    <row r="25" spans="2:9" x14ac:dyDescent="0.3">
      <c r="B25" s="15">
        <v>21</v>
      </c>
      <c r="C25" s="17">
        <v>60</v>
      </c>
      <c r="H25" s="16">
        <f ca="1">VLOOKUP(RANDBETWEEN(1,20),$B$5:$D$24,3,0)</f>
        <v>-0.1166666666666667</v>
      </c>
      <c r="I25" s="16">
        <f ca="1">_xlfn.NORM.INV(RAND(),mean,SD)</f>
        <v>-6.4002186799850661E-2</v>
      </c>
    </row>
    <row r="26" spans="2:9" x14ac:dyDescent="0.3">
      <c r="H26" s="16">
        <f ca="1">VLOOKUP(RANDBETWEEN(1,20),$B$5:$D$24,3,0)</f>
        <v>0.1132075471698113</v>
      </c>
      <c r="I26" s="16">
        <f ca="1">_xlfn.NORM.INV(RAND(),mean,SD)</f>
        <v>2.7897832093896138E-2</v>
      </c>
    </row>
    <row r="27" spans="2:9" x14ac:dyDescent="0.3">
      <c r="H27" s="16">
        <f ca="1">VLOOKUP(RANDBETWEEN(1,20),$B$5:$D$24,3,0)</f>
        <v>-3.6363636363636376E-2</v>
      </c>
      <c r="I27" s="16">
        <f ca="1">_xlfn.NORM.INV(RAND(),mean,SD)</f>
        <v>-0.13979584233471179</v>
      </c>
    </row>
    <row r="28" spans="2:9" x14ac:dyDescent="0.3">
      <c r="H28" s="16">
        <f ca="1">VLOOKUP(RANDBETWEEN(1,20),$B$5:$D$24,3,0)</f>
        <v>1.6666666666666607E-2</v>
      </c>
      <c r="I28" s="16">
        <f ca="1">_xlfn.NORM.INV(RAND(),mean,SD)</f>
        <v>-5.6652353462621513E-2</v>
      </c>
    </row>
    <row r="29" spans="2:9" x14ac:dyDescent="0.3">
      <c r="H29" s="16">
        <f ca="1">VLOOKUP(RANDBETWEEN(1,20),$B$5:$D$24,3,0)</f>
        <v>-0.15517241379310343</v>
      </c>
      <c r="I29" s="16">
        <f ca="1">_xlfn.NORM.INV(RAND(),mean,SD)</f>
        <v>-0.10242448539809822</v>
      </c>
    </row>
    <row r="30" spans="2:9" x14ac:dyDescent="0.3">
      <c r="H30" s="16">
        <f ca="1">VLOOKUP(RANDBETWEEN(1,20),$B$5:$D$24,3,0)</f>
        <v>-6.6666666666666652E-2</v>
      </c>
      <c r="I30" s="16">
        <f ca="1">_xlfn.NORM.INV(RAND(),mean,SD)</f>
        <v>4.2723219568216994E-2</v>
      </c>
    </row>
    <row r="31" spans="2:9" x14ac:dyDescent="0.3">
      <c r="H31" s="16">
        <f ca="1">VLOOKUP(RANDBETWEEN(1,20),$B$5:$D$24,3,0)</f>
        <v>-0.15517241379310343</v>
      </c>
      <c r="I31" s="16">
        <f ca="1">_xlfn.NORM.INV(RAND(),mean,SD)</f>
        <v>-5.6743667157821967E-3</v>
      </c>
    </row>
    <row r="32" spans="2:9" x14ac:dyDescent="0.3">
      <c r="H32" s="16">
        <f ca="1">VLOOKUP(RANDBETWEEN(1,20),$B$5:$D$24,3,0)</f>
        <v>-3.6363636363636376E-2</v>
      </c>
      <c r="I32" s="16">
        <f ca="1">_xlfn.NORM.INV(RAND(),mean,SD)</f>
        <v>9.1607339327527307E-2</v>
      </c>
    </row>
    <row r="33" spans="8:9" x14ac:dyDescent="0.3">
      <c r="H33" s="16">
        <f ca="1">VLOOKUP(RANDBETWEEN(1,20),$B$5:$D$24,3,0)</f>
        <v>3.4482758620689724E-2</v>
      </c>
      <c r="I33" s="16">
        <f ca="1">_xlfn.NORM.INV(RAND(),mean,SD)</f>
        <v>3.2980935319201599E-2</v>
      </c>
    </row>
    <row r="34" spans="8:9" x14ac:dyDescent="0.3">
      <c r="H34" s="16">
        <f ca="1">VLOOKUP(RANDBETWEEN(1,20),$B$5:$D$24,3,0)</f>
        <v>-1.7857142857142905E-2</v>
      </c>
      <c r="I34" s="16">
        <f ca="1">_xlfn.NORM.INV(RAND(),mean,SD)</f>
        <v>-1.3733477695441369E-2</v>
      </c>
    </row>
    <row r="35" spans="8:9" x14ac:dyDescent="0.3">
      <c r="H35" s="16">
        <f ca="1">VLOOKUP(RANDBETWEEN(1,20),$B$5:$D$24,3,0)</f>
        <v>-1.7857142857142905E-2</v>
      </c>
      <c r="I35" s="16">
        <f ca="1">_xlfn.NORM.INV(RAND(),mean,SD)</f>
        <v>0.18599615024535657</v>
      </c>
    </row>
    <row r="36" spans="8:9" x14ac:dyDescent="0.3">
      <c r="H36" s="16">
        <f ca="1">VLOOKUP(RANDBETWEEN(1,20),$B$5:$D$24,3,0)</f>
        <v>0.14285714285714279</v>
      </c>
      <c r="I36" s="16">
        <f ca="1">_xlfn.NORM.INV(RAND(),mean,SD)</f>
        <v>2.778430436108756E-3</v>
      </c>
    </row>
    <row r="37" spans="8:9" x14ac:dyDescent="0.3">
      <c r="H37" s="16">
        <f ca="1">VLOOKUP(RANDBETWEEN(1,20),$B$5:$D$24,3,0)</f>
        <v>-3.3898305084745783E-2</v>
      </c>
      <c r="I37" s="16">
        <f ca="1">_xlfn.NORM.INV(RAND(),mean,SD)</f>
        <v>5.2659986497128795E-2</v>
      </c>
    </row>
    <row r="38" spans="8:9" x14ac:dyDescent="0.3">
      <c r="H38" s="16">
        <f ca="1">VLOOKUP(RANDBETWEEN(1,20),$B$5:$D$24,3,0)</f>
        <v>0</v>
      </c>
      <c r="I38" s="16">
        <f ca="1">_xlfn.NORM.INV(RAND(),mean,SD)</f>
        <v>-7.6099518821006393E-2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Vlookup1</vt:lpstr>
      <vt:lpstr>Vlookup2</vt:lpstr>
      <vt:lpstr>Vlookup3</vt:lpstr>
      <vt:lpstr>Vlookup4</vt:lpstr>
      <vt:lpstr>Simulation</vt:lpstr>
      <vt:lpstr>Example</vt:lpstr>
      <vt:lpstr>VaR_Example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2018-02-07T04:48:18Z</dcterms:created>
  <dcterms:modified xsi:type="dcterms:W3CDTF">2018-02-07T04:48:48Z</dcterms:modified>
</cp:coreProperties>
</file>