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updateLinks="never"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avid Saldaña\Documents\Proyecto_Automatizacion\Inputs\Templates\"/>
    </mc:Choice>
  </mc:AlternateContent>
  <xr:revisionPtr revIDLastSave="0" documentId="13_ncr:1_{F10FC6F5-D0B0-49B0-8828-BAE750039545}" xr6:coauthVersionLast="47" xr6:coauthVersionMax="47" xr10:uidLastSave="{00000000-0000-0000-0000-000000000000}"/>
  <bookViews>
    <workbookView xWindow="-120" yWindow="480" windowWidth="20730" windowHeight="11160" tabRatio="842" xr2:uid="{00000000-000D-0000-FFFF-FFFF00000000}"/>
  </bookViews>
  <sheets>
    <sheet name="1-Est. y Planeación" sheetId="33" r:id="rId1"/>
    <sheet name="2-Diseño de Casos Prueba" sheetId="46" r:id="rId2"/>
    <sheet name="Maestro" sheetId="26" state="hidden" r:id="rId3"/>
  </sheets>
  <externalReferences>
    <externalReference r:id="rId4"/>
  </externalReferences>
  <definedNames>
    <definedName name="_xlnm._FilterDatabase" localSheetId="2" hidden="1">Maestro!#REF!</definedName>
    <definedName name="Aplicación">'1-Est. y Planeación'!$AR$3</definedName>
    <definedName name="B2B" localSheetId="1">#REF!</definedName>
    <definedName name="B2B">#REF!</definedName>
    <definedName name="CBS">#REF!</definedName>
    <definedName name="COMPUREDES" localSheetId="1">#REF!</definedName>
    <definedName name="COMPUREDES">#REF!</definedName>
    <definedName name="COPS" localSheetId="1">#REF!</definedName>
    <definedName name="COPS">#REF!</definedName>
    <definedName name="CP" localSheetId="1">'2-Diseño de Casos Prueba'!$E$1:$Q$989</definedName>
    <definedName name="CP">#REF!</definedName>
    <definedName name="CRM" localSheetId="0">#REF!</definedName>
    <definedName name="CRM" localSheetId="1">#REF!</definedName>
    <definedName name="CRM">#REF!</definedName>
    <definedName name="Desarrollo" localSheetId="0">#REF!</definedName>
    <definedName name="Desarrollo" localSheetId="1">#REF!</definedName>
    <definedName name="Desarrollo">Maestro!#REF!</definedName>
    <definedName name="Desc" localSheetId="1">'2-Diseño de Casos Prueba'!$E:$Q</definedName>
    <definedName name="Desc">#REF!</definedName>
    <definedName name="DIGITAL" localSheetId="0">#REF!</definedName>
    <definedName name="DIGITAL" localSheetId="1">#REF!</definedName>
    <definedName name="DIGITAL">#REF!</definedName>
    <definedName name="DTH" localSheetId="1">#REF!</definedName>
    <definedName name="DTH">#REF!</definedName>
    <definedName name="DWH" localSheetId="1">#REF!</definedName>
    <definedName name="DWH">#REF!</definedName>
    <definedName name="DWH." localSheetId="1">#REF!</definedName>
    <definedName name="DWH.">#REF!</definedName>
    <definedName name="EquipoM">[1]Maestro!$V$3:$V$7</definedName>
    <definedName name="Estado" localSheetId="1">Maestro!$B$3:$B$4</definedName>
    <definedName name="Estado">Maestro!$B$3:$B$4</definedName>
    <definedName name="EstadosBugs">Maestro!#REF!</definedName>
    <definedName name="Estr">[1]Maestro!$M$3:$M$6</definedName>
    <definedName name="Etapa">Maestro!#REF!</definedName>
    <definedName name="Evidencia">[1]Maestro!$T$3:$T$5</definedName>
    <definedName name="Evidencias" localSheetId="0">'1-Est. y Planeación'!#REF!</definedName>
    <definedName name="Evidencias" localSheetId="1">'2-Diseño de Casos Prueba'!#REF!</definedName>
    <definedName name="Evidencias">#REF!</definedName>
    <definedName name="Fijo">Maestro!#REF!</definedName>
    <definedName name="Financiera" localSheetId="1">#REF!</definedName>
    <definedName name="Financiera">#REF!</definedName>
    <definedName name="FIXES" localSheetId="1">#REF!</definedName>
    <definedName name="FIXES">#REF!</definedName>
    <definedName name="fixes." localSheetId="1">#REF!</definedName>
    <definedName name="fixes.">#REF!</definedName>
    <definedName name="Frecuencia">[1]Maestro!$S$3:$S$4</definedName>
    <definedName name="GoDigital">#REF!</definedName>
    <definedName name="Hogares" localSheetId="1">#REF!</definedName>
    <definedName name="Hogares">#REF!</definedName>
    <definedName name="Impacto">[1]Maestro!$K$3:$K$7</definedName>
    <definedName name="Infraestructura" localSheetId="0">[1]Maestro!#REF!</definedName>
    <definedName name="Infraestructura" localSheetId="1">[1]Maestro!#REF!</definedName>
    <definedName name="Infraestructura">Maestro!#REF!</definedName>
    <definedName name="LEGADOS">#REF!</definedName>
    <definedName name="MIFYL" localSheetId="0">#REF!</definedName>
    <definedName name="MIFYL" localSheetId="1">#REF!</definedName>
    <definedName name="MIFYL">#REF!</definedName>
    <definedName name="MIGRACION">#REF!</definedName>
    <definedName name="mostrar_período_largo" localSheetId="0">CHOOSE(período,"enero","febrero","marzo","abril","mayo","junio","julio","agosto","septiembre","octubre","noviembre","diciembre","año")</definedName>
    <definedName name="mostrar_período_largo" localSheetId="1">CHOOSE(período,"enero","febrero","marzo","abril","mayo","junio","julio","agosto","septiembre","octubre","noviembre","diciembre","año")</definedName>
    <definedName name="mostrar_período_largo">CHOOSE(período,"enero","febrero","marzo","abril","mayo","junio","julio","agosto","septiembre","octubre","noviembre","diciembre","año")</definedName>
    <definedName name="Movil">Maestro!#REF!</definedName>
    <definedName name="Negocio">Maestro!#REF!</definedName>
    <definedName name="Objetivo">[1]Maestro!$H$3:$H$6</definedName>
    <definedName name="Operaciones" localSheetId="0">[1]Maestro!#REF!</definedName>
    <definedName name="Operaciones" localSheetId="1">[1]Maestro!#REF!</definedName>
    <definedName name="Operaciones">Maestro!#REF!</definedName>
    <definedName name="Operaciones." localSheetId="1">#REF!</definedName>
    <definedName name="Operaciones.">#REF!</definedName>
    <definedName name="Peso">Maestro!#REF!</definedName>
    <definedName name="POE" localSheetId="1">#REF!</definedName>
    <definedName name="POE">#REF!</definedName>
    <definedName name="Prepago" localSheetId="0">[1]Maestro!#REF!</definedName>
    <definedName name="Prepago" localSheetId="1">[1]Maestro!#REF!</definedName>
    <definedName name="Prepago">Maestro!#REF!</definedName>
    <definedName name="Probabilidad">[1]Maestro!$I$3:$I$7</definedName>
    <definedName name="Pruebas" localSheetId="0">[1]Maestro!#REF!</definedName>
    <definedName name="Pruebas" localSheetId="1">[1]Maestro!#REF!</definedName>
    <definedName name="Pruebas">Maestro!#REF!</definedName>
    <definedName name="QVISION" localSheetId="1">#REF!</definedName>
    <definedName name="QVISION">#REF!</definedName>
    <definedName name="RF" localSheetId="1">'2-Diseño de Casos Prueba'!$AL$1:$AP$989</definedName>
    <definedName name="RF">#REF!</definedName>
    <definedName name="RFC">#REF!</definedName>
    <definedName name="RS" localSheetId="1">'2-Diseño de Casos Prueba'!$AL$1:$AP$989</definedName>
    <definedName name="RS">#REF!</definedName>
    <definedName name="SiebelFijo" localSheetId="1">#REF!</definedName>
    <definedName name="SiebelFijo">#REF!</definedName>
    <definedName name="STEFANINI" localSheetId="1">#REF!</definedName>
    <definedName name="STEFANINI">#REF!</definedName>
    <definedName name="Terceros" localSheetId="0">[1]Maestro!#REF!</definedName>
    <definedName name="Terceros" localSheetId="1">[1]Maestro!#REF!</definedName>
    <definedName name="Terceros">Maestro!#REF!</definedName>
    <definedName name="Transversales" localSheetId="1">#REF!</definedName>
    <definedName name="Transversales">#REF!</definedName>
    <definedName name="Usuarios" localSheetId="0">[1]Maestro!#REF!</definedName>
    <definedName name="Usuarios" localSheetId="1">[1]Maestro!#REF!</definedName>
    <definedName name="Usuarios">Maestro!#REF!</definedName>
    <definedName name="valores_de_período_de_categorías_de_gastos_mostradas" localSheetId="0">OFFSET(categorías_de_gastos_mostradas,,período)</definedName>
    <definedName name="valores_de_período_de_categorías_de_gastos_mostradas" localSheetId="1">OFFSET(categorías_de_gastos_mostradas,,período)</definedName>
    <definedName name="valores_de_período_de_categorías_de_gastos_mostradas">OFFSET(categorías_de_gastos_mostradas,,período)</definedName>
  </definedNames>
  <calcPr calcId="181029"/>
</workbook>
</file>

<file path=xl/calcChain.xml><?xml version="1.0" encoding="utf-8"?>
<calcChain xmlns="http://schemas.openxmlformats.org/spreadsheetml/2006/main">
  <c r="B6" i="46" l="1"/>
  <c r="T107" i="33" l="1"/>
  <c r="AK123" i="33" l="1"/>
  <c r="AI123" i="33"/>
  <c r="AG123" i="33"/>
  <c r="AK122" i="33"/>
  <c r="AI122" i="33"/>
  <c r="AG122" i="33"/>
  <c r="AK121" i="33"/>
  <c r="AI121" i="33"/>
  <c r="AG121" i="33"/>
  <c r="AI120" i="33"/>
  <c r="AK120" i="33" s="1"/>
  <c r="AG120" i="33"/>
  <c r="AG119" i="33"/>
  <c r="AG118" i="33"/>
  <c r="AE117" i="33"/>
  <c r="AG117" i="33" s="1"/>
  <c r="AD129" i="33" l="1"/>
  <c r="V109" i="33" l="1"/>
  <c r="AS110" i="33"/>
  <c r="AS109" i="33" l="1"/>
  <c r="AS111" i="33"/>
  <c r="AS112" i="33"/>
  <c r="AS113" i="33"/>
  <c r="AS108" i="33"/>
  <c r="AB61" i="33"/>
  <c r="AB62" i="33"/>
  <c r="AB63" i="33"/>
  <c r="AB64" i="33"/>
  <c r="AB65" i="33"/>
  <c r="AB66" i="33"/>
  <c r="AB67" i="33"/>
  <c r="AB68" i="33"/>
  <c r="AB69" i="33"/>
  <c r="AB60" i="33"/>
  <c r="AB46" i="33"/>
  <c r="AB47" i="33"/>
  <c r="AB48" i="33"/>
  <c r="AB49" i="33"/>
  <c r="AB50" i="33"/>
  <c r="AB51" i="33"/>
  <c r="AB52" i="33"/>
  <c r="AB53" i="33"/>
  <c r="AB54" i="33"/>
  <c r="V113" i="33"/>
  <c r="V112" i="33"/>
  <c r="V111" i="33"/>
  <c r="V110" i="33"/>
  <c r="V108" i="33"/>
  <c r="W23" i="26"/>
  <c r="W22" i="26"/>
  <c r="Z22" i="26" s="1"/>
  <c r="AN80" i="33"/>
  <c r="X22" i="26"/>
  <c r="T129" i="33"/>
  <c r="AQ107" i="33"/>
  <c r="Y129" i="33" s="1"/>
  <c r="E19" i="26"/>
  <c r="E18" i="26"/>
  <c r="X23" i="26"/>
  <c r="X21" i="26"/>
  <c r="X15" i="26"/>
  <c r="X12" i="26"/>
  <c r="X11" i="26"/>
  <c r="X10" i="26"/>
  <c r="X9" i="26"/>
  <c r="X6" i="26"/>
  <c r="X5" i="26"/>
  <c r="X4" i="26"/>
  <c r="W21" i="26"/>
  <c r="Y21" i="26" s="1"/>
  <c r="W20" i="26"/>
  <c r="Z20" i="26" s="1"/>
  <c r="W19" i="26"/>
  <c r="Z19" i="26" s="1"/>
  <c r="W18" i="26"/>
  <c r="Z18" i="26" s="1"/>
  <c r="W17" i="26"/>
  <c r="Y17" i="26" s="1"/>
  <c r="W16" i="26"/>
  <c r="Z16" i="26" s="1"/>
  <c r="W15" i="26"/>
  <c r="Z15" i="26" s="1"/>
  <c r="W14" i="26"/>
  <c r="Z14" i="26" s="1"/>
  <c r="W13" i="26"/>
  <c r="Y13" i="26" s="1"/>
  <c r="W12" i="26"/>
  <c r="Z12" i="26" s="1"/>
  <c r="W11" i="26"/>
  <c r="Y11" i="26" s="1"/>
  <c r="W10" i="26"/>
  <c r="Z10" i="26" s="1"/>
  <c r="W9" i="26"/>
  <c r="Z9" i="26" s="1"/>
  <c r="W8" i="26"/>
  <c r="Z8" i="26" s="1"/>
  <c r="W7" i="26"/>
  <c r="Z7" i="26" s="1"/>
  <c r="W6" i="26"/>
  <c r="Z6" i="26" s="1"/>
  <c r="W5" i="26"/>
  <c r="Y5" i="26" s="1"/>
  <c r="W4" i="26"/>
  <c r="Z4" i="26" s="1"/>
  <c r="E17" i="26"/>
  <c r="AB45" i="33"/>
  <c r="X111" i="33"/>
  <c r="Z111" i="33" s="1"/>
  <c r="Q44" i="26"/>
  <c r="S26" i="26"/>
  <c r="Q26" i="26" s="1"/>
  <c r="Q29" i="26" s="1"/>
  <c r="X19" i="26"/>
  <c r="X14" i="26"/>
  <c r="X13" i="26"/>
  <c r="X7" i="26"/>
  <c r="X18" i="26"/>
  <c r="X20" i="26"/>
  <c r="R26" i="26"/>
  <c r="P22" i="26" s="1"/>
  <c r="R27" i="26" s="1"/>
  <c r="X16" i="26"/>
  <c r="X8" i="26"/>
  <c r="X17" i="26"/>
  <c r="Q33" i="26" l="1"/>
  <c r="AI119" i="33"/>
  <c r="AK119" i="33" s="1"/>
  <c r="AI118" i="33"/>
  <c r="AI129" i="33"/>
  <c r="AS107" i="33"/>
  <c r="Y22" i="26"/>
  <c r="Y20" i="26"/>
  <c r="Y16" i="26"/>
  <c r="Y18" i="26"/>
  <c r="Y10" i="26"/>
  <c r="Y8" i="26"/>
  <c r="X108" i="33"/>
  <c r="Z108" i="33" s="1"/>
  <c r="AU108" i="33"/>
  <c r="AW108" i="33" s="1"/>
  <c r="X110" i="33"/>
  <c r="Z110" i="33" s="1"/>
  <c r="AU109" i="33"/>
  <c r="AW109" i="33" s="1"/>
  <c r="AU113" i="33"/>
  <c r="AW113" i="33" s="1"/>
  <c r="X109" i="33"/>
  <c r="Z109" i="33" s="1"/>
  <c r="AU110" i="33"/>
  <c r="AW110" i="33" s="1"/>
  <c r="AU111" i="33"/>
  <c r="AW111" i="33" s="1"/>
  <c r="X112" i="33"/>
  <c r="Z112" i="33" s="1"/>
  <c r="X113" i="33"/>
  <c r="Z113" i="33" s="1"/>
  <c r="AU112" i="33"/>
  <c r="AW112" i="33" s="1"/>
  <c r="R130" i="33"/>
  <c r="A27" i="26"/>
  <c r="R43" i="26"/>
  <c r="Y4" i="26"/>
  <c r="Y14" i="26"/>
  <c r="Z11" i="26"/>
  <c r="Y7" i="26"/>
  <c r="Y15" i="26"/>
  <c r="Y6" i="26"/>
  <c r="F17" i="26"/>
  <c r="V107" i="33"/>
  <c r="Y9" i="26"/>
  <c r="Z5" i="26"/>
  <c r="Z13" i="26"/>
  <c r="Z17" i="26"/>
  <c r="Z21" i="26"/>
  <c r="Y12" i="26"/>
  <c r="Y19" i="26"/>
  <c r="F19" i="26"/>
  <c r="F18" i="26"/>
  <c r="S28" i="26"/>
  <c r="Q28" i="26"/>
  <c r="Z24" i="26"/>
  <c r="Z23" i="26" s="1"/>
  <c r="S27" i="26"/>
  <c r="Q27" i="26" s="1"/>
  <c r="AK118" i="33" l="1"/>
  <c r="AI117" i="33"/>
  <c r="AK117" i="33" s="1"/>
  <c r="AL129" i="33"/>
  <c r="Y24" i="26"/>
  <c r="Y23" i="26" s="1"/>
  <c r="P44" i="26"/>
  <c r="Q45" i="26" s="1"/>
  <c r="AU107" i="33"/>
  <c r="X107" i="33"/>
  <c r="Z107" i="33" s="1"/>
  <c r="F16" i="26"/>
  <c r="Y130" i="33" l="1"/>
  <c r="AW107" i="33"/>
  <c r="AD130" i="33"/>
  <c r="T130" i="33"/>
  <c r="AI130" i="33" l="1"/>
  <c r="AL130" i="33" s="1"/>
  <c r="P16" i="26" l="1"/>
  <c r="Q16" i="26" s="1"/>
  <c r="R16" i="26" s="1"/>
  <c r="P20" i="26"/>
  <c r="P21" i="26" s="1"/>
  <c r="R44" i="26"/>
  <c r="Y13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Malka Irina  Amaya Nova</author>
  </authors>
  <commentList>
    <comment ref="AF44" authorId="0" shapeId="0" xr:uid="{0D9B607A-B593-4788-B9C0-859322D12A27}">
      <text>
        <r>
          <rPr>
            <b/>
            <sz val="10"/>
            <color indexed="81"/>
            <rFont val="Tahoma"/>
            <family val="2"/>
          </rPr>
          <t>Estrategia:</t>
        </r>
        <r>
          <rPr>
            <sz val="10"/>
            <color indexed="81"/>
            <rFont val="Tahoma"/>
            <family val="2"/>
          </rPr>
          <t xml:space="preserve">
Evitar: Consiste en eliminar la amenaza eliminando la causa que puede provocarla.             
Transferir: La transferencia del riesgo busca trasladar las consecuencias de un riesgo a una tercera parte junto con la responsabilidad de la respuesta.             
Mitigar: Busca reducir la probabilidad o las consecuencias de sucesos adversos a un límite aceptable antes del momento de activación. Es importante que los costos de mitigación sean inferiores a la probabilidad del riesgo y sus consecuencias.             
Aceptar: Esta estrategia se utiliza cuando se decide no actuar contra el riesgo antes de sus activación. La aceptación puede ser activa o pasiva.             
</t>
        </r>
      </text>
    </comment>
  </commentList>
</comments>
</file>

<file path=xl/sharedStrings.xml><?xml version="1.0" encoding="utf-8"?>
<sst xmlns="http://schemas.openxmlformats.org/spreadsheetml/2006/main" count="278" uniqueCount="192">
  <si>
    <t>ESTIMACIÓN Y PLANEACIÓN</t>
  </si>
  <si>
    <t>Versión del Documento</t>
  </si>
  <si>
    <t>INFORMACIÓN BÁSICA</t>
  </si>
  <si>
    <t xml:space="preserve">          Documento Realizado por</t>
  </si>
  <si>
    <t>Documento Realizado por</t>
  </si>
  <si>
    <t>Etapa</t>
  </si>
  <si>
    <t>Analistas</t>
  </si>
  <si>
    <t>Horas*día</t>
  </si>
  <si>
    <t xml:space="preserve">                          </t>
  </si>
  <si>
    <t xml:space="preserve">             Cargo</t>
  </si>
  <si>
    <t>Ejecución</t>
  </si>
  <si>
    <t xml:space="preserve">    Proveedor</t>
  </si>
  <si>
    <t>Cierre</t>
  </si>
  <si>
    <t>RESTRICCIONES</t>
  </si>
  <si>
    <t>DEFINICIONES</t>
  </si>
  <si>
    <t>Alcance</t>
  </si>
  <si>
    <t>Se refiere a lo que se debe hacer para producir el resultado final del proyecto</t>
  </si>
  <si>
    <t>Costo</t>
  </si>
  <si>
    <t>Se refiere a la cantidad de presupuesto asignado para el proyecto (Recursos).</t>
  </si>
  <si>
    <t>Fechas</t>
  </si>
  <si>
    <t>Se refiere a la cantidad de tiempo disponible para completar un proyecto (Fechas).</t>
  </si>
  <si>
    <t>Tenga en cuenta los riesgos definidos por RA y la PMO para el proyecto.</t>
  </si>
  <si>
    <t>Id</t>
  </si>
  <si>
    <t>Descripción</t>
  </si>
  <si>
    <t>Objetivo</t>
  </si>
  <si>
    <t>Probabilidad</t>
  </si>
  <si>
    <t>Impacto</t>
  </si>
  <si>
    <t>Prioridad</t>
  </si>
  <si>
    <t>Estrategia</t>
  </si>
  <si>
    <t>Plan de Acción</t>
  </si>
  <si>
    <t>Estado</t>
  </si>
  <si>
    <t>Abierto</t>
  </si>
  <si>
    <t>Funcionalidad</t>
  </si>
  <si>
    <t>La Prioridad le ayudará a determinar la estrategia de la prueba.</t>
  </si>
  <si>
    <t>Baja</t>
  </si>
  <si>
    <t xml:space="preserve">  Media</t>
  </si>
  <si>
    <t>Alta</t>
  </si>
  <si>
    <t>ALCANCE</t>
  </si>
  <si>
    <t>Registrar los aspectos que se tendrán en cuenta en las pruebas, es decir, que se va a probar</t>
  </si>
  <si>
    <t>No hace parte del alcance de la prueba</t>
  </si>
  <si>
    <t>ESTRATEGIA</t>
  </si>
  <si>
    <t xml:space="preserve">% Incertidumbre Calculada </t>
  </si>
  <si>
    <t>Causal de Desfase</t>
  </si>
  <si>
    <t>%</t>
  </si>
  <si>
    <t>Gestión de reportes</t>
  </si>
  <si>
    <t>Cambio en el alcance</t>
  </si>
  <si>
    <t>Reapertura de reportes</t>
  </si>
  <si>
    <t>Calidad de la documentación</t>
  </si>
  <si>
    <t>Inestabilidad del ambiente de pruebas</t>
  </si>
  <si>
    <t>Problemas de conectividad, lentitud del canal</t>
  </si>
  <si>
    <t>Mantenimiento/Instalación de Hardware o Software</t>
  </si>
  <si>
    <t>Incumplimiento en entregas iniciales o intermedias</t>
  </si>
  <si>
    <t>Reprogramación de tiempos</t>
  </si>
  <si>
    <t>Adelanto de actividades</t>
  </si>
  <si>
    <t>Ejecución simultanea en ambiente de prueba compartido</t>
  </si>
  <si>
    <t>Novedad en equipo de trabajo</t>
  </si>
  <si>
    <t>Desconocimiento del negocio</t>
  </si>
  <si>
    <t>Gestión de la prueba</t>
  </si>
  <si>
    <t>Construcción del set de datos/recursos</t>
  </si>
  <si>
    <t>Terceros</t>
  </si>
  <si>
    <t>Reuniones no Planeadas</t>
  </si>
  <si>
    <t>Suspensión de Pruebas</t>
  </si>
  <si>
    <t>Cambio de Prioridad</t>
  </si>
  <si>
    <t>TIEMPOS ESTIMADOS</t>
  </si>
  <si>
    <t>Actividad</t>
  </si>
  <si>
    <t>Optimista</t>
  </si>
  <si>
    <t>Pesimista</t>
  </si>
  <si>
    <t>Horas</t>
  </si>
  <si>
    <t>Dias</t>
  </si>
  <si>
    <t>Estimación y Planeación</t>
  </si>
  <si>
    <t>Tiempo estimado para pruebas del requerimiento</t>
  </si>
  <si>
    <t>Total Horas</t>
  </si>
  <si>
    <t>Total Días</t>
  </si>
  <si>
    <t>Más Probable</t>
  </si>
  <si>
    <t>Total Horas requeridas para pruebas</t>
  </si>
  <si>
    <t>DISEÑO DE CASOS DE PRUEBA</t>
  </si>
  <si>
    <t>ID Escenario</t>
  </si>
  <si>
    <t>Descripción del Escenario</t>
  </si>
  <si>
    <t>ID Caso</t>
  </si>
  <si>
    <t>Resultado Esperado</t>
  </si>
  <si>
    <t>Resultado Final del Caso de Prueba</t>
  </si>
  <si>
    <t>Parametros</t>
  </si>
  <si>
    <t>Riesgos</t>
  </si>
  <si>
    <t>CALCULO % DESFASES</t>
  </si>
  <si>
    <t>Tipo de Diseño</t>
  </si>
  <si>
    <t>Complejidad</t>
  </si>
  <si>
    <t>Restricciones</t>
  </si>
  <si>
    <t>Valor</t>
  </si>
  <si>
    <t>Inferior</t>
  </si>
  <si>
    <t>Superior</t>
  </si>
  <si>
    <t>Seleccionar el tipo de Diseño a realizar</t>
  </si>
  <si>
    <t>Exitoso</t>
  </si>
  <si>
    <t>Fijo</t>
  </si>
  <si>
    <t>Muy Baja</t>
  </si>
  <si>
    <t>Muy Bajo</t>
  </si>
  <si>
    <t>Evitar</t>
  </si>
  <si>
    <t xml:space="preserve">Causal </t>
  </si>
  <si>
    <t>Inc. Calculada</t>
  </si>
  <si>
    <t>Desfase Real</t>
  </si>
  <si>
    <t xml:space="preserve">Validación </t>
  </si>
  <si>
    <t>ValidaciónP</t>
  </si>
  <si>
    <t xml:space="preserve">Diseño de Casos de Prueba a Alto Nivel </t>
  </si>
  <si>
    <t>Fuera del alcance</t>
  </si>
  <si>
    <t>Media</t>
  </si>
  <si>
    <t>Cerrado</t>
  </si>
  <si>
    <t>Negociable</t>
  </si>
  <si>
    <t>Tiempo</t>
  </si>
  <si>
    <t>Bajo</t>
  </si>
  <si>
    <t>Diseño Detallado de Casos de Prueba</t>
  </si>
  <si>
    <t>Elegido</t>
  </si>
  <si>
    <t>Medio</t>
  </si>
  <si>
    <t>Calidad</t>
  </si>
  <si>
    <t>Alto</t>
  </si>
  <si>
    <t>Muy Alta</t>
  </si>
  <si>
    <t>Muy Alto</t>
  </si>
  <si>
    <t>Horas Con Incertidumbre</t>
  </si>
  <si>
    <t># días de prueba teniendo en cuenta las horas laborales * día</t>
  </si>
  <si>
    <t>Días con Redondeo</t>
  </si>
  <si>
    <t>Validación Restricciones</t>
  </si>
  <si>
    <t>Se deben validar todas las funcionalidades relacionadas en la solicitud.</t>
  </si>
  <si>
    <t>El negocio no podrá asignar más presupuesto para la prueba.</t>
  </si>
  <si>
    <t>Las fechas comprometidas se deben cumplir por los compromisos adquiridos por el negocio.</t>
  </si>
  <si>
    <t>Podría reducirse el número de validaciones según la estrategia de las pruebas.</t>
  </si>
  <si>
    <t>Es posible un incremento del presupuesto, teniendo claras las causales que originan este evento.</t>
  </si>
  <si>
    <t>Es posible un corrimiento en fechas para culminar las pruebas.</t>
  </si>
  <si>
    <t>Los casos los define QA y serán aceptados por los usuarios Funcionales.</t>
  </si>
  <si>
    <t>No se tiene dificultad para pedir más presupuesto.</t>
  </si>
  <si>
    <t>Se cuenta con un rango de fechas amplio para la culminación de las pruebas.</t>
  </si>
  <si>
    <t>Horas Con Incertidumbre TOTAL</t>
  </si>
  <si>
    <t>Total CP Planeados</t>
  </si>
  <si>
    <t>No tiene causales registradas</t>
  </si>
  <si>
    <t>CP Exitosos</t>
  </si>
  <si>
    <t>CP Retirados/
Fuera del alcance</t>
  </si>
  <si>
    <t>Estimado</t>
  </si>
  <si>
    <t>Real</t>
  </si>
  <si>
    <t>Optimistas</t>
  </si>
  <si>
    <t>Pesimistas</t>
  </si>
  <si>
    <t>Sobrecosto</t>
  </si>
  <si>
    <t>Desfase</t>
  </si>
  <si>
    <t>Alerta</t>
  </si>
  <si>
    <t>Estimado Más Probable</t>
  </si>
  <si>
    <t>Real Invertido</t>
  </si>
  <si>
    <t>ANALISTAS Y HORAS * DIA</t>
  </si>
  <si>
    <t>RIESGOS DEL PROYECTO</t>
  </si>
  <si>
    <t>RIESGOS DEL PRODUCTO</t>
  </si>
  <si>
    <t>OBJETIVO(S) DE LA PRUEBA</t>
  </si>
  <si>
    <t>Transferir</t>
  </si>
  <si>
    <t>Mitigar</t>
  </si>
  <si>
    <t>N/A</t>
  </si>
  <si>
    <t>INCERTIDUMBRE (Campo Opcional)</t>
  </si>
  <si>
    <t>Listar las actividades a realizar por cada etapa y las respectivas horas optimistas.</t>
  </si>
  <si>
    <t xml:space="preserve">Especificar cómo realizará la prueba (IDetallar los módulos/componentes/funcionalidades, así como la cobertura de pruebas a aplicar en cada uno de ellos.) </t>
  </si>
  <si>
    <t>Describir aquellos ítems que diferencian el proyecto y con estos se identifican los riesgos.</t>
  </si>
  <si>
    <r>
      <t xml:space="preserve">Descripción del Caso
</t>
    </r>
    <r>
      <rPr>
        <sz val="7"/>
        <color theme="0"/>
        <rFont val="Century Gothic"/>
        <family val="2"/>
        <scheme val="minor"/>
      </rPr>
      <t>(</t>
    </r>
    <r>
      <rPr>
        <i/>
        <sz val="7"/>
        <color theme="0"/>
        <rFont val="Century Gothic"/>
        <family val="2"/>
        <scheme val="minor"/>
      </rPr>
      <t>Descripción adecuada que contenga detalles importantes como qué característica, unidad o función se está probando y qué debe verificarse)</t>
    </r>
  </si>
  <si>
    <r>
      <t xml:space="preserve">Precondiciones
</t>
    </r>
    <r>
      <rPr>
        <b/>
        <sz val="7"/>
        <color theme="0"/>
        <rFont val="Century Gothic"/>
        <family val="2"/>
        <scheme val="minor"/>
      </rPr>
      <t>(Campo opcional)</t>
    </r>
  </si>
  <si>
    <r>
      <t xml:space="preserve">Observaciones 
</t>
    </r>
    <r>
      <rPr>
        <b/>
        <sz val="7"/>
        <color theme="0"/>
        <rFont val="Century Gothic"/>
        <family val="2"/>
        <scheme val="minor"/>
      </rPr>
      <t>(Incidencias, # de veces que fue necesario repetir el caso, entre otros).
(Campo opcional)</t>
    </r>
  </si>
  <si>
    <r>
      <t xml:space="preserve">Descripción Paso a Paso
</t>
    </r>
    <r>
      <rPr>
        <b/>
        <sz val="7"/>
        <color theme="0"/>
        <rFont val="Century Gothic"/>
        <family val="2"/>
        <scheme val="minor"/>
      </rPr>
      <t>(Campo opcional)
(Enumerar consecutivamente)</t>
    </r>
  </si>
  <si>
    <t>Con Incertidumbre del</t>
  </si>
  <si>
    <t>Identificar y detallar el(los) objetivo(s) de la prueba (Que se quiere lograr o solucionar con la prueba).</t>
  </si>
  <si>
    <t xml:space="preserve">Fecha </t>
  </si>
  <si>
    <t xml:space="preserve">Número del Requerimiento </t>
  </si>
  <si>
    <t xml:space="preserve">Nombre del Requerimiento </t>
  </si>
  <si>
    <t xml:space="preserve">Aplicación </t>
  </si>
  <si>
    <t>Tipo de caso</t>
  </si>
  <si>
    <t>Principal</t>
  </si>
  <si>
    <t>Secundario</t>
  </si>
  <si>
    <t>Formato Versión 2.4</t>
  </si>
  <si>
    <t>Aceptar</t>
  </si>
  <si>
    <t>Lider de Pruebas</t>
  </si>
  <si>
    <t>Demora en la ejecución de los scripts que bloqueen otros procesos</t>
  </si>
  <si>
    <t>Fallas en el ambiente</t>
  </si>
  <si>
    <t>Ejecución en horarios que no afecten</t>
  </si>
  <si>
    <t>Notificar al responsible</t>
  </si>
  <si>
    <t>Problemas de ambiente</t>
  </si>
  <si>
    <t>No es objeto de la prueba cualquier funcionalidad que no esté descrita en el alcance.</t>
  </si>
  <si>
    <t>Cronograma de actividades</t>
  </si>
  <si>
    <t>Creacion del documento</t>
  </si>
  <si>
    <t>Verificación de ajustes y ejecución de los procedimientos</t>
  </si>
  <si>
    <t>Realizar Actualización</t>
  </si>
  <si>
    <t>Revisar Actualización</t>
  </si>
  <si>
    <t>15/06/2023</t>
  </si>
  <si>
    <t>{{Numero_OC}}</t>
  </si>
  <si>
    <t>{{Nombre_OC}}</t>
  </si>
  <si>
    <t>{{Aplicacion}}</t>
  </si>
  <si>
    <t>Ajustar …</t>
  </si>
  <si>
    <t>Se requiere …</t>
  </si>
  <si>
    <t>Se realiza …</t>
  </si>
  <si>
    <t>Actualizacion …</t>
  </si>
  <si>
    <t>Despliegue Exitoso</t>
  </si>
  <si>
    <r>
      <t>Paso 1:</t>
    </r>
    <r>
      <rPr>
        <sz val="9"/>
        <color theme="1"/>
        <rFont val="Century Gothic"/>
        <family val="2"/>
        <scheme val="minor"/>
      </rPr>
      <t xml:space="preserve"> …</t>
    </r>
  </si>
  <si>
    <t>{{Nombre_QA}}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</si>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</sst>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52" x14ac:knownFonts="1">
    <font>
      <sz val="9"/>
      <color theme="1"/>
      <name val="Century Gothic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sz val="9"/>
      <color theme="1"/>
      <name val="Century Gothic"/>
      <family val="2"/>
      <scheme val="minor"/>
    </font>
    <font>
      <b/>
      <sz val="12"/>
      <color theme="5"/>
      <name val="Euphemia"/>
      <family val="2"/>
      <scheme val="major"/>
    </font>
    <font>
      <b/>
      <sz val="15"/>
      <color theme="4" tint="-0.249977111117893"/>
      <name val="Euphemia"/>
      <family val="2"/>
      <scheme val="major"/>
    </font>
    <font>
      <b/>
      <sz val="32"/>
      <color theme="4" tint="-0.249977111117893"/>
      <name val="Century Gothic"/>
      <family val="2"/>
      <scheme val="minor"/>
    </font>
    <font>
      <u/>
      <sz val="9"/>
      <color theme="10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sz val="18"/>
      <color theme="3"/>
      <name val="Euphemia"/>
      <family val="2"/>
      <scheme val="major"/>
    </font>
    <font>
      <b/>
      <sz val="15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9"/>
      <color theme="0"/>
      <name val="Euphemia"/>
      <family val="2"/>
      <scheme val="major"/>
    </font>
    <font>
      <b/>
      <sz val="9"/>
      <color theme="1"/>
      <name val="Century Gothic"/>
      <family val="2"/>
      <scheme val="minor"/>
    </font>
    <font>
      <b/>
      <sz val="9"/>
      <color rgb="FFC00000"/>
      <name val="Euphemia"/>
      <family val="2"/>
      <scheme val="major"/>
    </font>
    <font>
      <u/>
      <sz val="9"/>
      <color theme="0"/>
      <name val="Century Gothic"/>
      <family val="2"/>
      <scheme val="minor"/>
    </font>
    <font>
      <sz val="9"/>
      <color theme="0"/>
      <name val="Century Gothic"/>
      <family val="2"/>
      <scheme val="minor"/>
    </font>
    <font>
      <sz val="8"/>
      <color theme="1"/>
      <name val="Century Gothic"/>
      <family val="2"/>
      <scheme val="minor"/>
    </font>
    <font>
      <sz val="6"/>
      <color theme="1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8"/>
      <color theme="3"/>
      <name val="Century Gothic"/>
      <family val="2"/>
      <scheme val="minor"/>
    </font>
    <font>
      <b/>
      <sz val="9"/>
      <color rgb="FFFF0000"/>
      <name val="Century Gothic"/>
      <family val="2"/>
      <scheme val="minor"/>
    </font>
    <font>
      <b/>
      <sz val="9"/>
      <color theme="0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sz val="8"/>
      <color theme="0" tint="-0.499984740745262"/>
      <name val="Century Gothic"/>
      <family val="2"/>
      <scheme val="minor"/>
    </font>
    <font>
      <b/>
      <sz val="9"/>
      <color theme="0" tint="-0.499984740745262"/>
      <name val="Century Gothic"/>
      <family val="2"/>
      <scheme val="minor"/>
    </font>
    <font>
      <sz val="9"/>
      <color theme="0" tint="-0.499984740745262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sz val="11"/>
      <color theme="1"/>
      <name val="Calibri"/>
      <family val="2"/>
    </font>
    <font>
      <b/>
      <sz val="8"/>
      <color theme="0"/>
      <name val="Century Gothic"/>
      <family val="2"/>
      <scheme val="minor"/>
    </font>
    <font>
      <b/>
      <sz val="8"/>
      <color theme="1"/>
      <name val="Century Gothic"/>
      <family val="2"/>
      <scheme val="minor"/>
    </font>
    <font>
      <b/>
      <u/>
      <sz val="9"/>
      <color theme="1"/>
      <name val="Century Gothic"/>
      <family val="2"/>
      <scheme val="minor"/>
    </font>
    <font>
      <sz val="7"/>
      <color theme="1"/>
      <name val="Century Gothic"/>
      <family val="2"/>
      <scheme val="minor"/>
    </font>
    <font>
      <sz val="8"/>
      <color theme="1" tint="0.34998626667073579"/>
      <name val="Century Gothic"/>
      <family val="2"/>
      <scheme val="minor"/>
    </font>
    <font>
      <sz val="7"/>
      <color theme="0"/>
      <name val="Century Gothic"/>
      <family val="2"/>
      <scheme val="minor"/>
    </font>
    <font>
      <i/>
      <sz val="7"/>
      <color theme="0"/>
      <name val="Century Gothic"/>
      <family val="2"/>
      <scheme val="minor"/>
    </font>
    <font>
      <b/>
      <sz val="7"/>
      <color theme="0"/>
      <name val="Century Gothic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58">
    <fill>
      <patternFill patternType="none"/>
    </fill>
    <fill>
      <patternFill patternType="gray125"/>
    </fill>
    <fill>
      <patternFill patternType="lightGr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theme="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gradientFill>
        <stop position="0">
          <color theme="0" tint="-0.49803155613879818"/>
        </stop>
        <stop position="0.5">
          <color theme="0"/>
        </stop>
        <stop position="1">
          <color theme="0" tint="-0.49803155613879818"/>
        </stop>
      </gradient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9AD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0D9D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auto="1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theme="4"/>
      </bottom>
      <diagonal/>
    </border>
    <border>
      <left style="thin">
        <color theme="9" tint="0.39991454817346722"/>
      </left>
      <right/>
      <top/>
      <bottom/>
      <diagonal/>
    </border>
    <border>
      <left/>
      <right style="thin">
        <color theme="9" tint="0.399914548173467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1454817346722"/>
      </left>
      <right style="thin">
        <color theme="9" tint="0.39991454817346722"/>
      </right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9" tint="0.39988402966399123"/>
      </left>
      <right/>
      <top style="thin">
        <color theme="9" tint="0.39988402966399123"/>
      </top>
      <bottom style="thin">
        <color theme="9" tint="0.39988402966399123"/>
      </bottom>
      <diagonal/>
    </border>
    <border>
      <left/>
      <right/>
      <top style="thin">
        <color theme="9" tint="0.39988402966399123"/>
      </top>
      <bottom style="thin">
        <color theme="9" tint="0.39988402966399123"/>
      </bottom>
      <diagonal/>
    </border>
    <border>
      <left/>
      <right style="thin">
        <color theme="9" tint="0.39988402966399123"/>
      </right>
      <top style="thin">
        <color theme="9" tint="0.39988402966399123"/>
      </top>
      <bottom style="thin">
        <color theme="9" tint="0.39988402966399123"/>
      </bottom>
      <diagonal/>
    </border>
    <border>
      <left style="thin">
        <color theme="9" tint="0.39988402966399123"/>
      </left>
      <right/>
      <top style="thin">
        <color theme="9" tint="0.39988402966399123"/>
      </top>
      <bottom/>
      <diagonal/>
    </border>
    <border>
      <left/>
      <right/>
      <top style="thin">
        <color theme="9" tint="0.39988402966399123"/>
      </top>
      <bottom/>
      <diagonal/>
    </border>
    <border>
      <left/>
      <right style="thin">
        <color theme="9" tint="0.39988402966399123"/>
      </right>
      <top style="thin">
        <color theme="9" tint="0.39988402966399123"/>
      </top>
      <bottom/>
      <diagonal/>
    </border>
    <border>
      <left style="thin">
        <color theme="9" tint="0.39988402966399123"/>
      </left>
      <right/>
      <top/>
      <bottom style="thin">
        <color theme="9" tint="0.39988402966399123"/>
      </bottom>
      <diagonal/>
    </border>
    <border>
      <left/>
      <right/>
      <top/>
      <bottom style="thin">
        <color theme="9" tint="0.39988402966399123"/>
      </bottom>
      <diagonal/>
    </border>
    <border>
      <left/>
      <right style="thin">
        <color theme="9" tint="0.39988402966399123"/>
      </right>
      <top/>
      <bottom style="thin">
        <color theme="9" tint="0.39988402966399123"/>
      </bottom>
      <diagonal/>
    </border>
    <border>
      <left style="thin">
        <color theme="9" tint="0.39994506668294322"/>
      </left>
      <right/>
      <top style="thin">
        <color theme="9" tint="0.39994506668294322"/>
      </top>
      <bottom/>
      <diagonal/>
    </border>
    <border>
      <left/>
      <right/>
      <top style="thin">
        <color theme="9" tint="0.39994506668294322"/>
      </top>
      <bottom/>
      <diagonal/>
    </border>
    <border>
      <left/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/>
      <top/>
      <bottom style="thin">
        <color theme="9" tint="0.39994506668294322"/>
      </bottom>
      <diagonal/>
    </border>
    <border>
      <left/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medium">
        <color theme="9" tint="-0.499984740745262"/>
      </left>
      <right style="thin">
        <color theme="9" tint="0.3999450666829432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0.39994506668294322"/>
      </left>
      <right style="thin">
        <color theme="9" tint="0.3999450666829432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0.3999450666829432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medium">
        <color theme="9" tint="0.39997558519241921"/>
      </left>
      <right/>
      <top style="medium">
        <color theme="9" tint="0.39997558519241921"/>
      </top>
      <bottom/>
      <diagonal/>
    </border>
    <border>
      <left/>
      <right/>
      <top style="medium">
        <color theme="9" tint="0.39997558519241921"/>
      </top>
      <bottom/>
      <diagonal/>
    </border>
    <border>
      <left/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/>
      <top/>
      <bottom style="medium">
        <color theme="9" tint="0.39997558519241921"/>
      </bottom>
      <diagonal/>
    </border>
    <border>
      <left/>
      <right/>
      <top/>
      <bottom style="medium">
        <color theme="9" tint="0.39997558519241921"/>
      </bottom>
      <diagonal/>
    </border>
    <border>
      <left/>
      <right style="medium">
        <color theme="9" tint="0.39997558519241921"/>
      </right>
      <top/>
      <bottom style="medium">
        <color theme="9" tint="0.39997558519241921"/>
      </bottom>
      <diagonal/>
    </border>
    <border>
      <left style="medium">
        <color theme="9" tint="0.39997558519241921"/>
      </left>
      <right/>
      <top/>
      <bottom/>
      <diagonal/>
    </border>
    <border>
      <left/>
      <right style="medium">
        <color theme="9" tint="0.39997558519241921"/>
      </right>
      <top/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</borders>
  <cellStyleXfs count="53">
    <xf numFmtId="0" fontId="0" fillId="0" borderId="0">
      <alignment vertical="center"/>
    </xf>
    <xf numFmtId="0" fontId="24" fillId="10" borderId="0" applyNumberFormat="0" applyBorder="0" applyAlignment="0" applyProtection="0"/>
    <xf numFmtId="0" fontId="24" fillId="14" borderId="0" applyNumberFormat="0" applyBorder="0" applyAlignment="0" applyProtection="0"/>
    <xf numFmtId="0" fontId="24" fillId="18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6" borderId="0" applyNumberFormat="0" applyBorder="0" applyAlignment="0" applyProtection="0"/>
    <xf numFmtId="0" fontId="24" fillId="30" borderId="0" applyNumberFormat="0" applyBorder="0" applyAlignment="0" applyProtection="0"/>
    <xf numFmtId="0" fontId="24" fillId="11" borderId="0" applyNumberFormat="0" applyBorder="0" applyAlignment="0" applyProtection="0"/>
    <xf numFmtId="0" fontId="24" fillId="15" borderId="0" applyNumberFormat="0" applyBorder="0" applyAlignment="0" applyProtection="0"/>
    <xf numFmtId="0" fontId="24" fillId="19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31" borderId="0" applyNumberFormat="0" applyBorder="0" applyAlignment="0" applyProtection="0"/>
    <xf numFmtId="0" fontId="23" fillId="12" borderId="0" applyNumberFormat="0" applyBorder="0" applyAlignment="0" applyProtection="0"/>
    <xf numFmtId="0" fontId="23" fillId="16" borderId="0" applyNumberFormat="0" applyBorder="0" applyAlignment="0" applyProtection="0"/>
    <xf numFmtId="0" fontId="23" fillId="20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12" fillId="3" borderId="0" applyNumberFormat="0" applyBorder="0" applyAlignment="0" applyProtection="0"/>
    <xf numFmtId="0" fontId="17" fillId="7" borderId="6" applyNumberFormat="0" applyAlignment="0" applyProtection="0"/>
    <xf numFmtId="0" fontId="19" fillId="8" borderId="9" applyNumberFormat="0" applyAlignment="0" applyProtection="0"/>
    <xf numFmtId="0" fontId="18" fillId="0" borderId="8" applyNumberFormat="0" applyFill="0" applyAlignment="0" applyProtection="0"/>
    <xf numFmtId="0" fontId="5" fillId="0" borderId="0">
      <alignment vertical="center"/>
    </xf>
    <xf numFmtId="0" fontId="6" fillId="0" borderId="0">
      <alignment horizontal="right"/>
    </xf>
    <xf numFmtId="0" fontId="10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23" fillId="9" borderId="0" applyNumberFormat="0" applyBorder="0" applyAlignment="0" applyProtection="0"/>
    <xf numFmtId="0" fontId="23" fillId="13" borderId="0" applyNumberFormat="0" applyBorder="0" applyAlignment="0" applyProtection="0"/>
    <xf numFmtId="0" fontId="23" fillId="17" borderId="0" applyNumberFormat="0" applyBorder="0" applyAlignment="0" applyProtection="0"/>
    <xf numFmtId="0" fontId="23" fillId="21" borderId="0" applyNumberFormat="0" applyBorder="0" applyAlignment="0" applyProtection="0"/>
    <xf numFmtId="0" fontId="23" fillId="25" borderId="0" applyNumberFormat="0" applyBorder="0" applyAlignment="0" applyProtection="0"/>
    <xf numFmtId="0" fontId="23" fillId="29" borderId="0" applyNumberFormat="0" applyBorder="0" applyAlignment="0" applyProtection="0"/>
    <xf numFmtId="0" fontId="15" fillId="6" borderId="6" applyNumberFormat="0" applyAlignment="0" applyProtection="0"/>
    <xf numFmtId="0" fontId="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24" fillId="0" borderId="0"/>
    <xf numFmtId="0" fontId="3" fillId="0" borderId="0">
      <alignment vertical="center"/>
    </xf>
    <xf numFmtId="0" fontId="24" fillId="0" borderId="0"/>
    <xf numFmtId="0" fontId="1" fillId="0" borderId="0"/>
    <xf numFmtId="0" fontId="24" fillId="0" borderId="0"/>
    <xf numFmtId="0" fontId="24" fillId="33" borderId="11" applyNumberFormat="0" applyFont="0" applyAlignment="0" applyProtection="0"/>
    <xf numFmtId="9" fontId="3" fillId="0" borderId="0" applyFont="0" applyFill="0" applyBorder="0" applyAlignment="0" applyProtection="0"/>
    <xf numFmtId="0" fontId="16" fillId="7" borderId="7" applyNumberFormat="0" applyAlignment="0" applyProtection="0"/>
    <xf numFmtId="0" fontId="4" fillId="2" borderId="2">
      <alignment horizontal="right" vertical="center" indent="1"/>
    </xf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1" fillId="0" borderId="5" applyNumberFormat="0" applyFill="0" applyAlignment="0" applyProtection="0"/>
    <xf numFmtId="0" fontId="22" fillId="0" borderId="10" applyNumberFormat="0" applyFill="0" applyAlignment="0" applyProtection="0"/>
  </cellStyleXfs>
  <cellXfs count="277">
    <xf numFmtId="0" fontId="0" fillId="0" borderId="0" xfId="0">
      <alignment vertical="center"/>
    </xf>
    <xf numFmtId="0" fontId="25" fillId="34" borderId="0" xfId="0" applyFont="1" applyFill="1" applyAlignment="1">
      <alignment horizontal="right" vertical="center" indent="1"/>
    </xf>
    <xf numFmtId="0" fontId="26" fillId="0" borderId="0" xfId="0" applyFont="1">
      <alignment vertical="center"/>
    </xf>
    <xf numFmtId="0" fontId="27" fillId="34" borderId="0" xfId="0" applyFont="1" applyFill="1" applyAlignment="1">
      <alignment horizontal="right" vertical="center" indent="1"/>
    </xf>
    <xf numFmtId="0" fontId="28" fillId="34" borderId="0" xfId="35" applyFont="1" applyFill="1" applyAlignment="1">
      <alignment horizontal="right" vertical="center" indent="1"/>
    </xf>
    <xf numFmtId="0" fontId="29" fillId="34" borderId="0" xfId="35" applyFont="1" applyFill="1" applyAlignment="1">
      <alignment vertical="center"/>
    </xf>
    <xf numFmtId="0" fontId="25" fillId="34" borderId="0" xfId="0" applyFont="1" applyFill="1" applyAlignment="1">
      <alignment horizontal="left" vertical="center" indent="1"/>
    </xf>
    <xf numFmtId="0" fontId="8" fillId="0" borderId="0" xfId="50" applyBorder="1"/>
    <xf numFmtId="0" fontId="0" fillId="0" borderId="0" xfId="0" applyAlignment="1"/>
    <xf numFmtId="0" fontId="8" fillId="0" borderId="3" xfId="50"/>
    <xf numFmtId="14" fontId="0" fillId="0" borderId="0" xfId="0" applyNumberFormat="1" applyAlignment="1"/>
    <xf numFmtId="0" fontId="3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6" fillId="0" borderId="0" xfId="0" applyFont="1" applyAlignment="1"/>
    <xf numFmtId="0" fontId="0" fillId="0" borderId="1" xfId="0" applyBorder="1">
      <alignment vertical="center"/>
    </xf>
    <xf numFmtId="0" fontId="30" fillId="0" borderId="1" xfId="0" applyFont="1" applyBorder="1">
      <alignment vertical="center"/>
    </xf>
    <xf numFmtId="0" fontId="31" fillId="36" borderId="1" xfId="0" applyFont="1" applyFill="1" applyBorder="1" applyAlignment="1">
      <alignment horizontal="center" vertical="center" wrapText="1"/>
    </xf>
    <xf numFmtId="0" fontId="31" fillId="36" borderId="1" xfId="0" applyFont="1" applyFill="1" applyBorder="1" applyAlignment="1">
      <alignment vertical="center" wrapText="1"/>
    </xf>
    <xf numFmtId="0" fontId="30" fillId="0" borderId="0" xfId="0" applyFont="1" applyAlignment="1"/>
    <xf numFmtId="0" fontId="32" fillId="0" borderId="0" xfId="0" applyFont="1" applyAlignment="1">
      <alignment horizontal="left"/>
    </xf>
    <xf numFmtId="0" fontId="0" fillId="37" borderId="1" xfId="0" applyFill="1" applyBorder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Protection="1">
      <alignment vertical="center"/>
      <protection locked="0"/>
    </xf>
    <xf numFmtId="2" fontId="0" fillId="0" borderId="0" xfId="0" applyNumberFormat="1" applyAlignment="1"/>
    <xf numFmtId="14" fontId="0" fillId="0" borderId="0" xfId="0" applyNumberFormat="1">
      <alignment vertical="center"/>
    </xf>
    <xf numFmtId="0" fontId="26" fillId="0" borderId="0" xfId="0" applyFo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1" xfId="0" applyFont="1" applyBorder="1" applyAlignment="1" applyProtection="1">
      <alignment vertical="top"/>
      <protection locked="0"/>
    </xf>
    <xf numFmtId="0" fontId="26" fillId="0" borderId="1" xfId="0" applyFont="1" applyBorder="1" applyAlignment="1" applyProtection="1">
      <alignment horizontal="center" vertical="top"/>
      <protection locked="0"/>
    </xf>
    <xf numFmtId="0" fontId="33" fillId="0" borderId="1" xfId="0" applyFont="1" applyBorder="1" applyAlignment="1" applyProtection="1">
      <alignment vertical="top"/>
      <protection locked="0"/>
    </xf>
    <xf numFmtId="9" fontId="3" fillId="0" borderId="1" xfId="44" applyFont="1" applyFill="1" applyBorder="1" applyAlignment="1" applyProtection="1">
      <alignment horizontal="center" vertical="top"/>
      <protection locked="0"/>
    </xf>
    <xf numFmtId="0" fontId="0" fillId="0" borderId="1" xfId="0" applyBorder="1" applyAlignment="1" applyProtection="1">
      <alignment horizontal="center" vertical="top"/>
      <protection locked="0"/>
    </xf>
    <xf numFmtId="9" fontId="0" fillId="0" borderId="0" xfId="0" applyNumberFormat="1">
      <alignment vertical="center"/>
    </xf>
    <xf numFmtId="0" fontId="34" fillId="0" borderId="0" xfId="0" applyFont="1">
      <alignment vertical="center"/>
    </xf>
    <xf numFmtId="0" fontId="29" fillId="38" borderId="12" xfId="0" applyFont="1" applyFill="1" applyBorder="1" applyAlignment="1"/>
    <xf numFmtId="9" fontId="0" fillId="0" borderId="0" xfId="0" applyNumberFormat="1" applyAlignment="1"/>
    <xf numFmtId="0" fontId="13" fillId="4" borderId="0" xfId="36"/>
    <xf numFmtId="0" fontId="14" fillId="5" borderId="0" xfId="37"/>
    <xf numFmtId="0" fontId="12" fillId="3" borderId="0" xfId="20"/>
    <xf numFmtId="0" fontId="0" fillId="39" borderId="0" xfId="0" applyFill="1">
      <alignment vertical="center"/>
    </xf>
    <xf numFmtId="0" fontId="0" fillId="39" borderId="13" xfId="0" applyFill="1" applyBorder="1">
      <alignment vertical="center"/>
    </xf>
    <xf numFmtId="0" fontId="0" fillId="39" borderId="14" xfId="0" applyFill="1" applyBorder="1">
      <alignment vertical="center"/>
    </xf>
    <xf numFmtId="9" fontId="33" fillId="39" borderId="0" xfId="44" applyFont="1" applyFill="1" applyBorder="1" applyAlignment="1"/>
    <xf numFmtId="0" fontId="36" fillId="38" borderId="15" xfId="0" applyFont="1" applyFill="1" applyBorder="1" applyAlignment="1">
      <alignment horizontal="center" vertical="center"/>
    </xf>
    <xf numFmtId="1" fontId="0" fillId="0" borderId="0" xfId="0" applyNumberFormat="1" applyAlignment="1"/>
    <xf numFmtId="0" fontId="0" fillId="40" borderId="15" xfId="0" applyFill="1" applyBorder="1" applyAlignment="1" applyProtection="1">
      <alignment horizontal="center" vertical="top"/>
      <protection locked="0"/>
    </xf>
    <xf numFmtId="0" fontId="0" fillId="41" borderId="15" xfId="0" applyFill="1" applyBorder="1" applyAlignment="1" applyProtection="1">
      <alignment horizontal="center" vertical="top"/>
      <protection locked="0"/>
    </xf>
    <xf numFmtId="9" fontId="33" fillId="39" borderId="0" xfId="44" applyFont="1" applyFill="1" applyBorder="1" applyAlignment="1" applyProtection="1">
      <protection locked="0"/>
    </xf>
    <xf numFmtId="0" fontId="40" fillId="0" borderId="0" xfId="0" applyFont="1" applyAlignment="1">
      <alignment vertical="top"/>
    </xf>
    <xf numFmtId="0" fontId="2" fillId="0" borderId="0" xfId="50" applyFont="1" applyBorder="1" applyAlignment="1" applyProtection="1">
      <alignment vertical="top" wrapText="1"/>
    </xf>
    <xf numFmtId="0" fontId="2" fillId="0" borderId="0" xfId="50" applyFont="1" applyBorder="1" applyAlignment="1" applyProtection="1">
      <alignment vertical="top"/>
    </xf>
    <xf numFmtId="0" fontId="35" fillId="42" borderId="0" xfId="0" applyFont="1" applyFill="1" applyProtection="1">
      <alignment vertical="center"/>
      <protection locked="0"/>
    </xf>
    <xf numFmtId="0" fontId="0" fillId="39" borderId="0" xfId="0" applyFill="1" applyProtection="1">
      <alignment vertical="center"/>
      <protection locked="0"/>
    </xf>
    <xf numFmtId="0" fontId="26" fillId="39" borderId="0" xfId="0" applyFont="1" applyFill="1" applyProtection="1">
      <alignment vertical="center"/>
      <protection locked="0"/>
    </xf>
    <xf numFmtId="164" fontId="0" fillId="0" borderId="0" xfId="0" applyNumberFormat="1" applyAlignment="1"/>
    <xf numFmtId="14" fontId="0" fillId="0" borderId="0" xfId="0" applyNumberFormat="1" applyAlignment="1">
      <alignment horizontal="right"/>
    </xf>
    <xf numFmtId="0" fontId="35" fillId="43" borderId="0" xfId="0" applyFont="1" applyFill="1" applyAlignment="1">
      <alignment vertical="center" wrapText="1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 vertical="top"/>
    </xf>
    <xf numFmtId="0" fontId="41" fillId="0" borderId="0" xfId="42" applyFont="1"/>
    <xf numFmtId="0" fontId="25" fillId="34" borderId="0" xfId="0" applyFont="1" applyFill="1">
      <alignment vertical="center"/>
    </xf>
    <xf numFmtId="0" fontId="41" fillId="0" borderId="0" xfId="42" quotePrefix="1" applyFont="1"/>
    <xf numFmtId="0" fontId="25" fillId="44" borderId="0" xfId="0" applyFont="1" applyFill="1" applyAlignment="1">
      <alignment horizontal="center" vertical="center"/>
    </xf>
    <xf numFmtId="0" fontId="0" fillId="45" borderId="1" xfId="0" applyFill="1" applyBorder="1">
      <alignment vertical="center"/>
    </xf>
    <xf numFmtId="0" fontId="35" fillId="34" borderId="0" xfId="35" applyFont="1" applyFill="1" applyBorder="1" applyAlignment="1">
      <alignment vertical="center"/>
    </xf>
    <xf numFmtId="0" fontId="35" fillId="42" borderId="17" xfId="0" applyFont="1" applyFill="1" applyBorder="1" applyAlignment="1">
      <alignment horizontal="center" vertical="center" wrapText="1"/>
    </xf>
    <xf numFmtId="0" fontId="0" fillId="47" borderId="17" xfId="0" applyFill="1" applyBorder="1" applyAlignment="1">
      <alignment horizontal="left" vertical="center"/>
    </xf>
    <xf numFmtId="0" fontId="0" fillId="47" borderId="17" xfId="0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42" fillId="0" borderId="0" xfId="0" applyFont="1" applyAlignment="1"/>
    <xf numFmtId="0" fontId="0" fillId="41" borderId="0" xfId="0" applyFill="1">
      <alignment vertical="center"/>
    </xf>
    <xf numFmtId="0" fontId="26" fillId="41" borderId="0" xfId="0" applyFont="1" applyFill="1">
      <alignment vertical="center"/>
    </xf>
    <xf numFmtId="0" fontId="43" fillId="41" borderId="0" xfId="0" applyFont="1" applyFill="1">
      <alignment vertical="center"/>
    </xf>
    <xf numFmtId="0" fontId="0" fillId="41" borderId="0" xfId="0" applyFill="1" applyAlignment="1">
      <alignment horizontal="right" vertical="center"/>
    </xf>
    <xf numFmtId="0" fontId="26" fillId="41" borderId="0" xfId="0" applyFont="1" applyFill="1" applyAlignment="1">
      <alignment horizontal="right" vertical="center"/>
    </xf>
    <xf numFmtId="0" fontId="0" fillId="41" borderId="0" xfId="0" applyFill="1" applyProtection="1">
      <alignment vertical="center"/>
      <protection locked="0"/>
    </xf>
    <xf numFmtId="0" fontId="30" fillId="41" borderId="0" xfId="0" applyFont="1" applyFill="1">
      <alignment vertical="center"/>
    </xf>
    <xf numFmtId="0" fontId="26" fillId="41" borderId="0" xfId="0" applyFont="1" applyFill="1" applyAlignment="1">
      <alignment horizontal="center" vertical="center"/>
    </xf>
    <xf numFmtId="0" fontId="44" fillId="41" borderId="0" xfId="0" applyFont="1" applyFill="1">
      <alignment vertical="center"/>
    </xf>
    <xf numFmtId="0" fontId="39" fillId="41" borderId="0" xfId="0" applyFont="1" applyFill="1">
      <alignment vertical="center"/>
    </xf>
    <xf numFmtId="0" fontId="37" fillId="41" borderId="0" xfId="0" applyFont="1" applyFill="1">
      <alignment vertical="center"/>
    </xf>
    <xf numFmtId="9" fontId="34" fillId="41" borderId="0" xfId="0" applyNumberFormat="1" applyFont="1" applyFill="1">
      <alignment vertical="center"/>
    </xf>
    <xf numFmtId="9" fontId="34" fillId="41" borderId="0" xfId="0" applyNumberFormat="1" applyFont="1" applyFill="1" applyAlignment="1">
      <alignment horizontal="center" vertical="center"/>
    </xf>
    <xf numFmtId="0" fontId="26" fillId="41" borderId="0" xfId="0" applyFont="1" applyFill="1" applyProtection="1">
      <alignment vertical="center"/>
      <protection locked="0"/>
    </xf>
    <xf numFmtId="0" fontId="30" fillId="41" borderId="0" xfId="0" applyFont="1" applyFill="1" applyAlignment="1" applyProtection="1">
      <alignment horizontal="left"/>
      <protection locked="0"/>
    </xf>
    <xf numFmtId="9" fontId="30" fillId="41" borderId="0" xfId="44" applyFont="1" applyFill="1" applyAlignment="1" applyProtection="1">
      <alignment horizontal="center"/>
      <protection locked="0"/>
    </xf>
    <xf numFmtId="0" fontId="30" fillId="41" borderId="0" xfId="0" applyFont="1" applyFill="1" applyAlignment="1">
      <alignment horizontal="left"/>
    </xf>
    <xf numFmtId="9" fontId="30" fillId="41" borderId="0" xfId="44" applyFont="1" applyFill="1" applyAlignment="1">
      <alignment horizontal="center"/>
    </xf>
    <xf numFmtId="0" fontId="25" fillId="57" borderId="0" xfId="0" applyFont="1" applyFill="1" applyAlignment="1">
      <alignment horizontal="center" vertical="center"/>
    </xf>
    <xf numFmtId="0" fontId="38" fillId="41" borderId="0" xfId="0" applyFont="1" applyFill="1">
      <alignment vertical="center"/>
    </xf>
    <xf numFmtId="9" fontId="33" fillId="41" borderId="0" xfId="44" applyFont="1" applyFill="1" applyBorder="1" applyAlignment="1"/>
    <xf numFmtId="9" fontId="33" fillId="41" borderId="0" xfId="44" applyFont="1" applyFill="1" applyBorder="1" applyAlignment="1" applyProtection="1">
      <protection locked="0"/>
    </xf>
    <xf numFmtId="9" fontId="33" fillId="41" borderId="16" xfId="44" applyFont="1" applyFill="1" applyBorder="1" applyAlignment="1"/>
    <xf numFmtId="9" fontId="33" fillId="41" borderId="16" xfId="44" applyFont="1" applyFill="1" applyBorder="1" applyAlignment="1" applyProtection="1">
      <protection locked="0"/>
    </xf>
    <xf numFmtId="0" fontId="0" fillId="47" borderId="26" xfId="0" applyFill="1" applyBorder="1" applyAlignment="1">
      <alignment horizontal="left" vertical="center"/>
    </xf>
    <xf numFmtId="0" fontId="35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7" borderId="26" xfId="0" applyFill="1" applyBorder="1" applyAlignment="1">
      <alignment horizontal="center" vertical="center"/>
    </xf>
    <xf numFmtId="0" fontId="35" fillId="42" borderId="20" xfId="0" applyFont="1" applyFill="1" applyBorder="1" applyAlignment="1">
      <alignment horizontal="center" vertical="center" wrapText="1"/>
    </xf>
    <xf numFmtId="0" fontId="0" fillId="41" borderId="0" xfId="0" applyFill="1" applyAlignment="1" applyProtection="1">
      <alignment horizontal="left" vertical="center" wrapText="1"/>
      <protection locked="0"/>
    </xf>
    <xf numFmtId="0" fontId="46" fillId="41" borderId="0" xfId="0" applyFont="1" applyFill="1">
      <alignment vertical="center"/>
    </xf>
    <xf numFmtId="0" fontId="26" fillId="35" borderId="0" xfId="0" applyFont="1" applyFill="1">
      <alignment vertical="center"/>
    </xf>
    <xf numFmtId="0" fontId="0" fillId="35" borderId="0" xfId="0" applyFill="1">
      <alignment vertical="center"/>
    </xf>
    <xf numFmtId="0" fontId="26" fillId="35" borderId="0" xfId="0" applyFont="1" applyFill="1" applyProtection="1">
      <alignment vertical="center"/>
      <protection locked="0"/>
    </xf>
    <xf numFmtId="0" fontId="0" fillId="35" borderId="0" xfId="0" applyFill="1" applyProtection="1">
      <alignment vertical="center"/>
      <protection locked="0"/>
    </xf>
    <xf numFmtId="0" fontId="0" fillId="41" borderId="0" xfId="0" applyFill="1" applyAlignment="1" applyProtection="1">
      <alignment horizontal="center" vertical="top"/>
      <protection locked="0"/>
    </xf>
    <xf numFmtId="0" fontId="0" fillId="41" borderId="0" xfId="0" applyFill="1" applyAlignment="1" applyProtection="1">
      <alignment vertical="top" wrapText="1"/>
      <protection locked="0"/>
    </xf>
    <xf numFmtId="0" fontId="0" fillId="49" borderId="0" xfId="0" applyFill="1" applyAlignment="1" applyProtection="1">
      <alignment horizontal="left" vertical="center"/>
      <protection locked="0"/>
    </xf>
    <xf numFmtId="0" fontId="0" fillId="49" borderId="0" xfId="0" applyFill="1" applyAlignment="1">
      <alignment horizontal="left" vertical="top" indent="1"/>
    </xf>
    <xf numFmtId="0" fontId="0" fillId="41" borderId="0" xfId="0" applyFill="1" applyAlignment="1">
      <alignment horizontal="center" vertical="center"/>
    </xf>
    <xf numFmtId="0" fontId="29" fillId="52" borderId="36" xfId="0" applyFont="1" applyFill="1" applyBorder="1">
      <alignment vertical="center"/>
    </xf>
    <xf numFmtId="0" fontId="29" fillId="52" borderId="37" xfId="0" applyFont="1" applyFill="1" applyBorder="1">
      <alignment vertical="center"/>
    </xf>
    <xf numFmtId="0" fontId="0" fillId="41" borderId="63" xfId="0" applyFill="1" applyBorder="1">
      <alignment vertical="center"/>
    </xf>
    <xf numFmtId="0" fontId="26" fillId="41" borderId="63" xfId="0" applyFont="1" applyFill="1" applyBorder="1">
      <alignment vertical="center"/>
    </xf>
    <xf numFmtId="0" fontId="0" fillId="47" borderId="17" xfId="0" applyFill="1" applyBorder="1" applyAlignment="1">
      <alignment horizontal="left" vertical="center" wrapText="1"/>
    </xf>
    <xf numFmtId="0" fontId="0" fillId="47" borderId="26" xfId="0" applyFill="1" applyBorder="1" applyAlignment="1">
      <alignment horizontal="left" vertical="center" wrapText="1"/>
    </xf>
    <xf numFmtId="0" fontId="0" fillId="47" borderId="17" xfId="0" applyFill="1" applyBorder="1" applyAlignment="1">
      <alignment horizontal="center" vertical="center" wrapText="1"/>
    </xf>
    <xf numFmtId="0" fontId="0" fillId="47" borderId="26" xfId="0" applyFill="1" applyBorder="1" applyAlignment="1">
      <alignment horizontal="center" vertical="center" wrapText="1"/>
    </xf>
    <xf numFmtId="0" fontId="26" fillId="47" borderId="17" xfId="0" applyFont="1" applyFill="1" applyBorder="1" applyAlignment="1">
      <alignment horizontal="left" vertical="center" wrapText="1"/>
    </xf>
    <xf numFmtId="0" fontId="0" fillId="49" borderId="15" xfId="0" applyFill="1" applyBorder="1" applyAlignment="1" applyProtection="1">
      <alignment horizontal="left" vertical="center"/>
      <protection locked="0"/>
    </xf>
    <xf numFmtId="0" fontId="0" fillId="40" borderId="15" xfId="0" applyFill="1" applyBorder="1" applyAlignment="1" applyProtection="1">
      <alignment horizontal="left" vertical="center"/>
      <protection locked="0"/>
    </xf>
    <xf numFmtId="0" fontId="30" fillId="41" borderId="0" xfId="0" applyFont="1" applyFill="1" applyAlignment="1">
      <alignment horizontal="left" vertical="center"/>
    </xf>
    <xf numFmtId="0" fontId="30" fillId="51" borderId="31" xfId="0" applyFont="1" applyFill="1" applyBorder="1" applyAlignment="1" applyProtection="1">
      <alignment horizontal="center" vertical="center"/>
      <protection locked="0"/>
    </xf>
    <xf numFmtId="0" fontId="30" fillId="46" borderId="30" xfId="0" applyFont="1" applyFill="1" applyBorder="1" applyAlignment="1" applyProtection="1">
      <alignment horizontal="left" vertical="center"/>
      <protection locked="0"/>
    </xf>
    <xf numFmtId="0" fontId="0" fillId="40" borderId="27" xfId="0" applyFill="1" applyBorder="1" applyAlignment="1" applyProtection="1">
      <alignment horizontal="left" vertical="center"/>
      <protection locked="0"/>
    </xf>
    <xf numFmtId="0" fontId="0" fillId="40" borderId="28" xfId="0" applyFill="1" applyBorder="1" applyAlignment="1" applyProtection="1">
      <alignment horizontal="left" vertical="center"/>
      <protection locked="0"/>
    </xf>
    <xf numFmtId="0" fontId="0" fillId="40" borderId="29" xfId="0" applyFill="1" applyBorder="1" applyAlignment="1" applyProtection="1">
      <alignment horizontal="left" vertical="center"/>
      <protection locked="0"/>
    </xf>
    <xf numFmtId="0" fontId="46" fillId="41" borderId="0" xfId="0" applyFont="1" applyFill="1" applyAlignment="1">
      <alignment horizontal="left" vertical="top" wrapText="1"/>
    </xf>
    <xf numFmtId="0" fontId="0" fillId="40" borderId="15" xfId="0" applyFill="1" applyBorder="1" applyAlignment="1" applyProtection="1">
      <alignment horizontal="left" vertical="center" wrapText="1"/>
      <protection locked="0"/>
    </xf>
    <xf numFmtId="0" fontId="0" fillId="40" borderId="15" xfId="0" applyFill="1" applyBorder="1" applyAlignment="1">
      <alignment horizontal="left" vertical="top" indent="1"/>
    </xf>
    <xf numFmtId="0" fontId="0" fillId="41" borderId="15" xfId="0" applyFill="1" applyBorder="1" applyAlignment="1" applyProtection="1">
      <alignment horizontal="left" vertical="center" wrapText="1"/>
      <protection locked="0"/>
    </xf>
    <xf numFmtId="0" fontId="0" fillId="49" borderId="15" xfId="0" applyFill="1" applyBorder="1" applyAlignment="1">
      <alignment horizontal="left" vertical="top" indent="1"/>
    </xf>
    <xf numFmtId="0" fontId="36" fillId="38" borderId="15" xfId="0" applyFont="1" applyFill="1" applyBorder="1" applyAlignment="1">
      <alignment horizontal="left" vertical="center"/>
    </xf>
    <xf numFmtId="0" fontId="0" fillId="41" borderId="32" xfId="0" applyFill="1" applyBorder="1" applyAlignment="1" applyProtection="1">
      <alignment horizontal="center" vertical="center"/>
      <protection locked="0"/>
    </xf>
    <xf numFmtId="0" fontId="0" fillId="41" borderId="33" xfId="0" applyFill="1" applyBorder="1" applyAlignment="1" applyProtection="1">
      <alignment horizontal="center" vertical="center"/>
      <protection locked="0"/>
    </xf>
    <xf numFmtId="0" fontId="0" fillId="41" borderId="34" xfId="0" applyFill="1" applyBorder="1" applyAlignment="1" applyProtection="1">
      <alignment horizontal="center" vertical="center"/>
      <protection locked="0"/>
    </xf>
    <xf numFmtId="0" fontId="36" fillId="38" borderId="15" xfId="0" applyFont="1" applyFill="1" applyBorder="1" applyAlignment="1">
      <alignment horizontal="center" vertical="center"/>
    </xf>
    <xf numFmtId="0" fontId="0" fillId="40" borderId="27" xfId="0" applyFill="1" applyBorder="1" applyAlignment="1" applyProtection="1">
      <alignment horizontal="left" vertical="center" wrapText="1"/>
      <protection locked="0"/>
    </xf>
    <xf numFmtId="0" fontId="0" fillId="40" borderId="28" xfId="0" applyFill="1" applyBorder="1" applyAlignment="1" applyProtection="1">
      <alignment horizontal="left" vertical="center" wrapText="1"/>
      <protection locked="0"/>
    </xf>
    <xf numFmtId="0" fontId="0" fillId="40" borderId="29" xfId="0" applyFill="1" applyBorder="1" applyAlignment="1" applyProtection="1">
      <alignment horizontal="left" vertical="center" wrapText="1"/>
      <protection locked="0"/>
    </xf>
    <xf numFmtId="0" fontId="0" fillId="41" borderId="27" xfId="0" applyFill="1" applyBorder="1" applyAlignment="1" applyProtection="1">
      <alignment vertical="top" wrapText="1"/>
      <protection locked="0"/>
    </xf>
    <xf numFmtId="0" fontId="0" fillId="41" borderId="28" xfId="0" applyFill="1" applyBorder="1" applyAlignment="1" applyProtection="1">
      <alignment vertical="top" wrapText="1"/>
      <protection locked="0"/>
    </xf>
    <xf numFmtId="0" fontId="0" fillId="41" borderId="29" xfId="0" applyFill="1" applyBorder="1" applyAlignment="1" applyProtection="1">
      <alignment vertical="top" wrapText="1"/>
      <protection locked="0"/>
    </xf>
    <xf numFmtId="0" fontId="43" fillId="41" borderId="16" xfId="0" applyFont="1" applyFill="1" applyBorder="1" applyAlignment="1">
      <alignment horizontal="center" vertical="center"/>
    </xf>
    <xf numFmtId="0" fontId="26" fillId="41" borderId="0" xfId="0" applyFont="1" applyFill="1" applyAlignment="1">
      <alignment horizontal="right" vertical="center"/>
    </xf>
    <xf numFmtId="0" fontId="0" fillId="41" borderId="24" xfId="0" applyFill="1" applyBorder="1" applyAlignment="1">
      <alignment horizontal="center" vertical="center"/>
    </xf>
    <xf numFmtId="0" fontId="0" fillId="41" borderId="25" xfId="0" applyFill="1" applyBorder="1" applyAlignment="1">
      <alignment horizontal="center" vertical="center"/>
    </xf>
    <xf numFmtId="0" fontId="0" fillId="41" borderId="26" xfId="0" applyFill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0" fillId="49" borderId="27" xfId="0" applyFill="1" applyBorder="1" applyAlignment="1" applyProtection="1">
      <alignment horizontal="left" vertical="center"/>
      <protection locked="0"/>
    </xf>
    <xf numFmtId="0" fontId="0" fillId="49" borderId="28" xfId="0" applyFill="1" applyBorder="1" applyAlignment="1" applyProtection="1">
      <alignment horizontal="left" vertical="center"/>
      <protection locked="0"/>
    </xf>
    <xf numFmtId="0" fontId="0" fillId="49" borderId="29" xfId="0" applyFill="1" applyBorder="1" applyAlignment="1" applyProtection="1">
      <alignment horizontal="left" vertical="center"/>
      <protection locked="0"/>
    </xf>
    <xf numFmtId="0" fontId="0" fillId="41" borderId="18" xfId="0" applyFill="1" applyBorder="1" applyAlignment="1">
      <alignment horizontal="center" vertical="center" wrapText="1"/>
    </xf>
    <xf numFmtId="0" fontId="0" fillId="41" borderId="19" xfId="0" applyFill="1" applyBorder="1" applyAlignment="1">
      <alignment horizontal="center" vertical="center" wrapText="1"/>
    </xf>
    <xf numFmtId="0" fontId="0" fillId="41" borderId="20" xfId="0" applyFill="1" applyBorder="1" applyAlignment="1">
      <alignment horizontal="center" vertical="center" wrapText="1"/>
    </xf>
    <xf numFmtId="0" fontId="0" fillId="41" borderId="21" xfId="0" applyFill="1" applyBorder="1" applyAlignment="1">
      <alignment horizontal="center" vertical="center" wrapText="1"/>
    </xf>
    <xf numFmtId="0" fontId="0" fillId="41" borderId="22" xfId="0" applyFill="1" applyBorder="1" applyAlignment="1">
      <alignment horizontal="center" vertical="center" wrapText="1"/>
    </xf>
    <xf numFmtId="0" fontId="0" fillId="41" borderId="23" xfId="0" applyFill="1" applyBorder="1" applyAlignment="1">
      <alignment horizontal="center" vertical="center" wrapText="1"/>
    </xf>
    <xf numFmtId="0" fontId="25" fillId="34" borderId="0" xfId="0" applyFont="1" applyFill="1" applyAlignment="1">
      <alignment horizontal="left" vertical="center"/>
    </xf>
    <xf numFmtId="0" fontId="25" fillId="48" borderId="0" xfId="0" applyFont="1" applyFill="1" applyAlignment="1">
      <alignment horizontal="center" vertical="center" wrapText="1"/>
    </xf>
    <xf numFmtId="0" fontId="0" fillId="41" borderId="18" xfId="0" applyFill="1" applyBorder="1" applyAlignment="1">
      <alignment horizontal="center" vertical="center"/>
    </xf>
    <xf numFmtId="0" fontId="0" fillId="41" borderId="19" xfId="0" applyFill="1" applyBorder="1" applyAlignment="1">
      <alignment horizontal="center" vertical="center"/>
    </xf>
    <xf numFmtId="0" fontId="0" fillId="41" borderId="20" xfId="0" applyFill="1" applyBorder="1" applyAlignment="1">
      <alignment horizontal="center" vertical="center"/>
    </xf>
    <xf numFmtId="0" fontId="0" fillId="41" borderId="21" xfId="0" applyFill="1" applyBorder="1" applyAlignment="1">
      <alignment horizontal="center" vertical="center"/>
    </xf>
    <xf numFmtId="0" fontId="0" fillId="41" borderId="22" xfId="0" applyFill="1" applyBorder="1" applyAlignment="1">
      <alignment horizontal="center" vertical="center"/>
    </xf>
    <xf numFmtId="0" fontId="0" fillId="41" borderId="23" xfId="0" applyFill="1" applyBorder="1" applyAlignment="1">
      <alignment horizontal="center" vertical="center"/>
    </xf>
    <xf numFmtId="0" fontId="0" fillId="41" borderId="18" xfId="35" applyFont="1" applyFill="1" applyBorder="1" applyAlignment="1">
      <alignment horizontal="center" vertical="center"/>
    </xf>
    <xf numFmtId="0" fontId="3" fillId="41" borderId="19" xfId="35" applyFont="1" applyFill="1" applyBorder="1" applyAlignment="1">
      <alignment horizontal="center" vertical="center"/>
    </xf>
    <xf numFmtId="0" fontId="3" fillId="41" borderId="20" xfId="35" applyFont="1" applyFill="1" applyBorder="1" applyAlignment="1">
      <alignment horizontal="center" vertical="center"/>
    </xf>
    <xf numFmtId="0" fontId="3" fillId="41" borderId="21" xfId="35" applyFont="1" applyFill="1" applyBorder="1" applyAlignment="1">
      <alignment horizontal="center" vertical="center"/>
    </xf>
    <xf numFmtId="0" fontId="3" fillId="41" borderId="22" xfId="35" applyFont="1" applyFill="1" applyBorder="1" applyAlignment="1">
      <alignment horizontal="center" vertical="center"/>
    </xf>
    <xf numFmtId="0" fontId="3" fillId="41" borderId="23" xfId="35" applyFont="1" applyFill="1" applyBorder="1" applyAlignment="1">
      <alignment horizontal="center" vertical="center"/>
    </xf>
    <xf numFmtId="0" fontId="35" fillId="34" borderId="22" xfId="35" applyFont="1" applyFill="1" applyBorder="1" applyAlignment="1">
      <alignment horizontal="left" vertical="center"/>
    </xf>
    <xf numFmtId="0" fontId="25" fillId="34" borderId="22" xfId="0" applyFont="1" applyFill="1" applyBorder="1" applyAlignment="1">
      <alignment horizontal="left" vertical="center"/>
    </xf>
    <xf numFmtId="0" fontId="0" fillId="41" borderId="0" xfId="0" applyFill="1" applyAlignment="1">
      <alignment horizontal="center" vertical="center"/>
    </xf>
    <xf numFmtId="0" fontId="35" fillId="34" borderId="22" xfId="0" applyFont="1" applyFill="1" applyBorder="1" applyAlignment="1">
      <alignment horizontal="left" vertical="center"/>
    </xf>
    <xf numFmtId="0" fontId="45" fillId="41" borderId="0" xfId="0" applyFont="1" applyFill="1" applyAlignment="1">
      <alignment horizontal="left" vertical="top" wrapText="1"/>
    </xf>
    <xf numFmtId="0" fontId="0" fillId="35" borderId="0" xfId="0" applyFill="1" applyAlignment="1">
      <alignment horizontal="left" vertical="center"/>
    </xf>
    <xf numFmtId="0" fontId="0" fillId="41" borderId="66" xfId="0" applyFill="1" applyBorder="1" applyAlignment="1">
      <alignment horizontal="left" vertical="top" wrapText="1"/>
    </xf>
    <xf numFmtId="0" fontId="0" fillId="41" borderId="63" xfId="0" applyFill="1" applyBorder="1" applyAlignment="1">
      <alignment horizontal="left" vertical="top" wrapText="1"/>
    </xf>
    <xf numFmtId="0" fontId="0" fillId="41" borderId="64" xfId="0" applyFill="1" applyBorder="1" applyAlignment="1">
      <alignment horizontal="left" vertical="top" wrapText="1"/>
    </xf>
    <xf numFmtId="0" fontId="0" fillId="41" borderId="67" xfId="0" applyFill="1" applyBorder="1" applyAlignment="1">
      <alignment horizontal="left" vertical="top" wrapText="1"/>
    </xf>
    <xf numFmtId="0" fontId="0" fillId="41" borderId="0" xfId="0" applyFill="1" applyAlignment="1">
      <alignment horizontal="left" vertical="top" wrapText="1"/>
    </xf>
    <xf numFmtId="0" fontId="0" fillId="41" borderId="65" xfId="0" applyFill="1" applyBorder="1" applyAlignment="1">
      <alignment horizontal="left" vertical="top" wrapText="1"/>
    </xf>
    <xf numFmtId="0" fontId="0" fillId="41" borderId="68" xfId="0" applyFill="1" applyBorder="1" applyAlignment="1">
      <alignment horizontal="left" vertical="top" wrapText="1"/>
    </xf>
    <xf numFmtId="0" fontId="0" fillId="41" borderId="69" xfId="0" applyFill="1" applyBorder="1" applyAlignment="1">
      <alignment horizontal="left" vertical="top" wrapText="1"/>
    </xf>
    <xf numFmtId="0" fontId="0" fillId="41" borderId="70" xfId="0" applyFill="1" applyBorder="1" applyAlignment="1">
      <alignment horizontal="left" vertical="top" wrapText="1"/>
    </xf>
    <xf numFmtId="0" fontId="30" fillId="39" borderId="0" xfId="0" applyFont="1" applyFill="1" applyAlignment="1">
      <alignment horizontal="left" vertical="center"/>
    </xf>
    <xf numFmtId="0" fontId="0" fillId="41" borderId="27" xfId="0" applyFill="1" applyBorder="1" applyAlignment="1" applyProtection="1">
      <alignment horizontal="left" vertical="center"/>
      <protection locked="0"/>
    </xf>
    <xf numFmtId="0" fontId="0" fillId="41" borderId="28" xfId="0" applyFill="1" applyBorder="1" applyAlignment="1" applyProtection="1">
      <alignment horizontal="left" vertical="center"/>
      <protection locked="0"/>
    </xf>
    <xf numFmtId="0" fontId="0" fillId="41" borderId="29" xfId="0" applyFill="1" applyBorder="1" applyAlignment="1" applyProtection="1">
      <alignment horizontal="left" vertical="center"/>
      <protection locked="0"/>
    </xf>
    <xf numFmtId="0" fontId="0" fillId="41" borderId="55" xfId="0" applyFill="1" applyBorder="1" applyAlignment="1" applyProtection="1">
      <alignment horizontal="left" vertical="center" wrapText="1"/>
      <protection locked="0"/>
    </xf>
    <xf numFmtId="0" fontId="0" fillId="41" borderId="56" xfId="0" applyFill="1" applyBorder="1" applyAlignment="1" applyProtection="1">
      <alignment horizontal="left" vertical="center" wrapText="1"/>
      <protection locked="0"/>
    </xf>
    <xf numFmtId="0" fontId="0" fillId="41" borderId="57" xfId="0" applyFill="1" applyBorder="1" applyAlignment="1" applyProtection="1">
      <alignment horizontal="left" vertical="center" wrapText="1"/>
      <protection locked="0"/>
    </xf>
    <xf numFmtId="0" fontId="0" fillId="41" borderId="58" xfId="0" applyFill="1" applyBorder="1" applyAlignment="1" applyProtection="1">
      <alignment horizontal="left" vertical="center" wrapText="1"/>
      <protection locked="0"/>
    </xf>
    <xf numFmtId="0" fontId="0" fillId="41" borderId="59" xfId="0" applyFill="1" applyBorder="1" applyAlignment="1" applyProtection="1">
      <alignment horizontal="left" vertical="center" wrapText="1"/>
      <protection locked="0"/>
    </xf>
    <xf numFmtId="0" fontId="0" fillId="41" borderId="60" xfId="0" applyFill="1" applyBorder="1" applyAlignment="1" applyProtection="1">
      <alignment horizontal="left" vertical="center" wrapText="1"/>
      <protection locked="0"/>
    </xf>
    <xf numFmtId="0" fontId="0" fillId="41" borderId="27" xfId="0" applyFill="1" applyBorder="1" applyAlignment="1" applyProtection="1">
      <alignment horizontal="left" vertical="center" wrapText="1"/>
      <protection locked="0"/>
    </xf>
    <xf numFmtId="0" fontId="0" fillId="41" borderId="28" xfId="0" applyFill="1" applyBorder="1" applyAlignment="1" applyProtection="1">
      <alignment horizontal="left" vertical="center" wrapText="1"/>
      <protection locked="0"/>
    </xf>
    <xf numFmtId="0" fontId="0" fillId="41" borderId="29" xfId="0" applyFill="1" applyBorder="1" applyAlignment="1" applyProtection="1">
      <alignment horizontal="left" vertical="center" wrapText="1"/>
      <protection locked="0"/>
    </xf>
    <xf numFmtId="164" fontId="0" fillId="39" borderId="35" xfId="0" applyNumberFormat="1" applyFill="1" applyBorder="1" applyAlignment="1" applyProtection="1">
      <alignment horizontal="center" vertical="center"/>
      <protection locked="0"/>
    </xf>
    <xf numFmtId="0" fontId="0" fillId="39" borderId="35" xfId="0" applyFill="1" applyBorder="1" applyAlignment="1" applyProtection="1">
      <alignment horizontal="center" vertical="center"/>
      <protection locked="0"/>
    </xf>
    <xf numFmtId="164" fontId="29" fillId="52" borderId="52" xfId="0" applyNumberFormat="1" applyFont="1" applyFill="1" applyBorder="1" applyAlignment="1">
      <alignment horizontal="center" vertical="center"/>
    </xf>
    <xf numFmtId="164" fontId="29" fillId="52" borderId="53" xfId="0" applyNumberFormat="1" applyFont="1" applyFill="1" applyBorder="1" applyAlignment="1">
      <alignment horizontal="center" vertical="center"/>
    </xf>
    <xf numFmtId="164" fontId="26" fillId="53" borderId="51" xfId="0" applyNumberFormat="1" applyFont="1" applyFill="1" applyBorder="1" applyAlignment="1" applyProtection="1">
      <alignment horizontal="center" vertical="center"/>
      <protection locked="0"/>
    </xf>
    <xf numFmtId="164" fontId="26" fillId="53" borderId="52" xfId="0" applyNumberFormat="1" applyFont="1" applyFill="1" applyBorder="1" applyAlignment="1" applyProtection="1">
      <alignment horizontal="center" vertical="center"/>
      <protection locked="0"/>
    </xf>
    <xf numFmtId="164" fontId="26" fillId="53" borderId="53" xfId="0" applyNumberFormat="1" applyFont="1" applyFill="1" applyBorder="1" applyAlignment="1" applyProtection="1">
      <alignment horizontal="center" vertical="center"/>
      <protection locked="0"/>
    </xf>
    <xf numFmtId="0" fontId="26" fillId="39" borderId="36" xfId="0" applyFont="1" applyFill="1" applyBorder="1" applyAlignment="1">
      <alignment horizontal="center" vertical="center"/>
    </xf>
    <xf numFmtId="0" fontId="26" fillId="39" borderId="37" xfId="0" applyFont="1" applyFill="1" applyBorder="1" applyAlignment="1">
      <alignment horizontal="center" vertical="center"/>
    </xf>
    <xf numFmtId="9" fontId="29" fillId="52" borderId="37" xfId="0" applyNumberFormat="1" applyFont="1" applyFill="1" applyBorder="1" applyAlignment="1">
      <alignment horizontal="center" vertical="center"/>
    </xf>
    <xf numFmtId="0" fontId="29" fillId="52" borderId="38" xfId="0" applyFont="1" applyFill="1" applyBorder="1" applyAlignment="1">
      <alignment horizontal="center" vertical="center"/>
    </xf>
    <xf numFmtId="164" fontId="0" fillId="39" borderId="51" xfId="0" applyNumberFormat="1" applyFill="1" applyBorder="1" applyAlignment="1">
      <alignment horizontal="center" vertical="center"/>
    </xf>
    <xf numFmtId="0" fontId="0" fillId="39" borderId="52" xfId="0" applyFill="1" applyBorder="1" applyAlignment="1">
      <alignment horizontal="center" vertical="center"/>
    </xf>
    <xf numFmtId="164" fontId="0" fillId="39" borderId="52" xfId="0" applyNumberFormat="1" applyFill="1" applyBorder="1" applyAlignment="1">
      <alignment horizontal="center" vertical="center"/>
    </xf>
    <xf numFmtId="164" fontId="0" fillId="39" borderId="53" xfId="0" applyNumberFormat="1" applyFill="1" applyBorder="1" applyAlignment="1">
      <alignment horizontal="center" vertical="center"/>
    </xf>
    <xf numFmtId="0" fontId="35" fillId="42" borderId="39" xfId="0" applyFont="1" applyFill="1" applyBorder="1" applyAlignment="1">
      <alignment horizontal="center" vertical="center" wrapText="1"/>
    </xf>
    <xf numFmtId="0" fontId="35" fillId="42" borderId="40" xfId="0" applyFont="1" applyFill="1" applyBorder="1" applyAlignment="1">
      <alignment horizontal="center" vertical="center" wrapText="1"/>
    </xf>
    <xf numFmtId="0" fontId="35" fillId="42" borderId="41" xfId="0" applyFont="1" applyFill="1" applyBorder="1" applyAlignment="1">
      <alignment horizontal="center" vertical="center" wrapText="1"/>
    </xf>
    <xf numFmtId="0" fontId="35" fillId="42" borderId="42" xfId="0" applyFont="1" applyFill="1" applyBorder="1" applyAlignment="1">
      <alignment horizontal="center" vertical="center" wrapText="1"/>
    </xf>
    <xf numFmtId="0" fontId="35" fillId="42" borderId="43" xfId="0" applyFont="1" applyFill="1" applyBorder="1" applyAlignment="1">
      <alignment horizontal="center" vertical="center" wrapText="1"/>
    </xf>
    <xf numFmtId="0" fontId="35" fillId="42" borderId="44" xfId="0" applyFont="1" applyFill="1" applyBorder="1" applyAlignment="1">
      <alignment horizontal="center" vertical="center" wrapText="1"/>
    </xf>
    <xf numFmtId="0" fontId="35" fillId="42" borderId="34" xfId="0" applyFont="1" applyFill="1" applyBorder="1" applyAlignment="1">
      <alignment horizontal="center" vertical="center" wrapText="1"/>
    </xf>
    <xf numFmtId="0" fontId="35" fillId="42" borderId="30" xfId="0" applyFont="1" applyFill="1" applyBorder="1" applyAlignment="1">
      <alignment horizontal="center" vertical="center" wrapText="1"/>
    </xf>
    <xf numFmtId="0" fontId="35" fillId="42" borderId="45" xfId="0" applyFont="1" applyFill="1" applyBorder="1" applyAlignment="1">
      <alignment horizontal="center" vertical="center" wrapText="1"/>
    </xf>
    <xf numFmtId="0" fontId="35" fillId="42" borderId="46" xfId="0" applyFont="1" applyFill="1" applyBorder="1" applyAlignment="1">
      <alignment horizontal="center" vertical="center" wrapText="1"/>
    </xf>
    <xf numFmtId="0" fontId="35" fillId="42" borderId="47" xfId="0" applyFont="1" applyFill="1" applyBorder="1" applyAlignment="1">
      <alignment horizontal="center" vertical="center" wrapText="1"/>
    </xf>
    <xf numFmtId="0" fontId="35" fillId="42" borderId="48" xfId="0" applyFont="1" applyFill="1" applyBorder="1" applyAlignment="1">
      <alignment horizontal="center" vertical="center" wrapText="1"/>
    </xf>
    <xf numFmtId="0" fontId="35" fillId="42" borderId="16" xfId="0" applyFont="1" applyFill="1" applyBorder="1" applyAlignment="1">
      <alignment horizontal="center" vertical="center" wrapText="1"/>
    </xf>
    <xf numFmtId="0" fontId="35" fillId="42" borderId="49" xfId="0" applyFont="1" applyFill="1" applyBorder="1" applyAlignment="1">
      <alignment horizontal="center" vertical="center" wrapText="1"/>
    </xf>
    <xf numFmtId="0" fontId="35" fillId="54" borderId="30" xfId="0" applyFont="1" applyFill="1" applyBorder="1" applyAlignment="1">
      <alignment horizontal="center" vertical="center" wrapText="1"/>
    </xf>
    <xf numFmtId="0" fontId="35" fillId="54" borderId="54" xfId="0" applyFont="1" applyFill="1" applyBorder="1" applyAlignment="1">
      <alignment horizontal="center" vertical="center" wrapText="1"/>
    </xf>
    <xf numFmtId="164" fontId="29" fillId="52" borderId="34" xfId="0" applyNumberFormat="1" applyFont="1" applyFill="1" applyBorder="1" applyAlignment="1">
      <alignment horizontal="center" vertical="center"/>
    </xf>
    <xf numFmtId="164" fontId="29" fillId="52" borderId="30" xfId="0" applyNumberFormat="1" applyFont="1" applyFill="1" applyBorder="1" applyAlignment="1">
      <alignment horizontal="center" vertical="center"/>
    </xf>
    <xf numFmtId="164" fontId="29" fillId="52" borderId="32" xfId="0" applyNumberFormat="1" applyFont="1" applyFill="1" applyBorder="1" applyAlignment="1">
      <alignment horizontal="center" vertical="center"/>
    </xf>
    <xf numFmtId="164" fontId="29" fillId="52" borderId="33" xfId="0" applyNumberFormat="1" applyFont="1" applyFill="1" applyBorder="1" applyAlignment="1">
      <alignment horizontal="center" vertical="center"/>
    </xf>
    <xf numFmtId="164" fontId="29" fillId="52" borderId="51" xfId="0" applyNumberFormat="1" applyFont="1" applyFill="1" applyBorder="1" applyAlignment="1">
      <alignment horizontal="center" vertical="center"/>
    </xf>
    <xf numFmtId="164" fontId="0" fillId="39" borderId="34" xfId="0" applyNumberFormat="1" applyFill="1" applyBorder="1" applyAlignment="1">
      <alignment horizontal="center" vertical="center"/>
    </xf>
    <xf numFmtId="164" fontId="0" fillId="39" borderId="30" xfId="0" applyNumberFormat="1" applyFill="1" applyBorder="1" applyAlignment="1">
      <alignment horizontal="center" vertical="center"/>
    </xf>
    <xf numFmtId="164" fontId="0" fillId="39" borderId="32" xfId="0" applyNumberFormat="1" applyFill="1" applyBorder="1" applyAlignment="1">
      <alignment horizontal="center" vertical="center"/>
    </xf>
    <xf numFmtId="164" fontId="0" fillId="39" borderId="33" xfId="0" applyNumberFormat="1" applyFill="1" applyBorder="1" applyAlignment="1">
      <alignment horizontal="center" vertical="center"/>
    </xf>
    <xf numFmtId="0" fontId="0" fillId="39" borderId="37" xfId="0" applyFill="1" applyBorder="1" applyAlignment="1">
      <alignment horizontal="left" vertical="center"/>
    </xf>
    <xf numFmtId="0" fontId="29" fillId="52" borderId="37" xfId="0" applyFont="1" applyFill="1" applyBorder="1" applyAlignment="1">
      <alignment horizontal="left" vertical="center"/>
    </xf>
    <xf numFmtId="0" fontId="35" fillId="42" borderId="0" xfId="0" applyFont="1" applyFill="1" applyAlignment="1" applyProtection="1">
      <alignment horizontal="center" vertical="center"/>
      <protection locked="0"/>
    </xf>
    <xf numFmtId="0" fontId="35" fillId="55" borderId="0" xfId="0" applyFont="1" applyFill="1" applyAlignment="1" applyProtection="1">
      <alignment horizontal="center" vertical="center"/>
      <protection locked="0"/>
    </xf>
    <xf numFmtId="0" fontId="30" fillId="46" borderId="32" xfId="0" applyFont="1" applyFill="1" applyBorder="1" applyAlignment="1" applyProtection="1">
      <alignment horizontal="center" vertical="center"/>
      <protection locked="0"/>
    </xf>
    <xf numFmtId="0" fontId="30" fillId="46" borderId="34" xfId="0" applyFont="1" applyFill="1" applyBorder="1" applyAlignment="1" applyProtection="1">
      <alignment horizontal="center" vertical="center"/>
      <protection locked="0"/>
    </xf>
    <xf numFmtId="0" fontId="30" fillId="50" borderId="31" xfId="0" applyFont="1" applyFill="1" applyBorder="1" applyAlignment="1" applyProtection="1">
      <alignment horizontal="center" vertical="center"/>
      <protection locked="0"/>
    </xf>
    <xf numFmtId="164" fontId="0" fillId="37" borderId="35" xfId="0" applyNumberFormat="1" applyFill="1" applyBorder="1" applyAlignment="1" applyProtection="1">
      <alignment horizontal="center" vertical="center"/>
      <protection locked="0"/>
    </xf>
    <xf numFmtId="0" fontId="26" fillId="39" borderId="0" xfId="0" applyFont="1" applyFill="1" applyAlignment="1" applyProtection="1">
      <alignment horizontal="center" vertical="top" wrapText="1"/>
      <protection locked="0"/>
    </xf>
    <xf numFmtId="0" fontId="30" fillId="41" borderId="0" xfId="0" applyFont="1" applyFill="1" applyAlignment="1">
      <alignment horizontal="left" vertical="top" wrapText="1"/>
    </xf>
    <xf numFmtId="0" fontId="30" fillId="46" borderId="30" xfId="0" applyFont="1" applyFill="1" applyBorder="1" applyAlignment="1" applyProtection="1">
      <alignment horizontal="center" vertical="center"/>
      <protection locked="0"/>
    </xf>
    <xf numFmtId="0" fontId="0" fillId="41" borderId="55" xfId="0" applyFill="1" applyBorder="1" applyAlignment="1" applyProtection="1">
      <alignment horizontal="left" vertical="top" wrapText="1"/>
      <protection locked="0"/>
    </xf>
    <xf numFmtId="0" fontId="0" fillId="41" borderId="56" xfId="0" applyFill="1" applyBorder="1" applyAlignment="1" applyProtection="1">
      <alignment horizontal="left" vertical="top" wrapText="1"/>
      <protection locked="0"/>
    </xf>
    <xf numFmtId="0" fontId="0" fillId="41" borderId="57" xfId="0" applyFill="1" applyBorder="1" applyAlignment="1" applyProtection="1">
      <alignment horizontal="left" vertical="top" wrapText="1"/>
      <protection locked="0"/>
    </xf>
    <xf numFmtId="0" fontId="0" fillId="41" borderId="61" xfId="0" applyFill="1" applyBorder="1" applyAlignment="1" applyProtection="1">
      <alignment horizontal="left" vertical="top" wrapText="1"/>
      <protection locked="0"/>
    </xf>
    <xf numFmtId="0" fontId="0" fillId="41" borderId="0" xfId="0" applyFill="1" applyAlignment="1" applyProtection="1">
      <alignment horizontal="left" vertical="top" wrapText="1"/>
      <protection locked="0"/>
    </xf>
    <xf numFmtId="0" fontId="0" fillId="41" borderId="62" xfId="0" applyFill="1" applyBorder="1" applyAlignment="1" applyProtection="1">
      <alignment horizontal="left" vertical="top" wrapText="1"/>
      <protection locked="0"/>
    </xf>
    <xf numFmtId="0" fontId="0" fillId="41" borderId="58" xfId="0" applyFill="1" applyBorder="1" applyAlignment="1" applyProtection="1">
      <alignment horizontal="left" vertical="top" wrapText="1"/>
      <protection locked="0"/>
    </xf>
    <xf numFmtId="0" fontId="0" fillId="41" borderId="59" xfId="0" applyFill="1" applyBorder="1" applyAlignment="1" applyProtection="1">
      <alignment horizontal="left" vertical="top" wrapText="1"/>
      <protection locked="0"/>
    </xf>
    <xf numFmtId="0" fontId="0" fillId="41" borderId="60" xfId="0" applyFill="1" applyBorder="1" applyAlignment="1" applyProtection="1">
      <alignment horizontal="left" vertical="top" wrapText="1"/>
      <protection locked="0"/>
    </xf>
    <xf numFmtId="0" fontId="36" fillId="38" borderId="27" xfId="0" applyFont="1" applyFill="1" applyBorder="1" applyAlignment="1">
      <alignment horizontal="left" vertical="center"/>
    </xf>
    <xf numFmtId="0" fontId="36" fillId="38" borderId="28" xfId="0" applyFont="1" applyFill="1" applyBorder="1" applyAlignment="1">
      <alignment horizontal="left" vertical="center"/>
    </xf>
    <xf numFmtId="0" fontId="36" fillId="38" borderId="29" xfId="0" applyFont="1" applyFill="1" applyBorder="1" applyAlignment="1">
      <alignment horizontal="left" vertical="center"/>
    </xf>
    <xf numFmtId="0" fontId="25" fillId="44" borderId="0" xfId="0" applyFont="1" applyFill="1" applyAlignment="1">
      <alignment horizontal="center" vertical="center"/>
    </xf>
    <xf numFmtId="0" fontId="42" fillId="38" borderId="0" xfId="0" applyFont="1" applyFill="1" applyAlignment="1">
      <alignment horizontal="center"/>
    </xf>
    <xf numFmtId="0" fontId="30" fillId="41" borderId="16" xfId="0" applyFont="1" applyFill="1" applyBorder="1" applyAlignment="1">
      <alignment horizontal="left" vertical="center"/>
    </xf>
    <xf numFmtId="0" fontId="42" fillId="38" borderId="0" xfId="0" applyFont="1" applyFill="1" applyAlignment="1">
      <alignment horizontal="right"/>
    </xf>
    <xf numFmtId="0" fontId="26" fillId="39" borderId="0" xfId="0" applyFont="1" applyFill="1" applyAlignment="1" applyProtection="1">
      <alignment horizontal="left" vertical="top" wrapText="1"/>
      <protection locked="0"/>
    </xf>
    <xf numFmtId="0" fontId="25" fillId="57" borderId="0" xfId="0" applyFont="1" applyFill="1" applyAlignment="1">
      <alignment horizontal="center" vertical="center"/>
    </xf>
    <xf numFmtId="0" fontId="25" fillId="56" borderId="0" xfId="0" applyFont="1" applyFill="1" applyAlignment="1">
      <alignment horizontal="center" vertical="center"/>
    </xf>
    <xf numFmtId="0" fontId="0" fillId="40" borderId="27" xfId="0" applyFill="1" applyBorder="1" applyAlignment="1" applyProtection="1">
      <alignment vertical="top" wrapText="1"/>
      <protection locked="0"/>
    </xf>
    <xf numFmtId="0" fontId="0" fillId="40" borderId="28" xfId="0" applyFill="1" applyBorder="1" applyAlignment="1" applyProtection="1">
      <alignment vertical="top" wrapText="1"/>
      <protection locked="0"/>
    </xf>
    <xf numFmtId="0" fontId="0" fillId="40" borderId="29" xfId="0" applyFill="1" applyBorder="1" applyAlignment="1" applyProtection="1">
      <alignment vertical="top" wrapText="1"/>
      <protection locked="0"/>
    </xf>
    <xf numFmtId="0" fontId="26" fillId="35" borderId="0" xfId="0" applyFont="1" applyFill="1" applyAlignment="1">
      <alignment horizontal="center" vertical="center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4 2" xfId="5" xr:uid="{00000000-0005-0000-0000-000004000000}"/>
    <cellStyle name="20% - Énfasis5" xfId="6" builtinId="46" customBuiltin="1"/>
    <cellStyle name="20% - Énfasis6" xfId="7" builtinId="50" customBuiltin="1"/>
    <cellStyle name="40% - Énfasis1" xfId="8" builtinId="31" customBuiltin="1"/>
    <cellStyle name="40% - Énfasis2" xfId="9" builtinId="35" customBuiltin="1"/>
    <cellStyle name="40% - Énfasis3" xfId="10" builtinId="39" customBuiltin="1"/>
    <cellStyle name="40% - Énfasis4" xfId="11" builtinId="43" customBuiltin="1"/>
    <cellStyle name="40% - Énfasis5" xfId="12" builtinId="47" customBuiltin="1"/>
    <cellStyle name="40% - Énfasis6" xfId="13" builtinId="51" customBuiltin="1"/>
    <cellStyle name="60% - Énfasis1" xfId="14" builtinId="32" customBuiltin="1"/>
    <cellStyle name="60% - Énfasis2" xfId="15" builtinId="36" customBuiltin="1"/>
    <cellStyle name="60% - Énfasis3" xfId="16" builtinId="40" customBuiltin="1"/>
    <cellStyle name="60% - Énfasis4" xfId="17" builtinId="44" customBuiltin="1"/>
    <cellStyle name="60% - Énfasis5" xfId="18" builtinId="48" customBuiltin="1"/>
    <cellStyle name="60% - Énfasis6" xfId="19" builtinId="52" customBuiltin="1"/>
    <cellStyle name="Bueno" xfId="20" builtinId="26" customBuiltin="1"/>
    <cellStyle name="Cálculo" xfId="21" builtinId="22" customBuiltin="1"/>
    <cellStyle name="Celda de comprobación" xfId="22" builtinId="23" customBuiltin="1"/>
    <cellStyle name="Celda vinculada" xfId="23" builtinId="24" customBuiltin="1"/>
    <cellStyle name="Dashboard Labels" xfId="24" xr:uid="{00000000-0005-0000-0000-000017000000}"/>
    <cellStyle name="Dashboard Values" xfId="25" xr:uid="{00000000-0005-0000-0000-000018000000}"/>
    <cellStyle name="Encabezado 1" xfId="26" builtinId="16" customBuiltin="1"/>
    <cellStyle name="Encabezado 4" xfId="27" builtinId="19" customBuiltin="1"/>
    <cellStyle name="Énfasis1" xfId="28" builtinId="29" customBuiltin="1"/>
    <cellStyle name="Énfasis2" xfId="29" builtinId="33" customBuiltin="1"/>
    <cellStyle name="Énfasis3" xfId="30" builtinId="37" customBuiltin="1"/>
    <cellStyle name="Énfasis4" xfId="31" builtinId="41" customBuiltin="1"/>
    <cellStyle name="Énfasis5" xfId="32" builtinId="45" customBuiltin="1"/>
    <cellStyle name="Énfasis6" xfId="33" builtinId="49" customBuiltin="1"/>
    <cellStyle name="Entrada" xfId="34" builtinId="20" customBuiltin="1"/>
    <cellStyle name="Hipervínculo" xfId="35" builtinId="8"/>
    <cellStyle name="Incorrecto" xfId="36" builtinId="27" customBuiltin="1"/>
    <cellStyle name="Neutral" xfId="37" builtinId="28" customBuiltin="1"/>
    <cellStyle name="Normal" xfId="0" builtinId="0" customBuiltin="1"/>
    <cellStyle name="Normal 2" xfId="38" xr:uid="{00000000-0005-0000-0000-000026000000}"/>
    <cellStyle name="Normal 2 2" xfId="39" xr:uid="{00000000-0005-0000-0000-000027000000}"/>
    <cellStyle name="Normal 3" xfId="40" xr:uid="{00000000-0005-0000-0000-000028000000}"/>
    <cellStyle name="Normal 4" xfId="41" xr:uid="{00000000-0005-0000-0000-000029000000}"/>
    <cellStyle name="Normal 5" xfId="42" xr:uid="{00000000-0005-0000-0000-00002A000000}"/>
    <cellStyle name="Notas 2" xfId="43" xr:uid="{00000000-0005-0000-0000-00002B000000}"/>
    <cellStyle name="Porcentaje" xfId="44" builtinId="5"/>
    <cellStyle name="Salida" xfId="45" builtinId="21" customBuiltin="1"/>
    <cellStyle name="Table Title" xfId="46" xr:uid="{00000000-0005-0000-0000-00002E000000}"/>
    <cellStyle name="Texto de advertencia" xfId="47" builtinId="11" customBuiltin="1"/>
    <cellStyle name="Texto explicativo" xfId="48" builtinId="53" customBuiltin="1"/>
    <cellStyle name="Título" xfId="49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18">
    <dxf>
      <font>
        <b val="0"/>
        <i val="0"/>
        <color theme="0"/>
      </font>
      <fill>
        <patternFill>
          <bgColor rgb="FFC00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numFmt numFmtId="165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top style="thick">
          <color theme="4" tint="0.499984740745262"/>
        </top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top style="thick">
          <color theme="4" tint="0.499984740745262"/>
        </top>
      </border>
    </dxf>
    <dxf>
      <font>
        <b/>
        <i val="0"/>
        <color theme="0"/>
      </font>
      <fill>
        <patternFill patternType="solid">
          <bgColor theme="5"/>
        </patternFill>
      </fill>
      <border>
        <bottom/>
      </border>
    </dxf>
    <dxf>
      <fill>
        <patternFill patternType="solid">
          <fgColor auto="1"/>
          <bgColor theme="0"/>
        </patternFill>
      </fill>
      <border>
        <horizontal style="thin">
          <color theme="4" tint="0.59996337778862885"/>
        </horizontal>
      </border>
    </dxf>
    <dxf>
      <font>
        <b/>
        <i val="0"/>
        <color theme="0"/>
      </font>
      <fill>
        <patternFill>
          <bgColor theme="5"/>
        </patternFill>
      </fill>
      <border>
        <bottom/>
      </border>
    </dxf>
    <dxf>
      <fill>
        <patternFill>
          <bgColor theme="4" tint="0.59996337778862885"/>
        </patternFill>
      </fill>
      <border>
        <horizontal style="thin">
          <color theme="4" tint="-0.24994659260841701"/>
        </horizontal>
      </border>
    </dxf>
    <dxf>
      <fill>
        <patternFill patternType="solid">
          <fgColor auto="1"/>
          <bgColor theme="2" tint="-9.9948118533890809E-2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4"/>
          <bgColor theme="4"/>
        </patternFill>
      </fill>
      <border>
        <left/>
        <right/>
        <top/>
        <bottom style="thin">
          <color theme="4"/>
        </bottom>
        <vertical/>
      </border>
    </dxf>
    <dxf>
      <font>
        <color theme="3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Budget Tables" pivot="0" count="4" xr9:uid="{00000000-0011-0000-FFFF-FFFF00000000}">
      <tableStyleElement type="wholeTable" dxfId="17"/>
      <tableStyleElement type="headerRow" dxfId="16"/>
      <tableStyleElement type="firstColumn" dxfId="15"/>
      <tableStyleElement type="firstRowStripe" dxfId="14"/>
    </tableStyle>
    <tableStyle name="Other Custom Table Style" pivot="0" count="2" xr9:uid="{00000000-0011-0000-FFFF-FFFF01000000}">
      <tableStyleElement type="wholeTable" dxfId="13"/>
      <tableStyleElement type="headerRow" dxfId="12"/>
    </tableStyle>
    <tableStyle name="Setup Tables" pivot="0" count="2" xr9:uid="{00000000-0011-0000-FFFF-FFFF02000000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5579E78-C593-4315-ADAD-2328FA967004}" type="doc">
      <dgm:prSet loTypeId="urn:microsoft.com/office/officeart/2005/8/layout/cycle7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AA9F5D27-256D-461D-B8C3-124E26839B8D}">
      <dgm:prSet phldrT="[Texto]"/>
      <dgm:spPr>
        <a:solidFill>
          <a:schemeClr val="accent5"/>
        </a:solidFill>
      </dgm:spPr>
      <dgm:t>
        <a:bodyPr/>
        <a:lstStyle/>
        <a:p>
          <a:r>
            <a:rPr lang="es-CO"/>
            <a:t>ALCANCE</a:t>
          </a:r>
        </a:p>
      </dgm:t>
    </dgm:pt>
    <dgm:pt modelId="{C71F995C-F524-4373-B4F6-FDD651DE02B3}" type="parTrans" cxnId="{FE132E83-0BDD-437F-98C0-73A67305B4E4}">
      <dgm:prSet/>
      <dgm:spPr/>
      <dgm:t>
        <a:bodyPr/>
        <a:lstStyle/>
        <a:p>
          <a:endParaRPr lang="es-CO"/>
        </a:p>
      </dgm:t>
    </dgm:pt>
    <dgm:pt modelId="{FA4A6D64-C8AD-4B74-AC7E-AA072F245C97}" type="sibTrans" cxnId="{FE132E83-0BDD-437F-98C0-73A67305B4E4}">
      <dgm:prSet/>
      <dgm:spPr/>
      <dgm:t>
        <a:bodyPr/>
        <a:lstStyle/>
        <a:p>
          <a:endParaRPr lang="es-CO"/>
        </a:p>
      </dgm:t>
    </dgm:pt>
    <dgm:pt modelId="{EC9CA384-FA1C-4334-843C-9E5C6C320C64}">
      <dgm:prSet phldrT="[Texto]"/>
      <dgm:spPr>
        <a:solidFill>
          <a:schemeClr val="accent5"/>
        </a:solidFill>
      </dgm:spPr>
      <dgm:t>
        <a:bodyPr/>
        <a:lstStyle/>
        <a:p>
          <a:r>
            <a:rPr lang="es-CO"/>
            <a:t>FECHAS</a:t>
          </a:r>
        </a:p>
      </dgm:t>
    </dgm:pt>
    <dgm:pt modelId="{24AC6E7E-E005-47D2-B16B-612CFE550D03}" type="parTrans" cxnId="{312256DE-943F-4E12-9AC8-6F9C2E2D20F5}">
      <dgm:prSet/>
      <dgm:spPr/>
      <dgm:t>
        <a:bodyPr/>
        <a:lstStyle/>
        <a:p>
          <a:endParaRPr lang="es-CO"/>
        </a:p>
      </dgm:t>
    </dgm:pt>
    <dgm:pt modelId="{1198B417-8EFE-481D-863F-6B412D1A8D1C}" type="sibTrans" cxnId="{312256DE-943F-4E12-9AC8-6F9C2E2D20F5}">
      <dgm:prSet/>
      <dgm:spPr/>
      <dgm:t>
        <a:bodyPr/>
        <a:lstStyle/>
        <a:p>
          <a:endParaRPr lang="es-CO"/>
        </a:p>
      </dgm:t>
    </dgm:pt>
    <dgm:pt modelId="{609477B4-924F-409B-B75E-DF966DFC7EDE}">
      <dgm:prSet phldrT="[Texto]"/>
      <dgm:spPr>
        <a:solidFill>
          <a:schemeClr val="accent5"/>
        </a:solidFill>
      </dgm:spPr>
      <dgm:t>
        <a:bodyPr/>
        <a:lstStyle/>
        <a:p>
          <a:r>
            <a:rPr lang="es-CO"/>
            <a:t>COSTO</a:t>
          </a:r>
        </a:p>
      </dgm:t>
    </dgm:pt>
    <dgm:pt modelId="{30B4E704-BA73-4E13-BE6C-1DD4B438C4A4}" type="parTrans" cxnId="{34CD5E64-AD03-4B9D-85D0-0A4C05FB8859}">
      <dgm:prSet/>
      <dgm:spPr/>
      <dgm:t>
        <a:bodyPr/>
        <a:lstStyle/>
        <a:p>
          <a:endParaRPr lang="es-CO"/>
        </a:p>
      </dgm:t>
    </dgm:pt>
    <dgm:pt modelId="{1F6E42B2-5ED8-4DCC-B215-B233790A880F}" type="sibTrans" cxnId="{34CD5E64-AD03-4B9D-85D0-0A4C05FB8859}">
      <dgm:prSet/>
      <dgm:spPr/>
      <dgm:t>
        <a:bodyPr/>
        <a:lstStyle/>
        <a:p>
          <a:endParaRPr lang="es-CO"/>
        </a:p>
      </dgm:t>
    </dgm:pt>
    <dgm:pt modelId="{74C7D7A1-0F68-4030-85E5-2760B30CCC4C}" type="pres">
      <dgm:prSet presAssocID="{65579E78-C593-4315-ADAD-2328FA967004}" presName="Name0" presStyleCnt="0">
        <dgm:presLayoutVars>
          <dgm:dir/>
          <dgm:resizeHandles val="exact"/>
        </dgm:presLayoutVars>
      </dgm:prSet>
      <dgm:spPr/>
    </dgm:pt>
    <dgm:pt modelId="{329BD8F5-76DE-477B-AFF2-35F27083B7E4}" type="pres">
      <dgm:prSet presAssocID="{AA9F5D27-256D-461D-B8C3-124E26839B8D}" presName="node" presStyleLbl="node1" presStyleIdx="0" presStyleCnt="3" custScaleX="157541" custRadScaleRad="98536" custRadScaleInc="15101">
        <dgm:presLayoutVars>
          <dgm:bulletEnabled val="1"/>
        </dgm:presLayoutVars>
      </dgm:prSet>
      <dgm:spPr/>
    </dgm:pt>
    <dgm:pt modelId="{2F6B7EEC-7084-4DE7-9C64-DE3D977B4B9C}" type="pres">
      <dgm:prSet presAssocID="{FA4A6D64-C8AD-4B74-AC7E-AA072F245C97}" presName="sibTrans" presStyleLbl="sibTrans2D1" presStyleIdx="0" presStyleCnt="3" custScaleX="98516" custScaleY="184884" custLinFactNeighborX="5141" custLinFactNeighborY="-1"/>
      <dgm:spPr/>
    </dgm:pt>
    <dgm:pt modelId="{AB91F77B-0646-4542-B2A2-B93910694722}" type="pres">
      <dgm:prSet presAssocID="{FA4A6D64-C8AD-4B74-AC7E-AA072F245C97}" presName="connectorText" presStyleLbl="sibTrans2D1" presStyleIdx="0" presStyleCnt="3"/>
      <dgm:spPr/>
    </dgm:pt>
    <dgm:pt modelId="{84AEC580-C853-4873-8A29-C73C840E5EA6}" type="pres">
      <dgm:prSet presAssocID="{EC9CA384-FA1C-4334-843C-9E5C6C320C64}" presName="node" presStyleLbl="node1" presStyleIdx="1" presStyleCnt="3" custScaleX="131499" custRadScaleRad="154755" custRadScaleInc="-19466">
        <dgm:presLayoutVars>
          <dgm:bulletEnabled val="1"/>
        </dgm:presLayoutVars>
      </dgm:prSet>
      <dgm:spPr/>
    </dgm:pt>
    <dgm:pt modelId="{1E608FC4-B12B-4F7D-ADAC-C9E99BEE083E}" type="pres">
      <dgm:prSet presAssocID="{1198B417-8EFE-481D-863F-6B412D1A8D1C}" presName="sibTrans" presStyleLbl="sibTrans2D1" presStyleIdx="1" presStyleCnt="3" custScaleY="192838"/>
      <dgm:spPr/>
    </dgm:pt>
    <dgm:pt modelId="{8F460D16-D3FE-4FF9-A8FF-31355097201C}" type="pres">
      <dgm:prSet presAssocID="{1198B417-8EFE-481D-863F-6B412D1A8D1C}" presName="connectorText" presStyleLbl="sibTrans2D1" presStyleIdx="1" presStyleCnt="3"/>
      <dgm:spPr/>
    </dgm:pt>
    <dgm:pt modelId="{121DAAF8-1585-4EB7-BB2D-B5049AFCBB46}" type="pres">
      <dgm:prSet presAssocID="{609477B4-924F-409B-B75E-DF966DFC7EDE}" presName="node" presStyleLbl="node1" presStyleIdx="2" presStyleCnt="3" custScaleX="121916" custRadScaleRad="101693" custRadScaleInc="2365">
        <dgm:presLayoutVars>
          <dgm:bulletEnabled val="1"/>
        </dgm:presLayoutVars>
      </dgm:prSet>
      <dgm:spPr/>
    </dgm:pt>
    <dgm:pt modelId="{54D96F97-A850-4007-BBCA-EE72A0785376}" type="pres">
      <dgm:prSet presAssocID="{1F6E42B2-5ED8-4DCC-B215-B233790A880F}" presName="sibTrans" presStyleLbl="sibTrans2D1" presStyleIdx="2" presStyleCnt="3" custScaleY="202463"/>
      <dgm:spPr/>
    </dgm:pt>
    <dgm:pt modelId="{7E48DC06-7FD6-4D76-9EEA-678D39795C01}" type="pres">
      <dgm:prSet presAssocID="{1F6E42B2-5ED8-4DCC-B215-B233790A880F}" presName="connectorText" presStyleLbl="sibTrans2D1" presStyleIdx="2" presStyleCnt="3"/>
      <dgm:spPr/>
    </dgm:pt>
  </dgm:ptLst>
  <dgm:cxnLst>
    <dgm:cxn modelId="{E22EB62E-3192-4E46-8971-068C1B88DFE8}" type="presOf" srcId="{65579E78-C593-4315-ADAD-2328FA967004}" destId="{74C7D7A1-0F68-4030-85E5-2760B30CCC4C}" srcOrd="0" destOrd="0" presId="urn:microsoft.com/office/officeart/2005/8/layout/cycle7"/>
    <dgm:cxn modelId="{60E3FE3B-C3AF-48D5-8E93-CF50A028E0E8}" type="presOf" srcId="{FA4A6D64-C8AD-4B74-AC7E-AA072F245C97}" destId="{2F6B7EEC-7084-4DE7-9C64-DE3D977B4B9C}" srcOrd="0" destOrd="0" presId="urn:microsoft.com/office/officeart/2005/8/layout/cycle7"/>
    <dgm:cxn modelId="{C0161A5E-621C-42D9-9BD7-66EE0F173033}" type="presOf" srcId="{AA9F5D27-256D-461D-B8C3-124E26839B8D}" destId="{329BD8F5-76DE-477B-AFF2-35F27083B7E4}" srcOrd="0" destOrd="0" presId="urn:microsoft.com/office/officeart/2005/8/layout/cycle7"/>
    <dgm:cxn modelId="{34CD5E64-AD03-4B9D-85D0-0A4C05FB8859}" srcId="{65579E78-C593-4315-ADAD-2328FA967004}" destId="{609477B4-924F-409B-B75E-DF966DFC7EDE}" srcOrd="2" destOrd="0" parTransId="{30B4E704-BA73-4E13-BE6C-1DD4B438C4A4}" sibTransId="{1F6E42B2-5ED8-4DCC-B215-B233790A880F}"/>
    <dgm:cxn modelId="{8156FE71-7656-434B-B5BC-33EF516D48BE}" type="presOf" srcId="{1198B417-8EFE-481D-863F-6B412D1A8D1C}" destId="{1E608FC4-B12B-4F7D-ADAC-C9E99BEE083E}" srcOrd="0" destOrd="0" presId="urn:microsoft.com/office/officeart/2005/8/layout/cycle7"/>
    <dgm:cxn modelId="{FE132E83-0BDD-437F-98C0-73A67305B4E4}" srcId="{65579E78-C593-4315-ADAD-2328FA967004}" destId="{AA9F5D27-256D-461D-B8C3-124E26839B8D}" srcOrd="0" destOrd="0" parTransId="{C71F995C-F524-4373-B4F6-FDD651DE02B3}" sibTransId="{FA4A6D64-C8AD-4B74-AC7E-AA072F245C97}"/>
    <dgm:cxn modelId="{59B14696-2AD9-4EBE-BA61-B2063A63BD4B}" type="presOf" srcId="{EC9CA384-FA1C-4334-843C-9E5C6C320C64}" destId="{84AEC580-C853-4873-8A29-C73C840E5EA6}" srcOrd="0" destOrd="0" presId="urn:microsoft.com/office/officeart/2005/8/layout/cycle7"/>
    <dgm:cxn modelId="{F0CBBFA8-D614-443B-89BE-1530A260F97A}" type="presOf" srcId="{1198B417-8EFE-481D-863F-6B412D1A8D1C}" destId="{8F460D16-D3FE-4FF9-A8FF-31355097201C}" srcOrd="1" destOrd="0" presId="urn:microsoft.com/office/officeart/2005/8/layout/cycle7"/>
    <dgm:cxn modelId="{C6F8EECA-42FB-4C47-8596-551A6D8F03CA}" type="presOf" srcId="{1F6E42B2-5ED8-4DCC-B215-B233790A880F}" destId="{7E48DC06-7FD6-4D76-9EEA-678D39795C01}" srcOrd="1" destOrd="0" presId="urn:microsoft.com/office/officeart/2005/8/layout/cycle7"/>
    <dgm:cxn modelId="{92A0A0DC-E120-4F46-B2C7-C2F9C15567D5}" type="presOf" srcId="{609477B4-924F-409B-B75E-DF966DFC7EDE}" destId="{121DAAF8-1585-4EB7-BB2D-B5049AFCBB46}" srcOrd="0" destOrd="0" presId="urn:microsoft.com/office/officeart/2005/8/layout/cycle7"/>
    <dgm:cxn modelId="{312256DE-943F-4E12-9AC8-6F9C2E2D20F5}" srcId="{65579E78-C593-4315-ADAD-2328FA967004}" destId="{EC9CA384-FA1C-4334-843C-9E5C6C320C64}" srcOrd="1" destOrd="0" parTransId="{24AC6E7E-E005-47D2-B16B-612CFE550D03}" sibTransId="{1198B417-8EFE-481D-863F-6B412D1A8D1C}"/>
    <dgm:cxn modelId="{E2AA67E0-6962-4E28-B0FE-ACF0CFA93351}" type="presOf" srcId="{1F6E42B2-5ED8-4DCC-B215-B233790A880F}" destId="{54D96F97-A850-4007-BBCA-EE72A0785376}" srcOrd="0" destOrd="0" presId="urn:microsoft.com/office/officeart/2005/8/layout/cycle7"/>
    <dgm:cxn modelId="{177353E8-5DAA-4947-B898-1931AE19D3CE}" type="presOf" srcId="{FA4A6D64-C8AD-4B74-AC7E-AA072F245C97}" destId="{AB91F77B-0646-4542-B2A2-B93910694722}" srcOrd="1" destOrd="0" presId="urn:microsoft.com/office/officeart/2005/8/layout/cycle7"/>
    <dgm:cxn modelId="{54F24B8F-785D-462A-9300-4230C5B2E39C}" type="presParOf" srcId="{74C7D7A1-0F68-4030-85E5-2760B30CCC4C}" destId="{329BD8F5-76DE-477B-AFF2-35F27083B7E4}" srcOrd="0" destOrd="0" presId="urn:microsoft.com/office/officeart/2005/8/layout/cycle7"/>
    <dgm:cxn modelId="{91D8E5E9-1B78-4D4B-9CF0-CE1F230313ED}" type="presParOf" srcId="{74C7D7A1-0F68-4030-85E5-2760B30CCC4C}" destId="{2F6B7EEC-7084-4DE7-9C64-DE3D977B4B9C}" srcOrd="1" destOrd="0" presId="urn:microsoft.com/office/officeart/2005/8/layout/cycle7"/>
    <dgm:cxn modelId="{86CC9EAA-2AA1-467F-A2C0-EAC805DB2811}" type="presParOf" srcId="{2F6B7EEC-7084-4DE7-9C64-DE3D977B4B9C}" destId="{AB91F77B-0646-4542-B2A2-B93910694722}" srcOrd="0" destOrd="0" presId="urn:microsoft.com/office/officeart/2005/8/layout/cycle7"/>
    <dgm:cxn modelId="{55636E6C-7412-4551-9914-9D6CB1E973CE}" type="presParOf" srcId="{74C7D7A1-0F68-4030-85E5-2760B30CCC4C}" destId="{84AEC580-C853-4873-8A29-C73C840E5EA6}" srcOrd="2" destOrd="0" presId="urn:microsoft.com/office/officeart/2005/8/layout/cycle7"/>
    <dgm:cxn modelId="{85F3EE1D-FCBD-4A8D-90AF-9AF469E6EFF5}" type="presParOf" srcId="{74C7D7A1-0F68-4030-85E5-2760B30CCC4C}" destId="{1E608FC4-B12B-4F7D-ADAC-C9E99BEE083E}" srcOrd="3" destOrd="0" presId="urn:microsoft.com/office/officeart/2005/8/layout/cycle7"/>
    <dgm:cxn modelId="{D8B14B96-E95D-45FD-929C-D509C1C8E5E4}" type="presParOf" srcId="{1E608FC4-B12B-4F7D-ADAC-C9E99BEE083E}" destId="{8F460D16-D3FE-4FF9-A8FF-31355097201C}" srcOrd="0" destOrd="0" presId="urn:microsoft.com/office/officeart/2005/8/layout/cycle7"/>
    <dgm:cxn modelId="{1199A2C9-A167-4B86-8610-B2E7E992C712}" type="presParOf" srcId="{74C7D7A1-0F68-4030-85E5-2760B30CCC4C}" destId="{121DAAF8-1585-4EB7-BB2D-B5049AFCBB46}" srcOrd="4" destOrd="0" presId="urn:microsoft.com/office/officeart/2005/8/layout/cycle7"/>
    <dgm:cxn modelId="{27E8E70B-0728-4498-887B-EC87794A9D76}" type="presParOf" srcId="{74C7D7A1-0F68-4030-85E5-2760B30CCC4C}" destId="{54D96F97-A850-4007-BBCA-EE72A0785376}" srcOrd="5" destOrd="0" presId="urn:microsoft.com/office/officeart/2005/8/layout/cycle7"/>
    <dgm:cxn modelId="{A2C7D49B-4E05-44E6-96A9-3FD58CF149E4}" type="presParOf" srcId="{54D96F97-A850-4007-BBCA-EE72A0785376}" destId="{7E48DC06-7FD6-4D76-9EEA-678D39795C01}" srcOrd="0" destOrd="0" presId="urn:microsoft.com/office/officeart/2005/8/layout/cycle7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29BD8F5-76DE-477B-AFF2-35F27083B7E4}">
      <dsp:nvSpPr>
        <dsp:cNvPr id="0" name=""/>
        <dsp:cNvSpPr/>
      </dsp:nvSpPr>
      <dsp:spPr>
        <a:xfrm>
          <a:off x="1199123" y="18624"/>
          <a:ext cx="1110412" cy="352420"/>
        </a:xfrm>
        <a:prstGeom prst="roundRect">
          <a:avLst>
            <a:gd name="adj" fmla="val 10000"/>
          </a:avLst>
        </a:prstGeom>
        <a:solidFill>
          <a:schemeClr val="accent5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500" kern="1200"/>
            <a:t>ALCANCE</a:t>
          </a:r>
        </a:p>
      </dsp:txBody>
      <dsp:txXfrm>
        <a:off x="1209445" y="28946"/>
        <a:ext cx="1089768" cy="331776"/>
      </dsp:txXfrm>
    </dsp:sp>
    <dsp:sp modelId="{2F6B7EEC-7084-4DE7-9C64-DE3D977B4B9C}">
      <dsp:nvSpPr>
        <dsp:cNvPr id="0" name=""/>
        <dsp:cNvSpPr/>
      </dsp:nvSpPr>
      <dsp:spPr>
        <a:xfrm rot="2880272">
          <a:off x="1950709" y="571508"/>
          <a:ext cx="547942" cy="228049"/>
        </a:xfrm>
        <a:prstGeom prst="left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900" kern="1200"/>
        </a:p>
      </dsp:txBody>
      <dsp:txXfrm>
        <a:off x="2019124" y="617118"/>
        <a:ext cx="411112" cy="136829"/>
      </dsp:txXfrm>
    </dsp:sp>
    <dsp:sp modelId="{84AEC580-C853-4873-8A29-C73C840E5EA6}">
      <dsp:nvSpPr>
        <dsp:cNvPr id="0" name=""/>
        <dsp:cNvSpPr/>
      </dsp:nvSpPr>
      <dsp:spPr>
        <a:xfrm>
          <a:off x="2174415" y="1000024"/>
          <a:ext cx="926858" cy="352420"/>
        </a:xfrm>
        <a:prstGeom prst="roundRect">
          <a:avLst>
            <a:gd name="adj" fmla="val 10000"/>
          </a:avLst>
        </a:prstGeom>
        <a:solidFill>
          <a:schemeClr val="accent5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500" kern="1200"/>
            <a:t>FECHAS</a:t>
          </a:r>
        </a:p>
      </dsp:txBody>
      <dsp:txXfrm>
        <a:off x="2184737" y="1010346"/>
        <a:ext cx="906214" cy="331776"/>
      </dsp:txXfrm>
    </dsp:sp>
    <dsp:sp modelId="{1E608FC4-B12B-4F7D-ADAC-C9E99BEE083E}">
      <dsp:nvSpPr>
        <dsp:cNvPr id="0" name=""/>
        <dsp:cNvSpPr/>
      </dsp:nvSpPr>
      <dsp:spPr>
        <a:xfrm rot="10799916">
          <a:off x="1548694" y="1057323"/>
          <a:ext cx="556196" cy="237860"/>
        </a:xfrm>
        <a:prstGeom prst="left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1000" kern="1200"/>
        </a:p>
      </dsp:txBody>
      <dsp:txXfrm rot="10800000">
        <a:off x="1620052" y="1104895"/>
        <a:ext cx="413480" cy="142716"/>
      </dsp:txXfrm>
    </dsp:sp>
    <dsp:sp modelId="{121DAAF8-1585-4EB7-BB2D-B5049AFCBB46}">
      <dsp:nvSpPr>
        <dsp:cNvPr id="0" name=""/>
        <dsp:cNvSpPr/>
      </dsp:nvSpPr>
      <dsp:spPr>
        <a:xfrm>
          <a:off x="619856" y="1000062"/>
          <a:ext cx="859313" cy="352420"/>
        </a:xfrm>
        <a:prstGeom prst="roundRect">
          <a:avLst>
            <a:gd name="adj" fmla="val 10000"/>
          </a:avLst>
        </a:prstGeom>
        <a:solidFill>
          <a:schemeClr val="accent5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500" kern="1200"/>
            <a:t>COSTO</a:t>
          </a:r>
        </a:p>
      </dsp:txBody>
      <dsp:txXfrm>
        <a:off x="630178" y="1010384"/>
        <a:ext cx="838669" cy="331776"/>
      </dsp:txXfrm>
    </dsp:sp>
    <dsp:sp modelId="{54D96F97-A850-4007-BBCA-EE72A0785376}">
      <dsp:nvSpPr>
        <dsp:cNvPr id="0" name=""/>
        <dsp:cNvSpPr/>
      </dsp:nvSpPr>
      <dsp:spPr>
        <a:xfrm rot="18341034">
          <a:off x="1123822" y="560687"/>
          <a:ext cx="556196" cy="249732"/>
        </a:xfrm>
        <a:prstGeom prst="left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1000" kern="1200"/>
        </a:p>
      </dsp:txBody>
      <dsp:txXfrm>
        <a:off x="1198742" y="610633"/>
        <a:ext cx="406356" cy="14984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7">
  <dgm:title val=""/>
  <dgm:desc val=""/>
  <dgm:catLst>
    <dgm:cat type="cycle" pri="6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cycle">
          <dgm:param type="stAng" val="0"/>
          <dgm:param type="spanAng" val="360"/>
        </dgm:alg>
      </dgm:if>
      <dgm:else name="Name3">
        <dgm:alg type="cycle">
          <dgm:param type="stAng" val="0"/>
          <dgm:param type="spanAng" val="-360"/>
        </dgm:alg>
      </dgm:else>
    </dgm:choose>
    <dgm:shape xmlns:r="http://schemas.openxmlformats.org/officeDocument/2006/relationships" r:blip="">
      <dgm:adjLst/>
    </dgm:shape>
    <dgm:presOf/>
    <dgm:constrLst>
      <dgm:constr type="diam" refType="w"/>
      <dgm:constr type="w" for="ch" ptType="node" refType="w"/>
      <dgm:constr type="primFontSz" for="ch" ptType="node" op="equ" val="65"/>
      <dgm:constr type="w" for="ch" forName="sibTrans" refType="w" refFor="ch" refPtType="node" op="equ" fact="0.35"/>
      <dgm:constr type="connDist" for="ch" forName="sibTrans" op="equ"/>
      <dgm:constr type="primFontSz" for="des" forName="connectorText" op="equ" val="55"/>
      <dgm:constr type="primFontSz" for="des" forName="connectorText" refType="primFontSz" refFor="ch" refPtType="node" op="lte" fact="0.8"/>
      <dgm:constr type="sibSp" refType="w" refFor="ch" refPtType="node" op="equ" fact="0.65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5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5" fact="NaN" max="NaN"/>
        </dgm:ruleLst>
      </dgm:layoutNode>
      <dgm:choose name="Name4">
        <dgm:if name="Name5" axis="par ch" ptType="doc node" func="cnt" op="gt" val="1">
          <dgm:forEach name="sibTransForEach" axis="followSib" ptType="sibTrans" hideLastTrans="0" cnt="1">
            <dgm:layoutNode name="sibTrans">
              <dgm:choose name="Name6">
                <dgm:if name="Name7" axis="par ch" ptType="doc node" func="posEven" op="equ" val="1">
                  <dgm:alg type="conn">
                    <dgm:param type="begPts" val="radial"/>
                    <dgm:param type="endPts" val="radial"/>
                    <dgm:param type="begSty" val="arr"/>
                    <dgm:param type="endSty" val="arr"/>
                  </dgm:alg>
                </dgm:if>
                <dgm:else name="Name8">
                  <dgm:alg type="conn">
                    <dgm:param type="begPts" val="auto"/>
                    <dgm:param type="endPts" val="auto"/>
                    <dgm:param type="begSty" val="arr"/>
                    <dgm:param type="endSty" val="arr"/>
                  </dgm:alg>
                </dgm:else>
              </dgm:choose>
              <dgm:shape xmlns:r="http://schemas.openxmlformats.org/officeDocument/2006/relationships" type="conn" r:blip="">
                <dgm:adjLst/>
              </dgm:shape>
              <dgm:presOf axis="self"/>
              <dgm:constrLst>
                <dgm:constr type="h" refType="w" fact="0.5"/>
                <dgm:constr type="connDist"/>
                <dgm:constr type="begPad" refType="connDist" fact="0.1"/>
                <dgm:constr type="endPad" refType="connDist" fact="0.1"/>
              </dgm:constrLst>
              <dgm:ruleLst/>
              <dgm:layoutNode name="connectorText">
                <dgm:alg type="tx">
                  <dgm:param type="autoTxRot" val="grav"/>
                </dgm:alg>
                <dgm:shape xmlns:r="http://schemas.openxmlformats.org/officeDocument/2006/relationships" type="conn" r:blip="" hideGeom="1">
                  <dgm:adjLst/>
                </dgm:shape>
                <dgm:presOf axis="self"/>
                <dgm:constrLst>
                  <dgm:constr type="lMarg"/>
                  <dgm:constr type="rMarg"/>
                  <dgm:constr type="tMarg"/>
                  <dgm:constr type="bMarg"/>
                </dgm:constrLst>
                <dgm:ruleLst>
                  <dgm:rule type="primFontSz" val="5" fact="NaN" max="NaN"/>
                </dgm:ruleLst>
              </dgm:layoutNode>
            </dgm:layoutNode>
          </dgm:forEach>
        </dgm:if>
        <dgm:else name="Name9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2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19050</xdr:colOff>
      <xdr:row>19</xdr:row>
      <xdr:rowOff>28575</xdr:rowOff>
    </xdr:from>
    <xdr:to>
      <xdr:col>47</xdr:col>
      <xdr:colOff>95249</xdr:colOff>
      <xdr:row>26</xdr:row>
      <xdr:rowOff>123824</xdr:rowOff>
    </xdr:to>
    <xdr:graphicFrame macro="">
      <xdr:nvGraphicFramePr>
        <xdr:cNvPr id="2" name="1 Diagrama">
          <a:extLst>
            <a:ext uri="{FF2B5EF4-FFF2-40B4-BE49-F238E27FC236}">
              <a16:creationId xmlns:a16="http://schemas.microsoft.com/office/drawing/2014/main" id="{326A8964-BAF6-4CE6-BB36-D49A18A5A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32</xdr:col>
      <xdr:colOff>120809</xdr:colOff>
      <xdr:row>59</xdr:row>
      <xdr:rowOff>35084</xdr:rowOff>
    </xdr:from>
    <xdr:to>
      <xdr:col>32</xdr:col>
      <xdr:colOff>203041</xdr:colOff>
      <xdr:row>59</xdr:row>
      <xdr:rowOff>117316</xdr:rowOff>
    </xdr:to>
    <xdr:sp macro="" textlink="">
      <xdr:nvSpPr>
        <xdr:cNvPr id="4" name="Conector 8">
          <a:extLst>
            <a:ext uri="{FF2B5EF4-FFF2-40B4-BE49-F238E27FC236}">
              <a16:creationId xmlns:a16="http://schemas.microsoft.com/office/drawing/2014/main" id="{77F7CBA5-B801-4A07-8101-50E57F89E807}"/>
            </a:ext>
          </a:extLst>
        </xdr:cNvPr>
        <xdr:cNvSpPr/>
      </xdr:nvSpPr>
      <xdr:spPr>
        <a:xfrm>
          <a:off x="6940709" y="10474484"/>
          <a:ext cx="82232" cy="82232"/>
        </a:xfrm>
        <a:prstGeom prst="flowChartConnector">
          <a:avLst/>
        </a:prstGeom>
        <a:solidFill>
          <a:srgbClr val="00B050"/>
        </a:solidFill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34</xdr:col>
      <xdr:colOff>187484</xdr:colOff>
      <xdr:row>59</xdr:row>
      <xdr:rowOff>35084</xdr:rowOff>
    </xdr:from>
    <xdr:to>
      <xdr:col>35</xdr:col>
      <xdr:colOff>41116</xdr:colOff>
      <xdr:row>59</xdr:row>
      <xdr:rowOff>117316</xdr:rowOff>
    </xdr:to>
    <xdr:sp macro="" textlink="">
      <xdr:nvSpPr>
        <xdr:cNvPr id="5" name="Conector 9">
          <a:extLst>
            <a:ext uri="{FF2B5EF4-FFF2-40B4-BE49-F238E27FC236}">
              <a16:creationId xmlns:a16="http://schemas.microsoft.com/office/drawing/2014/main" id="{46DAE53C-012B-4574-B173-FAB1C86B3801}"/>
            </a:ext>
          </a:extLst>
        </xdr:cNvPr>
        <xdr:cNvSpPr/>
      </xdr:nvSpPr>
      <xdr:spPr>
        <a:xfrm>
          <a:off x="7464584" y="10474484"/>
          <a:ext cx="82232" cy="82232"/>
        </a:xfrm>
        <a:prstGeom prst="flowChartConnector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37</xdr:col>
      <xdr:colOff>120809</xdr:colOff>
      <xdr:row>59</xdr:row>
      <xdr:rowOff>35084</xdr:rowOff>
    </xdr:from>
    <xdr:to>
      <xdr:col>37</xdr:col>
      <xdr:colOff>203041</xdr:colOff>
      <xdr:row>59</xdr:row>
      <xdr:rowOff>117316</xdr:rowOff>
    </xdr:to>
    <xdr:sp macro="" textlink="">
      <xdr:nvSpPr>
        <xdr:cNvPr id="6" name="Conector 10">
          <a:extLst>
            <a:ext uri="{FF2B5EF4-FFF2-40B4-BE49-F238E27FC236}">
              <a16:creationId xmlns:a16="http://schemas.microsoft.com/office/drawing/2014/main" id="{36E6A268-8FDE-4B69-A578-F6142FA9A027}"/>
            </a:ext>
          </a:extLst>
        </xdr:cNvPr>
        <xdr:cNvSpPr/>
      </xdr:nvSpPr>
      <xdr:spPr>
        <a:xfrm>
          <a:off x="8083709" y="10474484"/>
          <a:ext cx="82232" cy="82232"/>
        </a:xfrm>
        <a:prstGeom prst="flowChartConnector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 editAs="oneCell">
    <xdr:from>
      <xdr:col>0</xdr:col>
      <xdr:colOff>0</xdr:colOff>
      <xdr:row>0</xdr:row>
      <xdr:rowOff>156882</xdr:rowOff>
    </xdr:from>
    <xdr:to>
      <xdr:col>3</xdr:col>
      <xdr:colOff>264235</xdr:colOff>
      <xdr:row>4</xdr:row>
      <xdr:rowOff>129764</xdr:rowOff>
    </xdr:to>
    <xdr:pic>
      <xdr:nvPicPr>
        <xdr:cNvPr id="7" name="Imagen 6" descr="Automatización - Iconos gratis de negocio">
          <a:extLst>
            <a:ext uri="{FF2B5EF4-FFF2-40B4-BE49-F238E27FC236}">
              <a16:creationId xmlns:a16="http://schemas.microsoft.com/office/drawing/2014/main" id="{D206644B-8903-FC35-F772-B0711D336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882"/>
          <a:ext cx="902970" cy="9029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llicom.sharepoint.com/Users/jacastillo/Desktop/LaboratorioQA/1-Informe%20de%20Avance/Plantillas%20V2.0/Estimaci&#243;n%20y%20Planeaci&#243;n%20V%202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lle"/>
      <sheetName val="Diseño de Alto Nivel"/>
      <sheetName val="Maestro"/>
      <sheetName val="Hoja1"/>
    </sheetNames>
    <sheetDataSet>
      <sheetData sheetId="0"/>
      <sheetData sheetId="1"/>
      <sheetData sheetId="2">
        <row r="3">
          <cell r="H3" t="str">
            <v>Costo</v>
          </cell>
          <cell r="I3" t="str">
            <v>Muy Bajo</v>
          </cell>
          <cell r="K3" t="str">
            <v>Muy Bajo</v>
          </cell>
          <cell r="M3" t="str">
            <v>Evitar</v>
          </cell>
          <cell r="S3" t="str">
            <v>Por Demanda</v>
          </cell>
          <cell r="T3" t="str">
            <v>Alto</v>
          </cell>
          <cell r="V3" t="str">
            <v>CRM</v>
          </cell>
        </row>
        <row r="4">
          <cell r="H4" t="str">
            <v>Tiempo</v>
          </cell>
          <cell r="I4" t="str">
            <v>Bajo</v>
          </cell>
          <cell r="K4" t="str">
            <v>Bajo</v>
          </cell>
          <cell r="M4" t="str">
            <v>Transferencia</v>
          </cell>
          <cell r="S4" t="str">
            <v>Por Volumen</v>
          </cell>
          <cell r="T4" t="str">
            <v>Medio</v>
          </cell>
          <cell r="V4" t="str">
            <v>DIGITAL</v>
          </cell>
        </row>
        <row r="5">
          <cell r="H5" t="str">
            <v>Alcance</v>
          </cell>
          <cell r="I5" t="str">
            <v>Medio</v>
          </cell>
          <cell r="K5" t="str">
            <v>Medio</v>
          </cell>
          <cell r="M5" t="str">
            <v>Mitigación</v>
          </cell>
          <cell r="T5" t="str">
            <v>Bajo</v>
          </cell>
          <cell r="V5" t="str">
            <v>MIFYL</v>
          </cell>
        </row>
        <row r="6">
          <cell r="H6" t="str">
            <v>Calidad</v>
          </cell>
          <cell r="I6" t="str">
            <v>Alto</v>
          </cell>
          <cell r="K6" t="str">
            <v>Alto</v>
          </cell>
          <cell r="M6" t="str">
            <v>Aceptación</v>
          </cell>
          <cell r="V6" t="str">
            <v>DWH</v>
          </cell>
        </row>
        <row r="7">
          <cell r="I7" t="str">
            <v>Muy Alto</v>
          </cell>
          <cell r="K7" t="str">
            <v>Muy Alto</v>
          </cell>
          <cell r="V7" t="str">
            <v>PREPAGO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Complejidad" displayName="Complejidad" ref="A2:A5" totalsRowShown="0" tableBorderDxfId="9">
  <autoFilter ref="A2:A5" xr:uid="{00000000-0009-0000-0100-000004000000}"/>
  <tableColumns count="1">
    <tableColumn id="1" xr3:uid="{00000000-0010-0000-0000-000001000000}" name="Complejid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Restricciones" displayName="Restricciones" ref="C2:C6" totalsRowShown="0" headerRowDxfId="8" dataDxfId="7" tableBorderDxfId="6">
  <autoFilter ref="C2:C6" xr:uid="{00000000-0009-0000-0100-000006000000}"/>
  <tableColumns count="1">
    <tableColumn id="1" xr3:uid="{00000000-0010-0000-0100-000001000000}" name="Restricciones" dataDxfId="5"/>
  </tableColumns>
  <tableStyleInfo name="Budget Tables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2000000}" name="Tabla33" displayName="Tabla33" ref="B2:B4" totalsRowShown="0" headerRowDxfId="4" dataDxfId="3">
  <autoFilter ref="B2:B4" xr:uid="{00000000-0009-0000-0100-000021000000}"/>
  <tableColumns count="1">
    <tableColumn id="1" xr3:uid="{00000000-0010-0000-0200-000001000000}" name="Estado" dataDxfId="2"/>
  </tableColumns>
  <tableStyleInfo name="Budget Tabl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eneric Family Budget">
      <a:dk1>
        <a:sysClr val="windowText" lastClr="000000"/>
      </a:dk1>
      <a:lt1>
        <a:sysClr val="window" lastClr="FFFFFF"/>
      </a:lt1>
      <a:dk2>
        <a:srgbClr val="584232"/>
      </a:dk2>
      <a:lt2>
        <a:srgbClr val="E7EBEC"/>
      </a:lt2>
      <a:accent1>
        <a:srgbClr val="8A9FA1"/>
      </a:accent1>
      <a:accent2>
        <a:srgbClr val="FF3939"/>
      </a:accent2>
      <a:accent3>
        <a:srgbClr val="93A251"/>
      </a:accent3>
      <a:accent4>
        <a:srgbClr val="70607F"/>
      </a:accent4>
      <a:accent5>
        <a:srgbClr val="D9BD32"/>
      </a:accent5>
      <a:accent6>
        <a:srgbClr val="5679A2"/>
      </a:accent6>
      <a:hlink>
        <a:srgbClr val="5679A2"/>
      </a:hlink>
      <a:folHlink>
        <a:srgbClr val="70607F"/>
      </a:folHlink>
    </a:clrScheme>
    <a:fontScheme name="Generic Family Budget">
      <a:majorFont>
        <a:latin typeface="Euphemi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3"/>
        </a:solidFill>
        <a:ln>
          <a:noFill/>
        </a:ln>
      </a:spPr>
      <a:bodyPr vertOverflow="clip" horzOverflow="clip" rtlCol="0" anchor="ctr"/>
      <a:lstStyle>
        <a:defPPr algn="l">
          <a:defRPr sz="9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0">
    <tabColor rgb="FF002060"/>
    <pageSetUpPr autoPageBreaks="0" fitToPage="1"/>
  </sheetPr>
  <dimension ref="A1:XFC135"/>
  <sheetViews>
    <sheetView showGridLines="0" tabSelected="1" zoomScale="85" zoomScaleNormal="85" workbookViewId="0">
      <selection activeCell="L15" sqref="L15:AD15"/>
    </sheetView>
  </sheetViews>
  <sheetFormatPr baseColWidth="10" defaultColWidth="0" defaultRowHeight="0" customHeight="1" zeroHeight="1" x14ac:dyDescent="0.3"/>
  <cols>
    <col min="1" max="1" width="1.85546875" customWidth="1"/>
    <col min="2" max="2" width="3.42578125" customWidth="1"/>
    <col min="3" max="3" width="4.42578125" bestFit="1" customWidth="1"/>
    <col min="4" max="4" width="4.28515625" customWidth="1"/>
    <col min="5" max="5" width="4.42578125" customWidth="1"/>
    <col min="6" max="6" width="6.140625" customWidth="1"/>
    <col min="7" max="7" width="4.42578125" customWidth="1"/>
    <col min="8" max="12" width="3.42578125" customWidth="1"/>
    <col min="13" max="13" width="3.7109375" customWidth="1"/>
    <col min="14" max="14" width="5.5703125" customWidth="1"/>
    <col min="15" max="15" width="5.28515625" customWidth="1"/>
    <col min="16" max="16" width="7.42578125" customWidth="1"/>
    <col min="17" max="18" width="3.42578125" customWidth="1"/>
    <col min="19" max="19" width="5.7109375" customWidth="1"/>
    <col min="20" max="21" width="3.5703125" customWidth="1"/>
    <col min="22" max="22" width="3" customWidth="1"/>
    <col min="23" max="23" width="6.28515625" customWidth="1"/>
    <col min="24" max="24" width="3.7109375" customWidth="1"/>
    <col min="25" max="25" width="3.5703125" customWidth="1"/>
    <col min="26" max="30" width="3.42578125" customWidth="1"/>
    <col min="31" max="31" width="4.28515625" customWidth="1"/>
    <col min="32" max="36" width="3.42578125" customWidth="1"/>
    <col min="37" max="37" width="4" customWidth="1"/>
    <col min="38" max="38" width="3.140625" customWidth="1"/>
    <col min="39" max="39" width="5.85546875" customWidth="1"/>
    <col min="40" max="40" width="5" customWidth="1"/>
    <col min="41" max="41" width="10.5703125" customWidth="1"/>
    <col min="42" max="42" width="3.7109375" customWidth="1"/>
    <col min="43" max="43" width="4.42578125" customWidth="1"/>
    <col min="44" max="44" width="2.85546875" customWidth="1"/>
    <col min="45" max="47" width="4.42578125" customWidth="1"/>
    <col min="48" max="50" width="3.42578125" customWidth="1"/>
    <col min="51" max="51" width="7" customWidth="1"/>
    <col min="52" max="16383" width="2.42578125" hidden="1"/>
    <col min="16384" max="16384" width="2" hidden="1" customWidth="1"/>
  </cols>
  <sheetData>
    <row r="1" spans="1:259" s="62" customFormat="1" ht="16.5" customHeight="1" x14ac:dyDescent="0.3">
      <c r="A1" s="71"/>
      <c r="B1" s="71"/>
      <c r="C1" s="71"/>
      <c r="D1" s="71"/>
      <c r="E1" s="1"/>
      <c r="F1" s="3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  <c r="BN1" s="266"/>
      <c r="BO1" s="266"/>
      <c r="BP1" s="266"/>
      <c r="BQ1" s="266"/>
      <c r="BR1" s="266"/>
      <c r="BS1" s="266"/>
      <c r="BT1" s="266"/>
      <c r="BU1" s="266"/>
      <c r="BV1" s="266"/>
      <c r="BW1" s="266"/>
      <c r="BX1" s="266"/>
      <c r="BY1" s="266"/>
      <c r="BZ1" s="266"/>
      <c r="CA1" s="266"/>
      <c r="CB1" s="266"/>
      <c r="CC1" s="266"/>
      <c r="CD1" s="266"/>
      <c r="CE1" s="266"/>
      <c r="CF1" s="266"/>
      <c r="CG1" s="266"/>
      <c r="CH1" s="266"/>
      <c r="CI1" s="266"/>
      <c r="CJ1" s="266"/>
      <c r="CK1" s="266"/>
      <c r="CL1" s="266"/>
      <c r="CM1" s="266"/>
      <c r="CN1" s="266"/>
      <c r="CO1" s="266"/>
      <c r="CP1" s="266"/>
      <c r="CQ1" s="266"/>
      <c r="CR1" s="266"/>
      <c r="CS1" s="266"/>
      <c r="CT1" s="266"/>
      <c r="CU1" s="266"/>
      <c r="CV1" s="266"/>
      <c r="CW1" s="266"/>
      <c r="CX1" s="266"/>
      <c r="CY1" s="266"/>
      <c r="CZ1" s="266"/>
      <c r="DA1" s="266"/>
      <c r="DB1" s="266"/>
      <c r="DC1" s="266"/>
      <c r="DD1" s="266"/>
      <c r="DE1" s="266"/>
      <c r="DF1" s="266"/>
      <c r="DG1" s="266"/>
      <c r="DH1" s="266"/>
      <c r="DI1" s="266"/>
      <c r="DJ1" s="266"/>
      <c r="DK1" s="266"/>
      <c r="DL1" s="266"/>
      <c r="DM1" s="266"/>
      <c r="DN1" s="266"/>
      <c r="DO1" s="266"/>
      <c r="DP1" s="266"/>
      <c r="DQ1" s="266"/>
      <c r="DR1" s="266"/>
      <c r="DS1" s="266"/>
      <c r="DT1" s="266"/>
      <c r="DU1" s="266"/>
      <c r="DV1" s="266"/>
      <c r="DW1" s="266"/>
      <c r="DX1" s="266"/>
      <c r="DY1" s="266"/>
      <c r="DZ1" s="266"/>
      <c r="EA1" s="266"/>
      <c r="EB1" s="266"/>
      <c r="EC1" s="266"/>
      <c r="ED1" s="266"/>
      <c r="EE1" s="266"/>
      <c r="EF1" s="266"/>
      <c r="EG1" s="266"/>
      <c r="EH1" s="266"/>
      <c r="EI1" s="266"/>
      <c r="EJ1" s="266"/>
      <c r="EK1" s="266"/>
      <c r="EL1" s="266"/>
      <c r="EM1" s="266"/>
      <c r="EN1" s="266"/>
      <c r="EO1" s="266"/>
      <c r="EP1" s="266"/>
      <c r="EQ1" s="266"/>
      <c r="ER1" s="266"/>
      <c r="ES1" s="266"/>
      <c r="ET1" s="266"/>
      <c r="EU1" s="266"/>
      <c r="EV1" s="266"/>
      <c r="EW1" s="266"/>
      <c r="EX1" s="266"/>
      <c r="EY1" s="266"/>
      <c r="EZ1" s="266"/>
      <c r="FA1" s="266"/>
      <c r="FB1" s="266"/>
      <c r="FC1" s="266"/>
      <c r="FD1" s="266"/>
      <c r="FE1" s="266"/>
      <c r="FF1" s="266"/>
      <c r="FG1" s="266"/>
      <c r="FH1" s="266"/>
      <c r="FI1" s="266"/>
      <c r="FJ1" s="266"/>
      <c r="FK1" s="266"/>
      <c r="FL1" s="266"/>
      <c r="FM1" s="266"/>
      <c r="FN1" s="266"/>
      <c r="FO1" s="266"/>
      <c r="FP1" s="266"/>
      <c r="FQ1" s="266"/>
      <c r="FR1" s="266"/>
      <c r="FS1" s="266"/>
      <c r="FT1" s="266"/>
      <c r="FU1" s="266"/>
      <c r="FV1" s="266"/>
      <c r="FW1" s="266"/>
      <c r="FX1" s="266"/>
      <c r="FY1" s="266"/>
      <c r="FZ1" s="266"/>
      <c r="GA1" s="266"/>
      <c r="GB1" s="266"/>
      <c r="GC1" s="266"/>
      <c r="GD1" s="266"/>
      <c r="GE1" s="266"/>
      <c r="GF1" s="266"/>
      <c r="GG1" s="266"/>
      <c r="GH1" s="266"/>
      <c r="GI1" s="266"/>
      <c r="GJ1" s="266"/>
      <c r="GK1" s="266"/>
      <c r="GL1" s="266"/>
      <c r="GM1" s="266"/>
      <c r="GN1" s="266"/>
      <c r="GO1" s="266"/>
      <c r="GP1" s="266"/>
      <c r="GQ1" s="266"/>
      <c r="GR1" s="266"/>
      <c r="GS1" s="266"/>
      <c r="GT1" s="266"/>
      <c r="GU1" s="266"/>
      <c r="GV1" s="266"/>
      <c r="GW1" s="266"/>
      <c r="GX1" s="266"/>
      <c r="GY1" s="266"/>
      <c r="GZ1" s="266"/>
      <c r="HA1" s="266"/>
      <c r="HB1" s="266"/>
      <c r="HC1" s="266"/>
      <c r="HD1" s="266"/>
      <c r="HE1" s="266"/>
      <c r="HF1" s="266"/>
      <c r="HG1" s="266"/>
      <c r="HH1" s="266"/>
      <c r="HI1" s="266"/>
      <c r="HJ1" s="266"/>
      <c r="HK1" s="266"/>
      <c r="HL1" s="266"/>
      <c r="HM1" s="266"/>
      <c r="HN1" s="266"/>
      <c r="HO1" s="266"/>
      <c r="HP1" s="266"/>
      <c r="HQ1" s="266"/>
      <c r="HR1" s="266"/>
      <c r="HS1" s="266"/>
      <c r="HT1" s="266"/>
      <c r="HU1" s="266"/>
      <c r="HV1" s="266"/>
      <c r="HW1" s="266"/>
      <c r="HX1" s="266"/>
      <c r="HY1" s="266"/>
      <c r="HZ1" s="266"/>
      <c r="IA1" s="266"/>
      <c r="IB1" s="266"/>
      <c r="IC1" s="266"/>
      <c r="ID1" s="266"/>
      <c r="IE1" s="266"/>
      <c r="IF1" s="266"/>
      <c r="IG1" s="266"/>
      <c r="IH1" s="266"/>
      <c r="II1" s="266"/>
      <c r="IJ1" s="266"/>
      <c r="IK1" s="266"/>
      <c r="IL1" s="266"/>
      <c r="IM1" s="266"/>
      <c r="IN1" s="266"/>
      <c r="IO1" s="266"/>
      <c r="IP1" s="266"/>
      <c r="IQ1" s="266"/>
      <c r="IR1" s="266"/>
      <c r="IS1" s="266"/>
      <c r="IT1" s="266"/>
      <c r="IU1" s="266"/>
      <c r="IV1" s="266"/>
      <c r="IW1" s="266"/>
      <c r="IX1" s="266"/>
      <c r="IY1" s="266"/>
    </row>
    <row r="2" spans="1:259" ht="16.5" customHeight="1" x14ac:dyDescent="0.3">
      <c r="A2" s="71"/>
      <c r="B2" s="71"/>
      <c r="C2" s="71"/>
      <c r="D2" s="71"/>
      <c r="E2" s="1"/>
      <c r="F2" s="162" t="s">
        <v>0</v>
      </c>
      <c r="G2" s="162"/>
      <c r="H2" s="162"/>
      <c r="I2" s="162"/>
      <c r="J2" s="162"/>
      <c r="K2" s="64"/>
      <c r="L2" s="64"/>
      <c r="M2" s="175" t="s">
        <v>160</v>
      </c>
      <c r="N2" s="175"/>
      <c r="O2" s="175"/>
      <c r="P2" s="175"/>
      <c r="Q2" s="175"/>
      <c r="R2" s="175"/>
      <c r="S2" s="175"/>
      <c r="T2" s="175"/>
      <c r="U2" s="175"/>
      <c r="V2" s="175"/>
      <c r="W2" s="60"/>
      <c r="X2" s="60"/>
      <c r="Y2" s="178" t="s">
        <v>161</v>
      </c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60"/>
      <c r="AQ2" s="60"/>
      <c r="AR2" s="176" t="s">
        <v>162</v>
      </c>
      <c r="AS2" s="176"/>
      <c r="AT2" s="176"/>
      <c r="AU2" s="176"/>
      <c r="AV2" s="176"/>
      <c r="AW2" s="176"/>
      <c r="AX2" s="176"/>
      <c r="AY2" s="1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N2" s="266"/>
      <c r="BO2" s="266"/>
      <c r="BP2" s="266"/>
      <c r="BQ2" s="266"/>
      <c r="BR2" s="266"/>
      <c r="BS2" s="266"/>
      <c r="BT2" s="266"/>
      <c r="BU2" s="266"/>
      <c r="BV2" s="266"/>
      <c r="BW2" s="266"/>
      <c r="BX2" s="266"/>
      <c r="BY2" s="266"/>
      <c r="BZ2" s="266"/>
      <c r="CA2" s="266"/>
      <c r="CB2" s="266"/>
      <c r="CC2" s="266"/>
      <c r="CD2" s="266"/>
      <c r="CE2" s="266"/>
      <c r="CF2" s="266"/>
      <c r="CG2" s="266"/>
      <c r="CH2" s="266"/>
      <c r="CI2" s="266"/>
      <c r="CJ2" s="266"/>
      <c r="CK2" s="266"/>
      <c r="CL2" s="266"/>
      <c r="CM2" s="266"/>
      <c r="CN2" s="266"/>
      <c r="CO2" s="266"/>
      <c r="CP2" s="266"/>
      <c r="CQ2" s="266"/>
      <c r="CR2" s="266"/>
      <c r="CS2" s="266"/>
      <c r="CT2" s="266"/>
      <c r="CU2" s="266"/>
      <c r="CV2" s="266"/>
      <c r="CW2" s="266"/>
      <c r="CX2" s="266"/>
      <c r="CY2" s="266"/>
      <c r="CZ2" s="266"/>
      <c r="DA2" s="266"/>
      <c r="DB2" s="266"/>
      <c r="DC2" s="266"/>
      <c r="DD2" s="266"/>
      <c r="DE2" s="266"/>
      <c r="DF2" s="266"/>
      <c r="DG2" s="266"/>
      <c r="DH2" s="266"/>
      <c r="DI2" s="266"/>
      <c r="DJ2" s="266"/>
      <c r="DK2" s="266"/>
      <c r="DL2" s="266"/>
      <c r="DM2" s="266"/>
      <c r="DN2" s="266"/>
      <c r="DO2" s="266"/>
      <c r="DP2" s="266"/>
      <c r="DQ2" s="266"/>
      <c r="DR2" s="266"/>
      <c r="DS2" s="266"/>
      <c r="DT2" s="266"/>
      <c r="DU2" s="266"/>
      <c r="DV2" s="266"/>
      <c r="DW2" s="266"/>
      <c r="DX2" s="266"/>
      <c r="DY2" s="266"/>
      <c r="DZ2" s="266"/>
      <c r="EA2" s="266"/>
      <c r="EB2" s="266"/>
      <c r="EC2" s="266"/>
      <c r="ED2" s="266"/>
      <c r="EE2" s="266"/>
      <c r="EF2" s="266"/>
      <c r="EG2" s="266"/>
      <c r="EH2" s="266"/>
      <c r="EI2" s="266"/>
      <c r="EJ2" s="266"/>
      <c r="EK2" s="266"/>
      <c r="EL2" s="266"/>
      <c r="EM2" s="266"/>
      <c r="EN2" s="266"/>
      <c r="EO2" s="266"/>
      <c r="EP2" s="266"/>
      <c r="EQ2" s="266"/>
      <c r="ER2" s="266"/>
      <c r="ES2" s="266"/>
      <c r="ET2" s="266"/>
      <c r="EU2" s="266"/>
      <c r="EV2" s="266"/>
      <c r="EW2" s="266"/>
      <c r="EX2" s="266"/>
      <c r="EY2" s="266"/>
      <c r="EZ2" s="266"/>
      <c r="FA2" s="266"/>
      <c r="FB2" s="266"/>
      <c r="FC2" s="266"/>
      <c r="FD2" s="266"/>
      <c r="FE2" s="266"/>
      <c r="FF2" s="266"/>
      <c r="FG2" s="266"/>
      <c r="FH2" s="266"/>
      <c r="FI2" s="266"/>
      <c r="FJ2" s="266"/>
      <c r="FK2" s="266"/>
      <c r="FL2" s="266"/>
      <c r="FM2" s="266"/>
      <c r="FN2" s="266"/>
      <c r="FO2" s="266"/>
      <c r="FP2" s="266"/>
      <c r="FQ2" s="266"/>
      <c r="FR2" s="266"/>
      <c r="FS2" s="266"/>
      <c r="FT2" s="266"/>
      <c r="FU2" s="266"/>
      <c r="FV2" s="266"/>
      <c r="FW2" s="266"/>
      <c r="FX2" s="266"/>
      <c r="FY2" s="266"/>
      <c r="FZ2" s="266"/>
      <c r="GA2" s="266"/>
      <c r="GB2" s="266"/>
      <c r="GC2" s="266"/>
      <c r="GD2" s="266"/>
      <c r="GE2" s="266"/>
      <c r="GF2" s="266"/>
      <c r="GG2" s="266"/>
      <c r="GH2" s="266"/>
      <c r="GI2" s="266"/>
      <c r="GJ2" s="266"/>
      <c r="GK2" s="266"/>
      <c r="GL2" s="266"/>
      <c r="GM2" s="266"/>
      <c r="GN2" s="266"/>
      <c r="GO2" s="266"/>
      <c r="GP2" s="266"/>
      <c r="GQ2" s="266"/>
      <c r="GR2" s="266"/>
      <c r="GS2" s="266"/>
      <c r="GT2" s="266"/>
      <c r="GU2" s="266"/>
      <c r="GV2" s="266"/>
      <c r="GW2" s="266"/>
      <c r="GX2" s="266"/>
      <c r="GY2" s="266"/>
      <c r="GZ2" s="266"/>
      <c r="HA2" s="266"/>
      <c r="HB2" s="266"/>
      <c r="HC2" s="266"/>
      <c r="HD2" s="266"/>
      <c r="HE2" s="266"/>
      <c r="HF2" s="266"/>
      <c r="HG2" s="266"/>
      <c r="HH2" s="266"/>
      <c r="HI2" s="266"/>
      <c r="HJ2" s="266"/>
      <c r="HK2" s="266"/>
      <c r="HL2" s="266"/>
      <c r="HM2" s="266"/>
      <c r="HN2" s="266"/>
      <c r="HO2" s="266"/>
      <c r="HP2" s="266"/>
      <c r="HQ2" s="266"/>
      <c r="HR2" s="266"/>
      <c r="HS2" s="266"/>
      <c r="HT2" s="266"/>
      <c r="HU2" s="266"/>
      <c r="HV2" s="266"/>
      <c r="HW2" s="266"/>
      <c r="HX2" s="266"/>
      <c r="HY2" s="266"/>
      <c r="HZ2" s="266"/>
      <c r="IA2" s="266"/>
      <c r="IB2" s="266"/>
      <c r="IC2" s="266"/>
      <c r="ID2" s="266"/>
      <c r="IE2" s="266"/>
      <c r="IF2" s="266"/>
      <c r="IG2" s="266"/>
      <c r="IH2" s="266"/>
      <c r="II2" s="266"/>
      <c r="IJ2" s="266"/>
      <c r="IK2" s="266"/>
      <c r="IL2" s="266"/>
      <c r="IM2" s="266"/>
      <c r="IN2" s="266"/>
      <c r="IO2" s="266"/>
      <c r="IP2" s="266"/>
      <c r="IQ2" s="266"/>
      <c r="IR2" s="266"/>
      <c r="IS2" s="266"/>
      <c r="IT2" s="266"/>
      <c r="IU2" s="266"/>
      <c r="IV2" s="266"/>
      <c r="IW2" s="266"/>
      <c r="IX2" s="266"/>
      <c r="IY2" s="266"/>
    </row>
    <row r="3" spans="1:259" ht="14.25" x14ac:dyDescent="0.3">
      <c r="A3" s="71"/>
      <c r="B3" s="71"/>
      <c r="C3" s="71"/>
      <c r="D3" s="71"/>
      <c r="E3" s="1"/>
      <c r="F3" s="162"/>
      <c r="G3" s="162"/>
      <c r="H3" s="162"/>
      <c r="I3" s="162"/>
      <c r="J3" s="162"/>
      <c r="K3" s="64"/>
      <c r="L3" s="64"/>
      <c r="M3" s="169" t="s">
        <v>181</v>
      </c>
      <c r="N3" s="170"/>
      <c r="O3" s="170"/>
      <c r="P3" s="170"/>
      <c r="Q3" s="170"/>
      <c r="R3" s="170"/>
      <c r="S3" s="170"/>
      <c r="T3" s="170"/>
      <c r="U3" s="170"/>
      <c r="V3" s="171"/>
      <c r="W3" s="60"/>
      <c r="X3" s="60"/>
      <c r="Y3" s="155" t="s">
        <v>182</v>
      </c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7"/>
      <c r="AP3" s="60"/>
      <c r="AQ3" s="60"/>
      <c r="AR3" s="163" t="s">
        <v>183</v>
      </c>
      <c r="AS3" s="164"/>
      <c r="AT3" s="164"/>
      <c r="AU3" s="164"/>
      <c r="AV3" s="164"/>
      <c r="AW3" s="164"/>
      <c r="AX3" s="165"/>
      <c r="AY3" s="1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/>
      <c r="BQ3" s="266"/>
      <c r="BR3" s="266"/>
      <c r="BS3" s="266"/>
      <c r="BT3" s="266"/>
      <c r="BU3" s="266"/>
      <c r="BV3" s="266"/>
      <c r="BW3" s="266"/>
      <c r="BX3" s="266"/>
      <c r="BY3" s="266"/>
      <c r="BZ3" s="266"/>
      <c r="CA3" s="266"/>
      <c r="CB3" s="266"/>
      <c r="CC3" s="266"/>
      <c r="CD3" s="266"/>
      <c r="CE3" s="266"/>
      <c r="CF3" s="266"/>
      <c r="CG3" s="266"/>
      <c r="CH3" s="266"/>
      <c r="CI3" s="266"/>
      <c r="CJ3" s="266"/>
      <c r="CK3" s="266"/>
      <c r="CL3" s="266"/>
      <c r="CM3" s="266"/>
      <c r="CN3" s="266"/>
      <c r="CO3" s="266"/>
      <c r="CP3" s="266"/>
      <c r="CQ3" s="266"/>
      <c r="CR3" s="266"/>
      <c r="CS3" s="266"/>
      <c r="CT3" s="266"/>
      <c r="CU3" s="266"/>
      <c r="CV3" s="266"/>
      <c r="CW3" s="266"/>
      <c r="CX3" s="266"/>
      <c r="CY3" s="266"/>
      <c r="CZ3" s="266"/>
      <c r="DA3" s="266"/>
      <c r="DB3" s="266"/>
      <c r="DC3" s="266"/>
      <c r="DD3" s="266"/>
      <c r="DE3" s="266"/>
      <c r="DF3" s="266"/>
      <c r="DG3" s="266"/>
      <c r="DH3" s="266"/>
      <c r="DI3" s="266"/>
      <c r="DJ3" s="266"/>
      <c r="DK3" s="266"/>
      <c r="DL3" s="266"/>
      <c r="DM3" s="266"/>
      <c r="DN3" s="266"/>
      <c r="DO3" s="266"/>
      <c r="DP3" s="266"/>
      <c r="DQ3" s="266"/>
      <c r="DR3" s="266"/>
      <c r="DS3" s="266"/>
      <c r="DT3" s="266"/>
      <c r="DU3" s="266"/>
      <c r="DV3" s="266"/>
      <c r="DW3" s="266"/>
      <c r="DX3" s="266"/>
      <c r="DY3" s="266"/>
      <c r="DZ3" s="266"/>
      <c r="EA3" s="266"/>
      <c r="EB3" s="266"/>
      <c r="EC3" s="266"/>
      <c r="ED3" s="266"/>
      <c r="EE3" s="266"/>
      <c r="EF3" s="266"/>
      <c r="EG3" s="266"/>
      <c r="EH3" s="266"/>
      <c r="EI3" s="266"/>
      <c r="EJ3" s="266"/>
      <c r="EK3" s="266"/>
      <c r="EL3" s="266"/>
      <c r="EM3" s="266"/>
      <c r="EN3" s="266"/>
      <c r="EO3" s="266"/>
      <c r="EP3" s="266"/>
      <c r="EQ3" s="266"/>
      <c r="ER3" s="266"/>
      <c r="ES3" s="266"/>
      <c r="ET3" s="266"/>
      <c r="EU3" s="266"/>
      <c r="EV3" s="266"/>
      <c r="EW3" s="266"/>
      <c r="EX3" s="266"/>
      <c r="EY3" s="266"/>
      <c r="EZ3" s="266"/>
      <c r="FA3" s="266"/>
      <c r="FB3" s="266"/>
      <c r="FC3" s="266"/>
      <c r="FD3" s="266"/>
      <c r="FE3" s="266"/>
      <c r="FF3" s="266"/>
      <c r="FG3" s="266"/>
      <c r="FH3" s="266"/>
      <c r="FI3" s="266"/>
      <c r="FJ3" s="266"/>
      <c r="FK3" s="266"/>
      <c r="FL3" s="266"/>
      <c r="FM3" s="266"/>
      <c r="FN3" s="266"/>
      <c r="FO3" s="266"/>
      <c r="FP3" s="266"/>
      <c r="FQ3" s="266"/>
      <c r="FR3" s="266"/>
      <c r="FS3" s="266"/>
      <c r="FT3" s="266"/>
      <c r="FU3" s="266"/>
      <c r="FV3" s="266"/>
      <c r="FW3" s="266"/>
      <c r="FX3" s="266"/>
      <c r="FY3" s="266"/>
      <c r="FZ3" s="266"/>
      <c r="GA3" s="266"/>
      <c r="GB3" s="266"/>
      <c r="GC3" s="266"/>
      <c r="GD3" s="266"/>
      <c r="GE3" s="266"/>
      <c r="GF3" s="266"/>
      <c r="GG3" s="266"/>
      <c r="GH3" s="266"/>
      <c r="GI3" s="266"/>
      <c r="GJ3" s="266"/>
      <c r="GK3" s="266"/>
      <c r="GL3" s="266"/>
      <c r="GM3" s="266"/>
      <c r="GN3" s="266"/>
      <c r="GO3" s="266"/>
      <c r="GP3" s="266"/>
      <c r="GQ3" s="266"/>
      <c r="GR3" s="266"/>
      <c r="GS3" s="266"/>
      <c r="GT3" s="266"/>
      <c r="GU3" s="266"/>
      <c r="GV3" s="266"/>
      <c r="GW3" s="266"/>
      <c r="GX3" s="266"/>
      <c r="GY3" s="266"/>
      <c r="GZ3" s="266"/>
      <c r="HA3" s="266"/>
      <c r="HB3" s="266"/>
      <c r="HC3" s="266"/>
      <c r="HD3" s="266"/>
      <c r="HE3" s="266"/>
      <c r="HF3" s="266"/>
      <c r="HG3" s="266"/>
      <c r="HH3" s="266"/>
      <c r="HI3" s="266"/>
      <c r="HJ3" s="266"/>
      <c r="HK3" s="266"/>
      <c r="HL3" s="266"/>
      <c r="HM3" s="266"/>
      <c r="HN3" s="266"/>
      <c r="HO3" s="266"/>
      <c r="HP3" s="266"/>
      <c r="HQ3" s="266"/>
      <c r="HR3" s="266"/>
      <c r="HS3" s="266"/>
      <c r="HT3" s="266"/>
      <c r="HU3" s="266"/>
      <c r="HV3" s="266"/>
      <c r="HW3" s="266"/>
      <c r="HX3" s="266"/>
      <c r="HY3" s="266"/>
      <c r="HZ3" s="266"/>
      <c r="IA3" s="266"/>
      <c r="IB3" s="266"/>
      <c r="IC3" s="266"/>
      <c r="ID3" s="266"/>
      <c r="IE3" s="266"/>
      <c r="IF3" s="266"/>
      <c r="IG3" s="266"/>
      <c r="IH3" s="266"/>
      <c r="II3" s="266"/>
      <c r="IJ3" s="266"/>
      <c r="IK3" s="266"/>
      <c r="IL3" s="266"/>
      <c r="IM3" s="266"/>
      <c r="IN3" s="266"/>
      <c r="IO3" s="266"/>
      <c r="IP3" s="266"/>
      <c r="IQ3" s="266"/>
      <c r="IR3" s="266"/>
      <c r="IS3" s="266"/>
      <c r="IT3" s="266"/>
      <c r="IU3" s="266"/>
      <c r="IV3" s="266"/>
      <c r="IW3" s="266"/>
      <c r="IX3" s="266"/>
      <c r="IY3" s="266"/>
    </row>
    <row r="4" spans="1:259" ht="25.5" customHeight="1" x14ac:dyDescent="0.3">
      <c r="A4" s="71"/>
      <c r="B4" s="71"/>
      <c r="C4" s="71"/>
      <c r="D4" s="71"/>
      <c r="E4" s="1"/>
      <c r="F4" s="162"/>
      <c r="G4" s="162"/>
      <c r="H4" s="162"/>
      <c r="I4" s="162"/>
      <c r="J4" s="162"/>
      <c r="K4" s="64"/>
      <c r="L4" s="64"/>
      <c r="M4" s="172"/>
      <c r="N4" s="173"/>
      <c r="O4" s="173"/>
      <c r="P4" s="173"/>
      <c r="Q4" s="173"/>
      <c r="R4" s="173"/>
      <c r="S4" s="173"/>
      <c r="T4" s="173"/>
      <c r="U4" s="173"/>
      <c r="V4" s="174"/>
      <c r="W4" s="60"/>
      <c r="X4" s="60"/>
      <c r="Y4" s="158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60"/>
      <c r="AP4" s="60"/>
      <c r="AQ4" s="60"/>
      <c r="AR4" s="166"/>
      <c r="AS4" s="167"/>
      <c r="AT4" s="167"/>
      <c r="AU4" s="167"/>
      <c r="AV4" s="167"/>
      <c r="AW4" s="167"/>
      <c r="AX4" s="168"/>
      <c r="AY4" s="1"/>
      <c r="AZ4" s="266"/>
      <c r="BA4" s="266"/>
      <c r="BB4" s="266"/>
      <c r="BC4" s="266"/>
      <c r="BD4" s="266"/>
      <c r="BE4" s="266"/>
      <c r="BF4" s="266"/>
      <c r="BG4" s="266"/>
      <c r="BH4" s="266"/>
      <c r="BI4" s="266"/>
      <c r="BJ4" s="266"/>
      <c r="BK4" s="266"/>
      <c r="BL4" s="266"/>
      <c r="BM4" s="266"/>
      <c r="BN4" s="266"/>
      <c r="BO4" s="266"/>
      <c r="BP4" s="266"/>
      <c r="BQ4" s="266"/>
      <c r="BR4" s="266"/>
      <c r="BS4" s="266"/>
      <c r="BT4" s="266"/>
      <c r="BU4" s="266"/>
      <c r="BV4" s="266"/>
      <c r="BW4" s="266"/>
      <c r="BX4" s="266"/>
      <c r="BY4" s="266"/>
      <c r="BZ4" s="266"/>
      <c r="CA4" s="266"/>
      <c r="CB4" s="266"/>
      <c r="CC4" s="266"/>
      <c r="CD4" s="266"/>
      <c r="CE4" s="266"/>
      <c r="CF4" s="266"/>
      <c r="CG4" s="266"/>
      <c r="CH4" s="266"/>
      <c r="CI4" s="266"/>
      <c r="CJ4" s="266"/>
      <c r="CK4" s="266"/>
      <c r="CL4" s="266"/>
      <c r="CM4" s="266"/>
      <c r="CN4" s="266"/>
      <c r="CO4" s="266"/>
      <c r="CP4" s="266"/>
      <c r="CQ4" s="266"/>
      <c r="CR4" s="266"/>
      <c r="CS4" s="266"/>
      <c r="CT4" s="266"/>
      <c r="CU4" s="266"/>
      <c r="CV4" s="266"/>
      <c r="CW4" s="266"/>
      <c r="CX4" s="266"/>
      <c r="CY4" s="266"/>
      <c r="CZ4" s="266"/>
      <c r="DA4" s="266"/>
      <c r="DB4" s="266"/>
      <c r="DC4" s="266"/>
      <c r="DD4" s="266"/>
      <c r="DE4" s="266"/>
      <c r="DF4" s="266"/>
      <c r="DG4" s="266"/>
      <c r="DH4" s="266"/>
      <c r="DI4" s="266"/>
      <c r="DJ4" s="266"/>
      <c r="DK4" s="266"/>
      <c r="DL4" s="266"/>
      <c r="DM4" s="266"/>
      <c r="DN4" s="266"/>
      <c r="DO4" s="266"/>
      <c r="DP4" s="266"/>
      <c r="DQ4" s="266"/>
      <c r="DR4" s="266"/>
      <c r="DS4" s="266"/>
      <c r="DT4" s="266"/>
      <c r="DU4" s="266"/>
      <c r="DV4" s="266"/>
      <c r="DW4" s="266"/>
      <c r="DX4" s="266"/>
      <c r="DY4" s="266"/>
      <c r="DZ4" s="266"/>
      <c r="EA4" s="266"/>
      <c r="EB4" s="266"/>
      <c r="EC4" s="266"/>
      <c r="ED4" s="266"/>
      <c r="EE4" s="266"/>
      <c r="EF4" s="266"/>
      <c r="EG4" s="266"/>
      <c r="EH4" s="266"/>
      <c r="EI4" s="266"/>
      <c r="EJ4" s="266"/>
      <c r="EK4" s="266"/>
      <c r="EL4" s="266"/>
      <c r="EM4" s="266"/>
      <c r="EN4" s="266"/>
      <c r="EO4" s="266"/>
      <c r="EP4" s="266"/>
      <c r="EQ4" s="266"/>
      <c r="ER4" s="266"/>
      <c r="ES4" s="266"/>
      <c r="ET4" s="266"/>
      <c r="EU4" s="266"/>
      <c r="EV4" s="266"/>
      <c r="EW4" s="266"/>
      <c r="EX4" s="266"/>
      <c r="EY4" s="266"/>
      <c r="EZ4" s="266"/>
      <c r="FA4" s="266"/>
      <c r="FB4" s="266"/>
      <c r="FC4" s="266"/>
      <c r="FD4" s="266"/>
      <c r="FE4" s="266"/>
      <c r="FF4" s="266"/>
      <c r="FG4" s="266"/>
      <c r="FH4" s="266"/>
      <c r="FI4" s="266"/>
      <c r="FJ4" s="266"/>
      <c r="FK4" s="266"/>
      <c r="FL4" s="266"/>
      <c r="FM4" s="266"/>
      <c r="FN4" s="266"/>
      <c r="FO4" s="266"/>
      <c r="FP4" s="266"/>
      <c r="FQ4" s="266"/>
      <c r="FR4" s="266"/>
      <c r="FS4" s="266"/>
      <c r="FT4" s="266"/>
      <c r="FU4" s="266"/>
      <c r="FV4" s="266"/>
      <c r="FW4" s="266"/>
      <c r="FX4" s="266"/>
      <c r="FY4" s="266"/>
      <c r="FZ4" s="266"/>
      <c r="GA4" s="266"/>
      <c r="GB4" s="266"/>
      <c r="GC4" s="266"/>
      <c r="GD4" s="266"/>
      <c r="GE4" s="266"/>
      <c r="GF4" s="266"/>
      <c r="GG4" s="266"/>
      <c r="GH4" s="266"/>
      <c r="GI4" s="266"/>
      <c r="GJ4" s="266"/>
      <c r="GK4" s="266"/>
      <c r="GL4" s="266"/>
      <c r="GM4" s="266"/>
      <c r="GN4" s="266"/>
      <c r="GO4" s="266"/>
      <c r="GP4" s="266"/>
      <c r="GQ4" s="266"/>
      <c r="GR4" s="266"/>
      <c r="GS4" s="266"/>
      <c r="GT4" s="266"/>
      <c r="GU4" s="266"/>
      <c r="GV4" s="266"/>
      <c r="GW4" s="266"/>
      <c r="GX4" s="266"/>
      <c r="GY4" s="266"/>
      <c r="GZ4" s="266"/>
      <c r="HA4" s="266"/>
      <c r="HB4" s="266"/>
      <c r="HC4" s="266"/>
      <c r="HD4" s="266"/>
      <c r="HE4" s="266"/>
      <c r="HF4" s="266"/>
      <c r="HG4" s="266"/>
      <c r="HH4" s="266"/>
      <c r="HI4" s="266"/>
      <c r="HJ4" s="266"/>
      <c r="HK4" s="266"/>
      <c r="HL4" s="266"/>
      <c r="HM4" s="266"/>
      <c r="HN4" s="266"/>
      <c r="HO4" s="266"/>
      <c r="HP4" s="266"/>
      <c r="HQ4" s="266"/>
      <c r="HR4" s="266"/>
      <c r="HS4" s="266"/>
      <c r="HT4" s="266"/>
      <c r="HU4" s="266"/>
      <c r="HV4" s="266"/>
      <c r="HW4" s="266"/>
      <c r="HX4" s="266"/>
      <c r="HY4" s="266"/>
      <c r="HZ4" s="266"/>
      <c r="IA4" s="266"/>
      <c r="IB4" s="266"/>
      <c r="IC4" s="266"/>
      <c r="ID4" s="266"/>
      <c r="IE4" s="266"/>
      <c r="IF4" s="266"/>
      <c r="IG4" s="266"/>
      <c r="IH4" s="266"/>
      <c r="II4" s="266"/>
      <c r="IJ4" s="266"/>
      <c r="IK4" s="266"/>
      <c r="IL4" s="266"/>
      <c r="IM4" s="266"/>
      <c r="IN4" s="266"/>
      <c r="IO4" s="266"/>
      <c r="IP4" s="266"/>
      <c r="IQ4" s="266"/>
      <c r="IR4" s="266"/>
      <c r="IS4" s="266"/>
      <c r="IT4" s="266"/>
      <c r="IU4" s="266"/>
      <c r="IV4" s="266"/>
      <c r="IW4" s="266"/>
      <c r="IX4" s="266"/>
      <c r="IY4" s="266"/>
    </row>
    <row r="5" spans="1:259" ht="15" customHeight="1" x14ac:dyDescent="0.3">
      <c r="A5" s="71"/>
      <c r="B5" s="71"/>
      <c r="C5" s="71"/>
      <c r="D5" s="71"/>
      <c r="E5" s="1"/>
      <c r="F5" s="161" t="s">
        <v>166</v>
      </c>
      <c r="G5" s="161"/>
      <c r="H5" s="161"/>
      <c r="I5" s="161"/>
      <c r="J5" s="161"/>
      <c r="K5" s="1"/>
      <c r="L5" s="1"/>
      <c r="M5" s="1"/>
      <c r="N5" s="1"/>
      <c r="O5" s="1"/>
      <c r="P5" s="1"/>
      <c r="Q5" s="1"/>
      <c r="R5" s="1"/>
      <c r="S5" s="1"/>
      <c r="T5" s="1"/>
      <c r="U5" s="6"/>
      <c r="V5" s="1"/>
      <c r="W5" s="1"/>
      <c r="X5" s="1"/>
      <c r="Y5" s="1"/>
      <c r="Z5" s="1"/>
      <c r="AA5" s="6"/>
      <c r="AB5" s="1"/>
      <c r="AC5" s="1"/>
      <c r="AD5" s="1"/>
      <c r="AE5" s="1"/>
      <c r="AF5" s="1"/>
      <c r="AG5" s="6"/>
      <c r="AH5" s="1"/>
      <c r="AI5" s="1"/>
      <c r="AJ5" s="1"/>
      <c r="AK5" s="1"/>
      <c r="AL5" s="1"/>
      <c r="AM5" s="1"/>
      <c r="AN5" s="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266"/>
      <c r="BA5" s="266"/>
      <c r="BB5" s="266"/>
      <c r="BC5" s="266"/>
      <c r="BD5" s="266"/>
      <c r="BE5" s="266"/>
      <c r="BF5" s="266"/>
      <c r="BG5" s="266"/>
      <c r="BH5" s="266"/>
      <c r="BI5" s="266"/>
      <c r="BJ5" s="266"/>
      <c r="BK5" s="266"/>
      <c r="BL5" s="266"/>
      <c r="BM5" s="266"/>
      <c r="BN5" s="266"/>
      <c r="BO5" s="266"/>
      <c r="BP5" s="266"/>
      <c r="BQ5" s="266"/>
      <c r="BR5" s="266"/>
      <c r="BS5" s="266"/>
      <c r="BT5" s="266"/>
      <c r="BU5" s="266"/>
      <c r="BV5" s="266"/>
      <c r="BW5" s="266"/>
      <c r="BX5" s="266"/>
      <c r="BY5" s="266"/>
      <c r="BZ5" s="266"/>
      <c r="CA5" s="266"/>
      <c r="CB5" s="266"/>
      <c r="CC5" s="266"/>
      <c r="CD5" s="266"/>
      <c r="CE5" s="266"/>
      <c r="CF5" s="266"/>
      <c r="CG5" s="266"/>
      <c r="CH5" s="266"/>
      <c r="CI5" s="266"/>
      <c r="CJ5" s="266"/>
      <c r="CK5" s="266"/>
      <c r="CL5" s="266"/>
      <c r="CM5" s="266"/>
      <c r="CN5" s="266"/>
      <c r="CO5" s="266"/>
      <c r="CP5" s="266"/>
      <c r="CQ5" s="266"/>
      <c r="CR5" s="266"/>
      <c r="CS5" s="266"/>
      <c r="CT5" s="266"/>
      <c r="CU5" s="266"/>
      <c r="CV5" s="266"/>
      <c r="CW5" s="266"/>
      <c r="CX5" s="266"/>
      <c r="CY5" s="266"/>
      <c r="CZ5" s="266"/>
      <c r="DA5" s="266"/>
      <c r="DB5" s="266"/>
      <c r="DC5" s="266"/>
      <c r="DD5" s="266"/>
      <c r="DE5" s="266"/>
      <c r="DF5" s="266"/>
      <c r="DG5" s="266"/>
      <c r="DH5" s="266"/>
      <c r="DI5" s="266"/>
      <c r="DJ5" s="266"/>
      <c r="DK5" s="266"/>
      <c r="DL5" s="266"/>
      <c r="DM5" s="266"/>
      <c r="DN5" s="266"/>
      <c r="DO5" s="266"/>
      <c r="DP5" s="266"/>
      <c r="DQ5" s="266"/>
      <c r="DR5" s="266"/>
      <c r="DS5" s="266"/>
      <c r="DT5" s="266"/>
      <c r="DU5" s="266"/>
      <c r="DV5" s="266"/>
      <c r="DW5" s="266"/>
      <c r="DX5" s="266"/>
      <c r="DY5" s="266"/>
      <c r="DZ5" s="266"/>
      <c r="EA5" s="266"/>
      <c r="EB5" s="266"/>
      <c r="EC5" s="266"/>
      <c r="ED5" s="266"/>
      <c r="EE5" s="266"/>
      <c r="EF5" s="266"/>
      <c r="EG5" s="266"/>
      <c r="EH5" s="266"/>
      <c r="EI5" s="266"/>
      <c r="EJ5" s="266"/>
      <c r="EK5" s="266"/>
      <c r="EL5" s="266"/>
      <c r="EM5" s="266"/>
      <c r="EN5" s="266"/>
      <c r="EO5" s="266"/>
      <c r="EP5" s="266"/>
      <c r="EQ5" s="266"/>
      <c r="ER5" s="266"/>
      <c r="ES5" s="266"/>
      <c r="ET5" s="266"/>
      <c r="EU5" s="266"/>
      <c r="EV5" s="266"/>
      <c r="EW5" s="266"/>
      <c r="EX5" s="266"/>
      <c r="EY5" s="266"/>
      <c r="EZ5" s="266"/>
      <c r="FA5" s="266"/>
      <c r="FB5" s="266"/>
      <c r="FC5" s="266"/>
      <c r="FD5" s="266"/>
      <c r="FE5" s="266"/>
      <c r="FF5" s="266"/>
      <c r="FG5" s="266"/>
      <c r="FH5" s="266"/>
      <c r="FI5" s="266"/>
      <c r="FJ5" s="266"/>
      <c r="FK5" s="266"/>
      <c r="FL5" s="266"/>
      <c r="FM5" s="266"/>
      <c r="FN5" s="266"/>
      <c r="FO5" s="266"/>
      <c r="FP5" s="266"/>
      <c r="FQ5" s="266"/>
      <c r="FR5" s="266"/>
      <c r="FS5" s="266"/>
      <c r="FT5" s="266"/>
      <c r="FU5" s="266"/>
      <c r="FV5" s="266"/>
      <c r="FW5" s="266"/>
      <c r="FX5" s="266"/>
      <c r="FY5" s="266"/>
      <c r="FZ5" s="266"/>
      <c r="GA5" s="266"/>
      <c r="GB5" s="266"/>
      <c r="GC5" s="266"/>
      <c r="GD5" s="266"/>
      <c r="GE5" s="266"/>
      <c r="GF5" s="266"/>
      <c r="GG5" s="266"/>
      <c r="GH5" s="266"/>
      <c r="GI5" s="266"/>
      <c r="GJ5" s="266"/>
      <c r="GK5" s="266"/>
      <c r="GL5" s="266"/>
      <c r="GM5" s="266"/>
      <c r="GN5" s="266"/>
      <c r="GO5" s="266"/>
      <c r="GP5" s="266"/>
      <c r="GQ5" s="266"/>
      <c r="GR5" s="266"/>
      <c r="GS5" s="266"/>
      <c r="GT5" s="266"/>
      <c r="GU5" s="266"/>
      <c r="GV5" s="266"/>
      <c r="GW5" s="266"/>
      <c r="GX5" s="266"/>
      <c r="GY5" s="266"/>
      <c r="GZ5" s="266"/>
      <c r="HA5" s="266"/>
      <c r="HB5" s="266"/>
      <c r="HC5" s="266"/>
      <c r="HD5" s="266"/>
      <c r="HE5" s="266"/>
      <c r="HF5" s="266"/>
      <c r="HG5" s="266"/>
      <c r="HH5" s="266"/>
      <c r="HI5" s="266"/>
      <c r="HJ5" s="266"/>
      <c r="HK5" s="266"/>
      <c r="HL5" s="266"/>
      <c r="HM5" s="266"/>
      <c r="HN5" s="266"/>
      <c r="HO5" s="266"/>
      <c r="HP5" s="266"/>
      <c r="HQ5" s="266"/>
      <c r="HR5" s="266"/>
      <c r="HS5" s="266"/>
      <c r="HT5" s="266"/>
      <c r="HU5" s="266"/>
      <c r="HV5" s="266"/>
      <c r="HW5" s="266"/>
      <c r="HX5" s="266"/>
      <c r="HY5" s="266"/>
      <c r="HZ5" s="266"/>
      <c r="IA5" s="266"/>
      <c r="IB5" s="266"/>
      <c r="IC5" s="266"/>
      <c r="ID5" s="266"/>
      <c r="IE5" s="266"/>
      <c r="IF5" s="266"/>
      <c r="IG5" s="266"/>
      <c r="IH5" s="266"/>
      <c r="II5" s="266"/>
      <c r="IJ5" s="266"/>
      <c r="IK5" s="266"/>
      <c r="IL5" s="266"/>
      <c r="IM5" s="266"/>
      <c r="IN5" s="266"/>
      <c r="IO5" s="266"/>
      <c r="IP5" s="266"/>
      <c r="IQ5" s="266"/>
      <c r="IR5" s="266"/>
      <c r="IS5" s="266"/>
      <c r="IT5" s="266"/>
      <c r="IU5" s="266"/>
      <c r="IV5" s="266"/>
      <c r="IW5" s="266"/>
      <c r="IX5" s="266"/>
      <c r="IY5" s="266"/>
    </row>
    <row r="6" spans="1:259" ht="18.75" customHeight="1" x14ac:dyDescent="0.3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266"/>
      <c r="BA6" s="266"/>
      <c r="BB6" s="266"/>
      <c r="BC6" s="266"/>
      <c r="BD6" s="266"/>
      <c r="BE6" s="266"/>
      <c r="BF6" s="266"/>
      <c r="BG6" s="266"/>
      <c r="BH6" s="266"/>
      <c r="BI6" s="266"/>
      <c r="BJ6" s="266"/>
      <c r="BK6" s="266"/>
      <c r="BL6" s="266"/>
      <c r="BM6" s="266"/>
      <c r="BN6" s="266"/>
      <c r="BO6" s="266"/>
      <c r="BP6" s="266"/>
      <c r="BQ6" s="266"/>
      <c r="BR6" s="266"/>
      <c r="BS6" s="266"/>
      <c r="BT6" s="266"/>
      <c r="BU6" s="266"/>
      <c r="BV6" s="266"/>
      <c r="BW6" s="266"/>
      <c r="BX6" s="266"/>
      <c r="BY6" s="266"/>
      <c r="BZ6" s="266"/>
      <c r="CA6" s="266"/>
      <c r="CB6" s="266"/>
      <c r="CC6" s="266"/>
      <c r="CD6" s="266"/>
      <c r="CE6" s="266"/>
      <c r="CF6" s="266"/>
      <c r="CG6" s="266"/>
      <c r="CH6" s="266"/>
      <c r="CI6" s="266"/>
      <c r="CJ6" s="266"/>
      <c r="CK6" s="266"/>
      <c r="CL6" s="266"/>
      <c r="CM6" s="266"/>
      <c r="CN6" s="266"/>
      <c r="CO6" s="266"/>
      <c r="CP6" s="266"/>
      <c r="CQ6" s="266"/>
      <c r="CR6" s="266"/>
      <c r="CS6" s="266"/>
      <c r="CT6" s="266"/>
      <c r="CU6" s="266"/>
      <c r="CV6" s="266"/>
      <c r="CW6" s="266"/>
      <c r="CX6" s="266"/>
      <c r="CY6" s="266"/>
      <c r="CZ6" s="266"/>
      <c r="DA6" s="266"/>
      <c r="DB6" s="266"/>
      <c r="DC6" s="266"/>
      <c r="DD6" s="266"/>
      <c r="DE6" s="266"/>
      <c r="DF6" s="266"/>
      <c r="DG6" s="266"/>
      <c r="DH6" s="266"/>
      <c r="DI6" s="266"/>
      <c r="DJ6" s="266"/>
      <c r="DK6" s="266"/>
      <c r="DL6" s="266"/>
      <c r="DM6" s="266"/>
      <c r="DN6" s="266"/>
      <c r="DO6" s="266"/>
      <c r="DP6" s="266"/>
      <c r="DQ6" s="266"/>
      <c r="DR6" s="266"/>
      <c r="DS6" s="266"/>
      <c r="DT6" s="266"/>
      <c r="DU6" s="266"/>
      <c r="DV6" s="266"/>
      <c r="DW6" s="266"/>
      <c r="DX6" s="266"/>
      <c r="DY6" s="266"/>
      <c r="DZ6" s="266"/>
      <c r="EA6" s="266"/>
      <c r="EB6" s="266"/>
      <c r="EC6" s="266"/>
      <c r="ED6" s="266"/>
      <c r="EE6" s="266"/>
      <c r="EF6" s="266"/>
      <c r="EG6" s="266"/>
      <c r="EH6" s="266"/>
      <c r="EI6" s="266"/>
      <c r="EJ6" s="266"/>
      <c r="EK6" s="266"/>
      <c r="EL6" s="266"/>
      <c r="EM6" s="266"/>
      <c r="EN6" s="266"/>
      <c r="EO6" s="266"/>
      <c r="EP6" s="266"/>
      <c r="EQ6" s="266"/>
      <c r="ER6" s="266"/>
      <c r="ES6" s="266"/>
      <c r="ET6" s="266"/>
      <c r="EU6" s="266"/>
      <c r="EV6" s="266"/>
      <c r="EW6" s="266"/>
      <c r="EX6" s="266"/>
      <c r="EY6" s="266"/>
      <c r="EZ6" s="266"/>
      <c r="FA6" s="266"/>
      <c r="FB6" s="266"/>
      <c r="FC6" s="266"/>
      <c r="FD6" s="266"/>
      <c r="FE6" s="266"/>
      <c r="FF6" s="266"/>
      <c r="FG6" s="266"/>
      <c r="FH6" s="266"/>
      <c r="FI6" s="266"/>
      <c r="FJ6" s="266"/>
      <c r="FK6" s="266"/>
      <c r="FL6" s="266"/>
      <c r="FM6" s="266"/>
      <c r="FN6" s="266"/>
      <c r="FO6" s="266"/>
      <c r="FP6" s="266"/>
      <c r="FQ6" s="266"/>
      <c r="FR6" s="266"/>
      <c r="FS6" s="266"/>
      <c r="FT6" s="266"/>
      <c r="FU6" s="266"/>
      <c r="FV6" s="266"/>
      <c r="FW6" s="266"/>
      <c r="FX6" s="266"/>
      <c r="FY6" s="266"/>
      <c r="FZ6" s="266"/>
      <c r="GA6" s="266"/>
      <c r="GB6" s="266"/>
      <c r="GC6" s="266"/>
      <c r="GD6" s="266"/>
      <c r="GE6" s="266"/>
      <c r="GF6" s="266"/>
      <c r="GG6" s="266"/>
      <c r="GH6" s="266"/>
      <c r="GI6" s="266"/>
      <c r="GJ6" s="266"/>
      <c r="GK6" s="266"/>
      <c r="GL6" s="266"/>
      <c r="GM6" s="266"/>
      <c r="GN6" s="266"/>
      <c r="GO6" s="266"/>
      <c r="GP6" s="266"/>
      <c r="GQ6" s="266"/>
      <c r="GR6" s="266"/>
      <c r="GS6" s="266"/>
      <c r="GT6" s="266"/>
      <c r="GU6" s="266"/>
      <c r="GV6" s="266"/>
      <c r="GW6" s="266"/>
      <c r="GX6" s="266"/>
      <c r="GY6" s="266"/>
      <c r="GZ6" s="266"/>
      <c r="HA6" s="266"/>
      <c r="HB6" s="266"/>
      <c r="HC6" s="266"/>
      <c r="HD6" s="266"/>
      <c r="HE6" s="266"/>
      <c r="HF6" s="266"/>
      <c r="HG6" s="266"/>
      <c r="HH6" s="266"/>
      <c r="HI6" s="266"/>
      <c r="HJ6" s="266"/>
      <c r="HK6" s="266"/>
      <c r="HL6" s="266"/>
      <c r="HM6" s="266"/>
      <c r="HN6" s="266"/>
      <c r="HO6" s="266"/>
      <c r="HP6" s="266"/>
      <c r="HQ6" s="266"/>
      <c r="HR6" s="266"/>
      <c r="HS6" s="266"/>
      <c r="HT6" s="266"/>
      <c r="HU6" s="266"/>
      <c r="HV6" s="266"/>
      <c r="HW6" s="266"/>
      <c r="HX6" s="266"/>
      <c r="HY6" s="266"/>
      <c r="HZ6" s="266"/>
      <c r="IA6" s="266"/>
      <c r="IB6" s="266"/>
      <c r="IC6" s="266"/>
      <c r="ID6" s="266"/>
      <c r="IE6" s="266"/>
      <c r="IF6" s="266"/>
      <c r="IG6" s="266"/>
      <c r="IH6" s="266"/>
      <c r="II6" s="266"/>
      <c r="IJ6" s="266"/>
      <c r="IK6" s="266"/>
      <c r="IL6" s="266"/>
      <c r="IM6" s="266"/>
      <c r="IN6" s="266"/>
      <c r="IO6" s="266"/>
      <c r="IP6" s="266"/>
      <c r="IQ6" s="266"/>
      <c r="IR6" s="266"/>
      <c r="IS6" s="266"/>
      <c r="IT6" s="266"/>
      <c r="IU6" s="266"/>
      <c r="IV6" s="266"/>
      <c r="IW6" s="266"/>
      <c r="IX6" s="266"/>
      <c r="IY6" s="266"/>
    </row>
    <row r="7" spans="1:259" ht="13.9" customHeight="1" x14ac:dyDescent="0.3">
      <c r="A7" s="71"/>
      <c r="B7" s="71"/>
      <c r="C7" s="71"/>
      <c r="D7" s="71"/>
      <c r="E7" s="71"/>
      <c r="F7" s="71"/>
      <c r="G7" s="145" t="s">
        <v>159</v>
      </c>
      <c r="H7" s="145"/>
      <c r="I7" s="71"/>
      <c r="J7" s="149" t="s">
        <v>180</v>
      </c>
      <c r="K7" s="150"/>
      <c r="L7" s="150"/>
      <c r="M7" s="150"/>
      <c r="N7" s="150"/>
      <c r="O7" s="150"/>
      <c r="P7" s="150"/>
      <c r="Q7" s="151"/>
      <c r="R7" s="71"/>
      <c r="S7" s="145" t="s">
        <v>1</v>
      </c>
      <c r="T7" s="145"/>
      <c r="U7" s="145"/>
      <c r="V7" s="145"/>
      <c r="W7" s="145"/>
      <c r="X7" s="145"/>
      <c r="Y7" s="145"/>
      <c r="Z7" s="71"/>
      <c r="AA7" s="146">
        <v>1</v>
      </c>
      <c r="AB7" s="147"/>
      <c r="AC7" s="148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266"/>
      <c r="BA7" s="266"/>
      <c r="BB7" s="266"/>
      <c r="BC7" s="266"/>
      <c r="BD7" s="266"/>
      <c r="BE7" s="266"/>
      <c r="BF7" s="266"/>
      <c r="BG7" s="266"/>
      <c r="BH7" s="266"/>
      <c r="BI7" s="266"/>
      <c r="BJ7" s="266"/>
      <c r="BK7" s="266"/>
      <c r="BL7" s="266"/>
      <c r="BM7" s="266"/>
      <c r="BN7" s="266"/>
      <c r="BO7" s="266"/>
      <c r="BP7" s="266"/>
      <c r="BQ7" s="266"/>
      <c r="BR7" s="266"/>
      <c r="BS7" s="266"/>
      <c r="BT7" s="266"/>
      <c r="BU7" s="266"/>
      <c r="BV7" s="266"/>
      <c r="BW7" s="266"/>
      <c r="BX7" s="266"/>
      <c r="BY7" s="266"/>
      <c r="BZ7" s="266"/>
      <c r="CA7" s="266"/>
      <c r="CB7" s="266"/>
      <c r="CC7" s="266"/>
      <c r="CD7" s="266"/>
      <c r="CE7" s="266"/>
      <c r="CF7" s="266"/>
      <c r="CG7" s="266"/>
      <c r="CH7" s="266"/>
      <c r="CI7" s="266"/>
      <c r="CJ7" s="266"/>
      <c r="CK7" s="266"/>
      <c r="CL7" s="266"/>
      <c r="CM7" s="266"/>
      <c r="CN7" s="266"/>
      <c r="CO7" s="266"/>
      <c r="CP7" s="266"/>
      <c r="CQ7" s="266"/>
      <c r="CR7" s="266"/>
      <c r="CS7" s="266"/>
      <c r="CT7" s="266"/>
      <c r="CU7" s="266"/>
      <c r="CV7" s="266"/>
      <c r="CW7" s="266"/>
      <c r="CX7" s="266"/>
      <c r="CY7" s="266"/>
      <c r="CZ7" s="266"/>
      <c r="DA7" s="266"/>
      <c r="DB7" s="266"/>
      <c r="DC7" s="266"/>
      <c r="DD7" s="266"/>
      <c r="DE7" s="266"/>
      <c r="DF7" s="266"/>
      <c r="DG7" s="266"/>
      <c r="DH7" s="266"/>
      <c r="DI7" s="266"/>
      <c r="DJ7" s="266"/>
      <c r="DK7" s="266"/>
      <c r="DL7" s="266"/>
      <c r="DM7" s="266"/>
      <c r="DN7" s="266"/>
      <c r="DO7" s="266"/>
      <c r="DP7" s="266"/>
      <c r="DQ7" s="266"/>
      <c r="DR7" s="266"/>
      <c r="DS7" s="266"/>
      <c r="DT7" s="266"/>
      <c r="DU7" s="266"/>
      <c r="DV7" s="266"/>
      <c r="DW7" s="266"/>
      <c r="DX7" s="266"/>
      <c r="DY7" s="266"/>
      <c r="DZ7" s="266"/>
      <c r="EA7" s="266"/>
      <c r="EB7" s="266"/>
      <c r="EC7" s="266"/>
      <c r="ED7" s="266"/>
      <c r="EE7" s="266"/>
      <c r="EF7" s="266"/>
      <c r="EG7" s="266"/>
      <c r="EH7" s="266"/>
      <c r="EI7" s="266"/>
      <c r="EJ7" s="266"/>
      <c r="EK7" s="266"/>
      <c r="EL7" s="266"/>
      <c r="EM7" s="266"/>
      <c r="EN7" s="266"/>
      <c r="EO7" s="266"/>
      <c r="EP7" s="266"/>
      <c r="EQ7" s="266"/>
      <c r="ER7" s="266"/>
      <c r="ES7" s="266"/>
      <c r="ET7" s="266"/>
      <c r="EU7" s="266"/>
      <c r="EV7" s="266"/>
      <c r="EW7" s="266"/>
      <c r="EX7" s="266"/>
      <c r="EY7" s="266"/>
      <c r="EZ7" s="266"/>
      <c r="FA7" s="266"/>
      <c r="FB7" s="266"/>
      <c r="FC7" s="266"/>
      <c r="FD7" s="266"/>
      <c r="FE7" s="266"/>
      <c r="FF7" s="266"/>
      <c r="FG7" s="266"/>
      <c r="FH7" s="266"/>
      <c r="FI7" s="266"/>
      <c r="FJ7" s="266"/>
      <c r="FK7" s="266"/>
      <c r="FL7" s="266"/>
      <c r="FM7" s="266"/>
      <c r="FN7" s="266"/>
      <c r="FO7" s="266"/>
      <c r="FP7" s="266"/>
      <c r="FQ7" s="266"/>
      <c r="FR7" s="266"/>
      <c r="FS7" s="266"/>
      <c r="FT7" s="266"/>
      <c r="FU7" s="266"/>
      <c r="FV7" s="266"/>
      <c r="FW7" s="266"/>
      <c r="FX7" s="266"/>
      <c r="FY7" s="266"/>
      <c r="FZ7" s="266"/>
      <c r="GA7" s="266"/>
      <c r="GB7" s="266"/>
      <c r="GC7" s="266"/>
      <c r="GD7" s="266"/>
      <c r="GE7" s="266"/>
      <c r="GF7" s="266"/>
      <c r="GG7" s="266"/>
      <c r="GH7" s="266"/>
      <c r="GI7" s="266"/>
      <c r="GJ7" s="266"/>
      <c r="GK7" s="266"/>
      <c r="GL7" s="266"/>
      <c r="GM7" s="266"/>
      <c r="GN7" s="266"/>
      <c r="GO7" s="266"/>
      <c r="GP7" s="266"/>
      <c r="GQ7" s="266"/>
      <c r="GR7" s="266"/>
      <c r="GS7" s="266"/>
      <c r="GT7" s="266"/>
      <c r="GU7" s="266"/>
      <c r="GV7" s="266"/>
      <c r="GW7" s="266"/>
      <c r="GX7" s="266"/>
      <c r="GY7" s="266"/>
      <c r="GZ7" s="266"/>
      <c r="HA7" s="266"/>
      <c r="HB7" s="266"/>
      <c r="HC7" s="266"/>
      <c r="HD7" s="266"/>
      <c r="HE7" s="266"/>
      <c r="HF7" s="266"/>
      <c r="HG7" s="266"/>
      <c r="HH7" s="266"/>
      <c r="HI7" s="266"/>
      <c r="HJ7" s="266"/>
      <c r="HK7" s="266"/>
      <c r="HL7" s="266"/>
      <c r="HM7" s="266"/>
      <c r="HN7" s="266"/>
      <c r="HO7" s="266"/>
      <c r="HP7" s="266"/>
      <c r="HQ7" s="266"/>
      <c r="HR7" s="266"/>
      <c r="HS7" s="266"/>
      <c r="HT7" s="266"/>
      <c r="HU7" s="266"/>
      <c r="HV7" s="266"/>
      <c r="HW7" s="266"/>
      <c r="HX7" s="266"/>
      <c r="HY7" s="266"/>
      <c r="HZ7" s="266"/>
      <c r="IA7" s="266"/>
      <c r="IB7" s="266"/>
      <c r="IC7" s="266"/>
      <c r="ID7" s="266"/>
      <c r="IE7" s="266"/>
      <c r="IF7" s="266"/>
      <c r="IG7" s="266"/>
      <c r="IH7" s="266"/>
      <c r="II7" s="266"/>
      <c r="IJ7" s="266"/>
      <c r="IK7" s="266"/>
      <c r="IL7" s="266"/>
      <c r="IM7" s="266"/>
      <c r="IN7" s="266"/>
      <c r="IO7" s="266"/>
      <c r="IP7" s="266"/>
      <c r="IQ7" s="266"/>
      <c r="IR7" s="266"/>
      <c r="IS7" s="266"/>
      <c r="IT7" s="266"/>
      <c r="IU7" s="266"/>
      <c r="IV7" s="266"/>
      <c r="IW7" s="266"/>
      <c r="IX7" s="266"/>
      <c r="IY7" s="266"/>
    </row>
    <row r="8" spans="1:259" ht="15.6" customHeight="1" x14ac:dyDescent="0.3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266"/>
      <c r="BA8" s="266"/>
      <c r="BB8" s="266"/>
      <c r="BC8" s="266"/>
      <c r="BD8" s="266"/>
      <c r="BE8" s="266"/>
      <c r="BF8" s="266"/>
      <c r="BG8" s="266"/>
      <c r="BH8" s="266"/>
      <c r="BI8" s="266"/>
      <c r="BJ8" s="266"/>
      <c r="BK8" s="266"/>
      <c r="BL8" s="266"/>
      <c r="BM8" s="266"/>
      <c r="BN8" s="266"/>
      <c r="BO8" s="266"/>
      <c r="BP8" s="266"/>
      <c r="BQ8" s="266"/>
      <c r="BR8" s="266"/>
      <c r="BS8" s="266"/>
      <c r="BT8" s="266"/>
      <c r="BU8" s="266"/>
      <c r="BV8" s="266"/>
      <c r="BW8" s="266"/>
      <c r="BX8" s="266"/>
      <c r="BY8" s="266"/>
      <c r="BZ8" s="266"/>
      <c r="CA8" s="266"/>
      <c r="CB8" s="266"/>
      <c r="CC8" s="266"/>
      <c r="CD8" s="266"/>
      <c r="CE8" s="266"/>
      <c r="CF8" s="266"/>
      <c r="CG8" s="266"/>
      <c r="CH8" s="266"/>
      <c r="CI8" s="266"/>
      <c r="CJ8" s="266"/>
      <c r="CK8" s="266"/>
      <c r="CL8" s="266"/>
      <c r="CM8" s="266"/>
      <c r="CN8" s="266"/>
      <c r="CO8" s="266"/>
      <c r="CP8" s="266"/>
      <c r="CQ8" s="266"/>
      <c r="CR8" s="266"/>
      <c r="CS8" s="266"/>
      <c r="CT8" s="266"/>
      <c r="CU8" s="266"/>
      <c r="CV8" s="266"/>
      <c r="CW8" s="266"/>
      <c r="CX8" s="266"/>
      <c r="CY8" s="266"/>
      <c r="CZ8" s="266"/>
      <c r="DA8" s="266"/>
      <c r="DB8" s="266"/>
      <c r="DC8" s="266"/>
      <c r="DD8" s="266"/>
      <c r="DE8" s="266"/>
      <c r="DF8" s="266"/>
      <c r="DG8" s="266"/>
      <c r="DH8" s="266"/>
      <c r="DI8" s="266"/>
      <c r="DJ8" s="266"/>
      <c r="DK8" s="266"/>
      <c r="DL8" s="266"/>
      <c r="DM8" s="266"/>
      <c r="DN8" s="266"/>
      <c r="DO8" s="266"/>
      <c r="DP8" s="266"/>
      <c r="DQ8" s="266"/>
      <c r="DR8" s="266"/>
      <c r="DS8" s="266"/>
      <c r="DT8" s="266"/>
      <c r="DU8" s="266"/>
      <c r="DV8" s="266"/>
      <c r="DW8" s="266"/>
      <c r="DX8" s="266"/>
      <c r="DY8" s="266"/>
      <c r="DZ8" s="266"/>
      <c r="EA8" s="266"/>
      <c r="EB8" s="266"/>
      <c r="EC8" s="266"/>
      <c r="ED8" s="266"/>
      <c r="EE8" s="266"/>
      <c r="EF8" s="266"/>
      <c r="EG8" s="266"/>
      <c r="EH8" s="266"/>
      <c r="EI8" s="266"/>
      <c r="EJ8" s="266"/>
      <c r="EK8" s="266"/>
      <c r="EL8" s="266"/>
      <c r="EM8" s="266"/>
      <c r="EN8" s="266"/>
      <c r="EO8" s="266"/>
      <c r="EP8" s="266"/>
      <c r="EQ8" s="266"/>
      <c r="ER8" s="266"/>
      <c r="ES8" s="266"/>
      <c r="ET8" s="266"/>
      <c r="EU8" s="266"/>
      <c r="EV8" s="266"/>
      <c r="EW8" s="266"/>
      <c r="EX8" s="266"/>
      <c r="EY8" s="266"/>
      <c r="EZ8" s="266"/>
      <c r="FA8" s="266"/>
      <c r="FB8" s="266"/>
      <c r="FC8" s="266"/>
      <c r="FD8" s="266"/>
      <c r="FE8" s="266"/>
      <c r="FF8" s="266"/>
      <c r="FG8" s="266"/>
      <c r="FH8" s="266"/>
      <c r="FI8" s="266"/>
      <c r="FJ8" s="266"/>
      <c r="FK8" s="266"/>
      <c r="FL8" s="266"/>
      <c r="FM8" s="266"/>
      <c r="FN8" s="266"/>
      <c r="FO8" s="266"/>
      <c r="FP8" s="266"/>
      <c r="FQ8" s="266"/>
      <c r="FR8" s="266"/>
      <c r="FS8" s="266"/>
      <c r="FT8" s="266"/>
      <c r="FU8" s="266"/>
      <c r="FV8" s="266"/>
      <c r="FW8" s="266"/>
      <c r="FX8" s="266"/>
      <c r="FY8" s="266"/>
      <c r="FZ8" s="266"/>
      <c r="GA8" s="266"/>
      <c r="GB8" s="266"/>
      <c r="GC8" s="266"/>
      <c r="GD8" s="266"/>
      <c r="GE8" s="266"/>
      <c r="GF8" s="266"/>
      <c r="GG8" s="266"/>
      <c r="GH8" s="266"/>
      <c r="GI8" s="266"/>
      <c r="GJ8" s="266"/>
      <c r="GK8" s="266"/>
      <c r="GL8" s="266"/>
      <c r="GM8" s="266"/>
      <c r="GN8" s="266"/>
      <c r="GO8" s="266"/>
      <c r="GP8" s="266"/>
      <c r="GQ8" s="266"/>
      <c r="GR8" s="266"/>
      <c r="GS8" s="266"/>
      <c r="GT8" s="266"/>
      <c r="GU8" s="266"/>
      <c r="GV8" s="266"/>
      <c r="GW8" s="266"/>
      <c r="GX8" s="266"/>
      <c r="GY8" s="266"/>
      <c r="GZ8" s="266"/>
      <c r="HA8" s="266"/>
      <c r="HB8" s="266"/>
      <c r="HC8" s="266"/>
      <c r="HD8" s="266"/>
      <c r="HE8" s="266"/>
      <c r="HF8" s="266"/>
      <c r="HG8" s="266"/>
      <c r="HH8" s="266"/>
      <c r="HI8" s="266"/>
      <c r="HJ8" s="266"/>
      <c r="HK8" s="266"/>
      <c r="HL8" s="266"/>
      <c r="HM8" s="266"/>
      <c r="HN8" s="266"/>
      <c r="HO8" s="266"/>
      <c r="HP8" s="266"/>
      <c r="HQ8" s="266"/>
      <c r="HR8" s="266"/>
      <c r="HS8" s="266"/>
      <c r="HT8" s="266"/>
      <c r="HU8" s="266"/>
      <c r="HV8" s="266"/>
      <c r="HW8" s="266"/>
      <c r="HX8" s="266"/>
      <c r="HY8" s="266"/>
      <c r="HZ8" s="266"/>
      <c r="IA8" s="266"/>
      <c r="IB8" s="266"/>
      <c r="IC8" s="266"/>
      <c r="ID8" s="266"/>
      <c r="IE8" s="266"/>
      <c r="IF8" s="266"/>
      <c r="IG8" s="266"/>
      <c r="IH8" s="266"/>
      <c r="II8" s="266"/>
      <c r="IJ8" s="266"/>
      <c r="IK8" s="266"/>
      <c r="IL8" s="266"/>
      <c r="IM8" s="266"/>
      <c r="IN8" s="266"/>
      <c r="IO8" s="266"/>
      <c r="IP8" s="266"/>
      <c r="IQ8" s="266"/>
      <c r="IR8" s="266"/>
      <c r="IS8" s="266"/>
      <c r="IT8" s="266"/>
      <c r="IU8" s="266"/>
      <c r="IV8" s="266"/>
      <c r="IW8" s="266"/>
      <c r="IX8" s="266"/>
      <c r="IY8" s="266"/>
    </row>
    <row r="9" spans="1:259" ht="14.25" customHeight="1" x14ac:dyDescent="0.3">
      <c r="A9" s="71"/>
      <c r="B9" s="102" t="s">
        <v>2</v>
      </c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72"/>
      <c r="AI9" s="72"/>
      <c r="AJ9" s="102" t="s">
        <v>142</v>
      </c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71"/>
      <c r="AZ9" s="266"/>
      <c r="BA9" s="266"/>
      <c r="BB9" s="266"/>
      <c r="BC9" s="266"/>
      <c r="BD9" s="266"/>
      <c r="BE9" s="266"/>
      <c r="BF9" s="266"/>
      <c r="BG9" s="266"/>
      <c r="BH9" s="266"/>
      <c r="BI9" s="266"/>
      <c r="BJ9" s="266"/>
      <c r="BK9" s="266"/>
      <c r="BL9" s="266"/>
      <c r="BM9" s="266"/>
      <c r="BN9" s="266"/>
      <c r="BO9" s="266"/>
      <c r="BP9" s="266"/>
      <c r="BQ9" s="266"/>
      <c r="BR9" s="266"/>
      <c r="BS9" s="266"/>
      <c r="BT9" s="266"/>
      <c r="BU9" s="266"/>
      <c r="BV9" s="266"/>
      <c r="BW9" s="266"/>
      <c r="BX9" s="266"/>
      <c r="BY9" s="266"/>
      <c r="BZ9" s="266"/>
      <c r="CA9" s="266"/>
      <c r="CB9" s="266"/>
      <c r="CC9" s="266"/>
      <c r="CD9" s="266"/>
      <c r="CE9" s="266"/>
      <c r="CF9" s="266"/>
      <c r="CG9" s="266"/>
      <c r="CH9" s="266"/>
      <c r="CI9" s="266"/>
      <c r="CJ9" s="266"/>
      <c r="CK9" s="266"/>
      <c r="CL9" s="266"/>
      <c r="CM9" s="266"/>
      <c r="CN9" s="266"/>
      <c r="CO9" s="266"/>
      <c r="CP9" s="266"/>
      <c r="CQ9" s="266"/>
      <c r="CR9" s="266"/>
      <c r="CS9" s="266"/>
      <c r="CT9" s="266"/>
      <c r="CU9" s="266"/>
      <c r="CV9" s="266"/>
      <c r="CW9" s="266"/>
      <c r="CX9" s="266"/>
      <c r="CY9" s="266"/>
      <c r="CZ9" s="266"/>
      <c r="DA9" s="266"/>
      <c r="DB9" s="266"/>
      <c r="DC9" s="266"/>
      <c r="DD9" s="266"/>
      <c r="DE9" s="266"/>
      <c r="DF9" s="266"/>
      <c r="DG9" s="266"/>
      <c r="DH9" s="266"/>
      <c r="DI9" s="266"/>
      <c r="DJ9" s="266"/>
      <c r="DK9" s="266"/>
      <c r="DL9" s="266"/>
      <c r="DM9" s="266"/>
      <c r="DN9" s="266"/>
      <c r="DO9" s="266"/>
      <c r="DP9" s="266"/>
      <c r="DQ9" s="266"/>
      <c r="DR9" s="266"/>
      <c r="DS9" s="266"/>
      <c r="DT9" s="266"/>
      <c r="DU9" s="266"/>
      <c r="DV9" s="266"/>
      <c r="DW9" s="266"/>
      <c r="DX9" s="266"/>
      <c r="DY9" s="266"/>
      <c r="DZ9" s="266"/>
      <c r="EA9" s="266"/>
      <c r="EB9" s="266"/>
      <c r="EC9" s="266"/>
      <c r="ED9" s="266"/>
      <c r="EE9" s="266"/>
      <c r="EF9" s="266"/>
      <c r="EG9" s="266"/>
      <c r="EH9" s="266"/>
      <c r="EI9" s="266"/>
      <c r="EJ9" s="266"/>
      <c r="EK9" s="266"/>
      <c r="EL9" s="266"/>
      <c r="EM9" s="266"/>
      <c r="EN9" s="266"/>
      <c r="EO9" s="266"/>
      <c r="EP9" s="266"/>
      <c r="EQ9" s="266"/>
      <c r="ER9" s="266"/>
      <c r="ES9" s="266"/>
      <c r="ET9" s="266"/>
      <c r="EU9" s="266"/>
      <c r="EV9" s="266"/>
      <c r="EW9" s="266"/>
      <c r="EX9" s="266"/>
      <c r="EY9" s="266"/>
      <c r="EZ9" s="266"/>
      <c r="FA9" s="266"/>
      <c r="FB9" s="266"/>
      <c r="FC9" s="266"/>
      <c r="FD9" s="266"/>
      <c r="FE9" s="266"/>
      <c r="FF9" s="266"/>
      <c r="FG9" s="266"/>
      <c r="FH9" s="266"/>
      <c r="FI9" s="266"/>
      <c r="FJ9" s="266"/>
      <c r="FK9" s="266"/>
      <c r="FL9" s="266"/>
      <c r="FM9" s="266"/>
      <c r="FN9" s="266"/>
      <c r="FO9" s="266"/>
      <c r="FP9" s="266"/>
      <c r="FQ9" s="266"/>
      <c r="FR9" s="266"/>
      <c r="FS9" s="266"/>
      <c r="FT9" s="266"/>
      <c r="FU9" s="266"/>
      <c r="FV9" s="266"/>
      <c r="FW9" s="266"/>
      <c r="FX9" s="266"/>
      <c r="FY9" s="266"/>
      <c r="FZ9" s="266"/>
      <c r="GA9" s="266"/>
      <c r="GB9" s="266"/>
      <c r="GC9" s="266"/>
      <c r="GD9" s="266"/>
      <c r="GE9" s="266"/>
      <c r="GF9" s="266"/>
      <c r="GG9" s="266"/>
      <c r="GH9" s="266"/>
      <c r="GI9" s="266"/>
      <c r="GJ9" s="266"/>
      <c r="GK9" s="266"/>
      <c r="GL9" s="266"/>
      <c r="GM9" s="266"/>
      <c r="GN9" s="266"/>
      <c r="GO9" s="266"/>
      <c r="GP9" s="266"/>
      <c r="GQ9" s="266"/>
      <c r="GR9" s="266"/>
      <c r="GS9" s="266"/>
      <c r="GT9" s="266"/>
      <c r="GU9" s="266"/>
      <c r="GV9" s="266"/>
      <c r="GW9" s="266"/>
      <c r="GX9" s="266"/>
      <c r="GY9" s="266"/>
      <c r="GZ9" s="266"/>
      <c r="HA9" s="266"/>
      <c r="HB9" s="266"/>
      <c r="HC9" s="266"/>
      <c r="HD9" s="266"/>
      <c r="HE9" s="266"/>
      <c r="HF9" s="266"/>
      <c r="HG9" s="266"/>
      <c r="HH9" s="266"/>
      <c r="HI9" s="266"/>
      <c r="HJ9" s="266"/>
      <c r="HK9" s="266"/>
      <c r="HL9" s="266"/>
      <c r="HM9" s="266"/>
      <c r="HN9" s="266"/>
      <c r="HO9" s="266"/>
      <c r="HP9" s="266"/>
      <c r="HQ9" s="266"/>
      <c r="HR9" s="266"/>
      <c r="HS9" s="266"/>
      <c r="HT9" s="266"/>
      <c r="HU9" s="266"/>
      <c r="HV9" s="266"/>
      <c r="HW9" s="266"/>
      <c r="HX9" s="266"/>
      <c r="HY9" s="266"/>
      <c r="HZ9" s="266"/>
      <c r="IA9" s="266"/>
      <c r="IB9" s="266"/>
      <c r="IC9" s="266"/>
      <c r="ID9" s="266"/>
      <c r="IE9" s="266"/>
      <c r="IF9" s="266"/>
      <c r="IG9" s="266"/>
      <c r="IH9" s="266"/>
      <c r="II9" s="266"/>
      <c r="IJ9" s="266"/>
      <c r="IK9" s="266"/>
      <c r="IL9" s="266"/>
      <c r="IM9" s="266"/>
      <c r="IN9" s="266"/>
      <c r="IO9" s="266"/>
      <c r="IP9" s="266"/>
      <c r="IQ9" s="266"/>
      <c r="IR9" s="266"/>
      <c r="IS9" s="266"/>
      <c r="IT9" s="266"/>
      <c r="IU9" s="266"/>
      <c r="IV9" s="266"/>
      <c r="IW9" s="266"/>
      <c r="IX9" s="266"/>
      <c r="IY9" s="266"/>
    </row>
    <row r="10" spans="1:259" s="62" customFormat="1" ht="14.25" customHeight="1" x14ac:dyDescent="0.3">
      <c r="A10" s="71"/>
      <c r="B10" s="71"/>
      <c r="C10" s="72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266"/>
      <c r="BA10" s="266"/>
      <c r="BB10" s="266"/>
      <c r="BC10" s="266"/>
      <c r="BD10" s="266"/>
      <c r="BE10" s="266"/>
      <c r="BF10" s="266"/>
      <c r="BG10" s="266"/>
      <c r="BH10" s="266"/>
      <c r="BI10" s="266"/>
      <c r="BJ10" s="266"/>
      <c r="BK10" s="266"/>
      <c r="BL10" s="266"/>
      <c r="BM10" s="266"/>
      <c r="BN10" s="266"/>
      <c r="BO10" s="266"/>
      <c r="BP10" s="266"/>
      <c r="BQ10" s="266"/>
      <c r="BR10" s="266"/>
      <c r="BS10" s="266"/>
      <c r="BT10" s="266"/>
      <c r="BU10" s="266"/>
      <c r="BV10" s="266"/>
      <c r="BW10" s="266"/>
      <c r="BX10" s="266"/>
      <c r="BY10" s="266"/>
      <c r="BZ10" s="266"/>
      <c r="CA10" s="266"/>
      <c r="CB10" s="266"/>
      <c r="CC10" s="266"/>
      <c r="CD10" s="266"/>
      <c r="CE10" s="266"/>
      <c r="CF10" s="266"/>
      <c r="CG10" s="266"/>
      <c r="CH10" s="266"/>
      <c r="CI10" s="266"/>
      <c r="CJ10" s="266"/>
      <c r="CK10" s="266"/>
      <c r="CL10" s="266"/>
      <c r="CM10" s="266"/>
      <c r="CN10" s="266"/>
      <c r="CO10" s="266"/>
      <c r="CP10" s="266"/>
      <c r="CQ10" s="266"/>
      <c r="CR10" s="266"/>
      <c r="CS10" s="266"/>
      <c r="CT10" s="266"/>
      <c r="CU10" s="266"/>
      <c r="CV10" s="266"/>
      <c r="CW10" s="266"/>
      <c r="CX10" s="266"/>
      <c r="CY10" s="266"/>
      <c r="CZ10" s="266"/>
      <c r="DA10" s="266"/>
      <c r="DB10" s="266"/>
      <c r="DC10" s="266"/>
      <c r="DD10" s="266"/>
      <c r="DE10" s="266"/>
      <c r="DF10" s="266"/>
      <c r="DG10" s="266"/>
      <c r="DH10" s="266"/>
      <c r="DI10" s="266"/>
      <c r="DJ10" s="266"/>
      <c r="DK10" s="266"/>
      <c r="DL10" s="266"/>
      <c r="DM10" s="266"/>
      <c r="DN10" s="266"/>
      <c r="DO10" s="266"/>
      <c r="DP10" s="266"/>
      <c r="DQ10" s="266"/>
      <c r="DR10" s="266"/>
      <c r="DS10" s="266"/>
      <c r="DT10" s="266"/>
      <c r="DU10" s="266"/>
      <c r="DV10" s="266"/>
      <c r="DW10" s="266"/>
      <c r="DX10" s="266"/>
      <c r="DY10" s="266"/>
      <c r="DZ10" s="266"/>
      <c r="EA10" s="266"/>
      <c r="EB10" s="266"/>
      <c r="EC10" s="266"/>
      <c r="ED10" s="266"/>
      <c r="EE10" s="266"/>
      <c r="EF10" s="266"/>
      <c r="EG10" s="266"/>
      <c r="EH10" s="266"/>
      <c r="EI10" s="266"/>
      <c r="EJ10" s="266"/>
      <c r="EK10" s="266"/>
      <c r="EL10" s="266"/>
      <c r="EM10" s="266"/>
      <c r="EN10" s="266"/>
      <c r="EO10" s="266"/>
      <c r="EP10" s="266"/>
      <c r="EQ10" s="266"/>
      <c r="ER10" s="266"/>
      <c r="ES10" s="266"/>
      <c r="ET10" s="266"/>
      <c r="EU10" s="266"/>
      <c r="EV10" s="266"/>
      <c r="EW10" s="266"/>
      <c r="EX10" s="266"/>
      <c r="EY10" s="266"/>
      <c r="EZ10" s="266"/>
      <c r="FA10" s="266"/>
      <c r="FB10" s="266"/>
      <c r="FC10" s="266"/>
      <c r="FD10" s="266"/>
      <c r="FE10" s="266"/>
      <c r="FF10" s="266"/>
      <c r="FG10" s="266"/>
      <c r="FH10" s="266"/>
      <c r="FI10" s="266"/>
      <c r="FJ10" s="266"/>
      <c r="FK10" s="266"/>
      <c r="FL10" s="266"/>
      <c r="FM10" s="266"/>
      <c r="FN10" s="266"/>
      <c r="FO10" s="266"/>
      <c r="FP10" s="266"/>
      <c r="FQ10" s="266"/>
      <c r="FR10" s="266"/>
      <c r="FS10" s="266"/>
      <c r="FT10" s="266"/>
      <c r="FU10" s="266"/>
      <c r="FV10" s="266"/>
      <c r="FW10" s="266"/>
      <c r="FX10" s="266"/>
      <c r="FY10" s="266"/>
      <c r="FZ10" s="266"/>
      <c r="GA10" s="266"/>
      <c r="GB10" s="266"/>
      <c r="GC10" s="266"/>
      <c r="GD10" s="266"/>
      <c r="GE10" s="266"/>
      <c r="GF10" s="266"/>
      <c r="GG10" s="266"/>
      <c r="GH10" s="266"/>
      <c r="GI10" s="266"/>
      <c r="GJ10" s="266"/>
      <c r="GK10" s="266"/>
      <c r="GL10" s="266"/>
      <c r="GM10" s="266"/>
      <c r="GN10" s="266"/>
      <c r="GO10" s="266"/>
      <c r="GP10" s="266"/>
      <c r="GQ10" s="266"/>
      <c r="GR10" s="266"/>
      <c r="GS10" s="266"/>
      <c r="GT10" s="266"/>
      <c r="GU10" s="266"/>
      <c r="GV10" s="266"/>
      <c r="GW10" s="266"/>
      <c r="GX10" s="266"/>
      <c r="GY10" s="266"/>
      <c r="GZ10" s="266"/>
      <c r="HA10" s="266"/>
      <c r="HB10" s="266"/>
      <c r="HC10" s="266"/>
      <c r="HD10" s="266"/>
      <c r="HE10" s="266"/>
      <c r="HF10" s="266"/>
      <c r="HG10" s="266"/>
      <c r="HH10" s="266"/>
      <c r="HI10" s="266"/>
      <c r="HJ10" s="266"/>
      <c r="HK10" s="266"/>
      <c r="HL10" s="266"/>
      <c r="HM10" s="266"/>
      <c r="HN10" s="266"/>
      <c r="HO10" s="266"/>
      <c r="HP10" s="266"/>
      <c r="HQ10" s="266"/>
      <c r="HR10" s="266"/>
      <c r="HS10" s="266"/>
      <c r="HT10" s="266"/>
      <c r="HU10" s="266"/>
      <c r="HV10" s="266"/>
      <c r="HW10" s="266"/>
      <c r="HX10" s="266"/>
      <c r="HY10" s="266"/>
      <c r="HZ10" s="266"/>
      <c r="IA10" s="266"/>
      <c r="IB10" s="266"/>
      <c r="IC10" s="266"/>
      <c r="ID10" s="266"/>
      <c r="IE10" s="266"/>
      <c r="IF10" s="266"/>
      <c r="IG10" s="266"/>
      <c r="IH10" s="266"/>
      <c r="II10" s="266"/>
      <c r="IJ10" s="266"/>
      <c r="IK10" s="266"/>
      <c r="IL10" s="266"/>
      <c r="IM10" s="266"/>
      <c r="IN10" s="266"/>
      <c r="IO10" s="266"/>
      <c r="IP10" s="266"/>
      <c r="IQ10" s="266"/>
      <c r="IR10" s="266"/>
      <c r="IS10" s="266"/>
      <c r="IT10" s="266"/>
      <c r="IU10" s="266"/>
      <c r="IV10" s="266"/>
      <c r="IW10" s="266"/>
      <c r="IX10" s="266"/>
      <c r="IY10" s="266"/>
    </row>
    <row r="11" spans="1:259" ht="14.25" customHeight="1" x14ac:dyDescent="0.3">
      <c r="A11" s="71"/>
      <c r="B11" s="71"/>
      <c r="C11" s="72" t="s">
        <v>3</v>
      </c>
      <c r="D11" s="145" t="s">
        <v>4</v>
      </c>
      <c r="E11" s="145"/>
      <c r="F11" s="145"/>
      <c r="G11" s="145"/>
      <c r="H11" s="145"/>
      <c r="I11" s="145"/>
      <c r="J11" s="145"/>
      <c r="K11" s="71"/>
      <c r="L11" s="146" t="s">
        <v>190</v>
      </c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8"/>
      <c r="AE11" s="71"/>
      <c r="AF11" s="71"/>
      <c r="AG11" s="71"/>
      <c r="AH11" s="71"/>
      <c r="AI11" s="71"/>
      <c r="AJ11" s="71"/>
      <c r="AK11" s="71"/>
      <c r="AL11" s="71"/>
      <c r="AM11" s="72" t="s">
        <v>5</v>
      </c>
      <c r="AN11" s="71"/>
      <c r="AO11" s="71"/>
      <c r="AP11" s="144" t="s">
        <v>6</v>
      </c>
      <c r="AQ11" s="144"/>
      <c r="AR11" s="73"/>
      <c r="AS11" s="144" t="s">
        <v>7</v>
      </c>
      <c r="AT11" s="144"/>
      <c r="AU11" s="71"/>
      <c r="AV11" s="71"/>
      <c r="AW11" s="71"/>
      <c r="AX11" s="71"/>
      <c r="AY11" s="71"/>
      <c r="AZ11" s="266"/>
      <c r="BA11" s="266"/>
      <c r="BB11" s="266"/>
      <c r="BC11" s="266"/>
      <c r="BD11" s="266"/>
      <c r="BE11" s="266"/>
      <c r="BF11" s="266"/>
      <c r="BG11" s="266"/>
      <c r="BH11" s="266"/>
      <c r="BI11" s="266"/>
      <c r="BJ11" s="266"/>
      <c r="BK11" s="266"/>
      <c r="BL11" s="266"/>
      <c r="BM11" s="266"/>
      <c r="BN11" s="266"/>
      <c r="BO11" s="266"/>
      <c r="BP11" s="266"/>
      <c r="BQ11" s="266"/>
      <c r="BR11" s="266"/>
      <c r="BS11" s="266"/>
      <c r="BT11" s="266"/>
      <c r="BU11" s="266"/>
      <c r="BV11" s="266"/>
      <c r="BW11" s="266"/>
      <c r="BX11" s="266"/>
      <c r="BY11" s="266"/>
      <c r="BZ11" s="266"/>
      <c r="CA11" s="266"/>
      <c r="CB11" s="266"/>
      <c r="CC11" s="266"/>
      <c r="CD11" s="266"/>
      <c r="CE11" s="266"/>
      <c r="CF11" s="266"/>
      <c r="CG11" s="266"/>
      <c r="CH11" s="266"/>
      <c r="CI11" s="266"/>
      <c r="CJ11" s="266"/>
      <c r="CK11" s="266"/>
      <c r="CL11" s="266"/>
      <c r="CM11" s="266"/>
      <c r="CN11" s="266"/>
      <c r="CO11" s="266"/>
      <c r="CP11" s="266"/>
      <c r="CQ11" s="266"/>
      <c r="CR11" s="266"/>
      <c r="CS11" s="266"/>
      <c r="CT11" s="266"/>
      <c r="CU11" s="266"/>
      <c r="CV11" s="266"/>
      <c r="CW11" s="266"/>
      <c r="CX11" s="266"/>
      <c r="CY11" s="266"/>
      <c r="CZ11" s="266"/>
      <c r="DA11" s="266"/>
      <c r="DB11" s="266"/>
      <c r="DC11" s="266"/>
      <c r="DD11" s="266"/>
      <c r="DE11" s="266"/>
      <c r="DF11" s="266"/>
      <c r="DG11" s="266"/>
      <c r="DH11" s="266"/>
      <c r="DI11" s="266"/>
      <c r="DJ11" s="266"/>
      <c r="DK11" s="266"/>
      <c r="DL11" s="266"/>
      <c r="DM11" s="266"/>
      <c r="DN11" s="266"/>
      <c r="DO11" s="266"/>
      <c r="DP11" s="266"/>
      <c r="DQ11" s="266"/>
      <c r="DR11" s="266"/>
      <c r="DS11" s="266"/>
      <c r="DT11" s="266"/>
      <c r="DU11" s="266"/>
      <c r="DV11" s="266"/>
      <c r="DW11" s="266"/>
      <c r="DX11" s="266"/>
      <c r="DY11" s="266"/>
      <c r="DZ11" s="266"/>
      <c r="EA11" s="266"/>
      <c r="EB11" s="266"/>
      <c r="EC11" s="266"/>
      <c r="ED11" s="266"/>
      <c r="EE11" s="266"/>
      <c r="EF11" s="266"/>
      <c r="EG11" s="266"/>
      <c r="EH11" s="266"/>
      <c r="EI11" s="266"/>
      <c r="EJ11" s="266"/>
      <c r="EK11" s="266"/>
      <c r="EL11" s="266"/>
      <c r="EM11" s="266"/>
      <c r="EN11" s="266"/>
      <c r="EO11" s="266"/>
      <c r="EP11" s="266"/>
      <c r="EQ11" s="266"/>
      <c r="ER11" s="266"/>
      <c r="ES11" s="266"/>
      <c r="ET11" s="266"/>
      <c r="EU11" s="266"/>
      <c r="EV11" s="266"/>
      <c r="EW11" s="266"/>
      <c r="EX11" s="266"/>
      <c r="EY11" s="266"/>
      <c r="EZ11" s="266"/>
      <c r="FA11" s="266"/>
      <c r="FB11" s="266"/>
      <c r="FC11" s="266"/>
      <c r="FD11" s="266"/>
      <c r="FE11" s="266"/>
      <c r="FF11" s="266"/>
      <c r="FG11" s="266"/>
      <c r="FH11" s="266"/>
      <c r="FI11" s="266"/>
      <c r="FJ11" s="266"/>
      <c r="FK11" s="266"/>
      <c r="FL11" s="266"/>
      <c r="FM11" s="266"/>
      <c r="FN11" s="266"/>
      <c r="FO11" s="266"/>
      <c r="FP11" s="266"/>
      <c r="FQ11" s="266"/>
      <c r="FR11" s="266"/>
      <c r="FS11" s="266"/>
      <c r="FT11" s="266"/>
      <c r="FU11" s="266"/>
      <c r="FV11" s="266"/>
      <c r="FW11" s="266"/>
      <c r="FX11" s="266"/>
      <c r="FY11" s="266"/>
      <c r="FZ11" s="266"/>
      <c r="GA11" s="266"/>
      <c r="GB11" s="266"/>
      <c r="GC11" s="266"/>
      <c r="GD11" s="266"/>
      <c r="GE11" s="266"/>
      <c r="GF11" s="266"/>
      <c r="GG11" s="266"/>
      <c r="GH11" s="266"/>
      <c r="GI11" s="266"/>
      <c r="GJ11" s="266"/>
      <c r="GK11" s="266"/>
      <c r="GL11" s="266"/>
      <c r="GM11" s="266"/>
      <c r="GN11" s="266"/>
      <c r="GO11" s="266"/>
      <c r="GP11" s="266"/>
      <c r="GQ11" s="266"/>
      <c r="GR11" s="266"/>
      <c r="GS11" s="266"/>
      <c r="GT11" s="266"/>
      <c r="GU11" s="266"/>
      <c r="GV11" s="266"/>
      <c r="GW11" s="266"/>
      <c r="GX11" s="266"/>
      <c r="GY11" s="266"/>
      <c r="GZ11" s="266"/>
      <c r="HA11" s="266"/>
      <c r="HB11" s="266"/>
      <c r="HC11" s="266"/>
      <c r="HD11" s="266"/>
      <c r="HE11" s="266"/>
      <c r="HF11" s="266"/>
      <c r="HG11" s="266"/>
      <c r="HH11" s="266"/>
      <c r="HI11" s="266"/>
      <c r="HJ11" s="266"/>
      <c r="HK11" s="266"/>
      <c r="HL11" s="266"/>
      <c r="HM11" s="266"/>
      <c r="HN11" s="266"/>
      <c r="HO11" s="266"/>
      <c r="HP11" s="266"/>
      <c r="HQ11" s="266"/>
      <c r="HR11" s="266"/>
      <c r="HS11" s="266"/>
      <c r="HT11" s="266"/>
      <c r="HU11" s="266"/>
      <c r="HV11" s="266"/>
      <c r="HW11" s="266"/>
      <c r="HX11" s="266"/>
      <c r="HY11" s="266"/>
      <c r="HZ11" s="266"/>
      <c r="IA11" s="266"/>
      <c r="IB11" s="266"/>
      <c r="IC11" s="266"/>
      <c r="ID11" s="266"/>
      <c r="IE11" s="266"/>
      <c r="IF11" s="266"/>
      <c r="IG11" s="266"/>
      <c r="IH11" s="266"/>
      <c r="II11" s="266"/>
      <c r="IJ11" s="266"/>
      <c r="IK11" s="266"/>
      <c r="IL11" s="266"/>
      <c r="IM11" s="266"/>
      <c r="IN11" s="266"/>
      <c r="IO11" s="266"/>
      <c r="IP11" s="266"/>
      <c r="IQ11" s="266"/>
      <c r="IR11" s="266"/>
      <c r="IS11" s="266"/>
      <c r="IT11" s="266"/>
      <c r="IU11" s="266"/>
      <c r="IV11" s="266"/>
      <c r="IW11" s="266"/>
      <c r="IX11" s="266"/>
      <c r="IY11" s="266"/>
    </row>
    <row r="12" spans="1:259" ht="14.25" x14ac:dyDescent="0.3">
      <c r="A12" s="71"/>
      <c r="B12" s="71"/>
      <c r="C12" s="71"/>
      <c r="D12" s="74"/>
      <c r="E12" s="75"/>
      <c r="F12" s="75"/>
      <c r="G12" s="75"/>
      <c r="H12" s="75"/>
      <c r="I12" s="75"/>
      <c r="J12" s="75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1"/>
      <c r="AE12" s="71"/>
      <c r="AF12" s="71"/>
      <c r="AG12" s="71"/>
      <c r="AH12" s="71"/>
      <c r="AI12" s="71"/>
      <c r="AJ12" s="71"/>
      <c r="AK12" s="71"/>
      <c r="AL12" s="71"/>
      <c r="AM12" s="71" t="s">
        <v>69</v>
      </c>
      <c r="AN12" s="71"/>
      <c r="AO12" s="71"/>
      <c r="AP12" s="134">
        <v>1</v>
      </c>
      <c r="AQ12" s="136"/>
      <c r="AR12" s="110"/>
      <c r="AS12" s="134">
        <v>9</v>
      </c>
      <c r="AT12" s="136"/>
      <c r="AU12" s="71"/>
      <c r="AV12" s="71"/>
      <c r="AW12" s="71"/>
      <c r="AX12" s="71"/>
      <c r="AY12" s="71"/>
      <c r="AZ12" s="266"/>
      <c r="BA12" s="266"/>
      <c r="BB12" s="266"/>
      <c r="BC12" s="266"/>
      <c r="BD12" s="266"/>
      <c r="BE12" s="266"/>
      <c r="BF12" s="266"/>
      <c r="BG12" s="266"/>
      <c r="BH12" s="266"/>
      <c r="BI12" s="266"/>
      <c r="BJ12" s="266"/>
      <c r="BK12" s="266"/>
      <c r="BL12" s="266"/>
      <c r="BM12" s="266"/>
      <c r="BN12" s="266"/>
      <c r="BO12" s="266"/>
      <c r="BP12" s="266"/>
      <c r="BQ12" s="266"/>
      <c r="BR12" s="266"/>
      <c r="BS12" s="266"/>
      <c r="BT12" s="266"/>
      <c r="BU12" s="266"/>
      <c r="BV12" s="266"/>
      <c r="BW12" s="266"/>
      <c r="BX12" s="266"/>
      <c r="BY12" s="266"/>
      <c r="BZ12" s="266"/>
      <c r="CA12" s="266"/>
      <c r="CB12" s="266"/>
      <c r="CC12" s="266"/>
      <c r="CD12" s="266"/>
      <c r="CE12" s="266"/>
      <c r="CF12" s="266"/>
      <c r="CG12" s="266"/>
      <c r="CH12" s="266"/>
      <c r="CI12" s="266"/>
      <c r="CJ12" s="266"/>
      <c r="CK12" s="266"/>
      <c r="CL12" s="266"/>
      <c r="CM12" s="266"/>
      <c r="CN12" s="266"/>
      <c r="CO12" s="266"/>
      <c r="CP12" s="266"/>
      <c r="CQ12" s="266"/>
      <c r="CR12" s="266"/>
      <c r="CS12" s="266"/>
      <c r="CT12" s="266"/>
      <c r="CU12" s="266"/>
      <c r="CV12" s="266"/>
      <c r="CW12" s="266"/>
      <c r="CX12" s="266"/>
      <c r="CY12" s="266"/>
      <c r="CZ12" s="266"/>
      <c r="DA12" s="266"/>
      <c r="DB12" s="266"/>
      <c r="DC12" s="266"/>
      <c r="DD12" s="266"/>
      <c r="DE12" s="266"/>
      <c r="DF12" s="266"/>
      <c r="DG12" s="266"/>
      <c r="DH12" s="266"/>
      <c r="DI12" s="266"/>
      <c r="DJ12" s="266"/>
      <c r="DK12" s="266"/>
      <c r="DL12" s="266"/>
      <c r="DM12" s="266"/>
      <c r="DN12" s="266"/>
      <c r="DO12" s="266"/>
      <c r="DP12" s="266"/>
      <c r="DQ12" s="266"/>
      <c r="DR12" s="266"/>
      <c r="DS12" s="266"/>
      <c r="DT12" s="266"/>
      <c r="DU12" s="266"/>
      <c r="DV12" s="266"/>
      <c r="DW12" s="266"/>
      <c r="DX12" s="266"/>
      <c r="DY12" s="266"/>
      <c r="DZ12" s="266"/>
      <c r="EA12" s="266"/>
      <c r="EB12" s="266"/>
      <c r="EC12" s="266"/>
      <c r="ED12" s="266"/>
      <c r="EE12" s="266"/>
      <c r="EF12" s="266"/>
      <c r="EG12" s="266"/>
      <c r="EH12" s="266"/>
      <c r="EI12" s="266"/>
      <c r="EJ12" s="266"/>
      <c r="EK12" s="266"/>
      <c r="EL12" s="266"/>
      <c r="EM12" s="266"/>
      <c r="EN12" s="266"/>
      <c r="EO12" s="266"/>
      <c r="EP12" s="266"/>
      <c r="EQ12" s="266"/>
      <c r="ER12" s="266"/>
      <c r="ES12" s="266"/>
      <c r="ET12" s="266"/>
      <c r="EU12" s="266"/>
      <c r="EV12" s="266"/>
      <c r="EW12" s="266"/>
      <c r="EX12" s="266"/>
      <c r="EY12" s="266"/>
      <c r="EZ12" s="266"/>
      <c r="FA12" s="266"/>
      <c r="FB12" s="266"/>
      <c r="FC12" s="266"/>
      <c r="FD12" s="266"/>
      <c r="FE12" s="266"/>
      <c r="FF12" s="266"/>
      <c r="FG12" s="266"/>
      <c r="FH12" s="266"/>
      <c r="FI12" s="266"/>
      <c r="FJ12" s="266"/>
      <c r="FK12" s="266"/>
      <c r="FL12" s="266"/>
      <c r="FM12" s="266"/>
      <c r="FN12" s="266"/>
      <c r="FO12" s="266"/>
      <c r="FP12" s="266"/>
      <c r="FQ12" s="266"/>
      <c r="FR12" s="266"/>
      <c r="FS12" s="266"/>
      <c r="FT12" s="266"/>
      <c r="FU12" s="266"/>
      <c r="FV12" s="266"/>
      <c r="FW12" s="266"/>
      <c r="FX12" s="266"/>
      <c r="FY12" s="266"/>
      <c r="FZ12" s="266"/>
      <c r="GA12" s="266"/>
      <c r="GB12" s="266"/>
      <c r="GC12" s="266"/>
      <c r="GD12" s="266"/>
      <c r="GE12" s="266"/>
      <c r="GF12" s="266"/>
      <c r="GG12" s="266"/>
      <c r="GH12" s="266"/>
      <c r="GI12" s="266"/>
      <c r="GJ12" s="266"/>
      <c r="GK12" s="266"/>
      <c r="GL12" s="266"/>
      <c r="GM12" s="266"/>
      <c r="GN12" s="266"/>
      <c r="GO12" s="266"/>
      <c r="GP12" s="266"/>
      <c r="GQ12" s="266"/>
      <c r="GR12" s="266"/>
      <c r="GS12" s="266"/>
      <c r="GT12" s="266"/>
      <c r="GU12" s="266"/>
      <c r="GV12" s="266"/>
      <c r="GW12" s="266"/>
      <c r="GX12" s="266"/>
      <c r="GY12" s="266"/>
      <c r="GZ12" s="266"/>
      <c r="HA12" s="266"/>
      <c r="HB12" s="266"/>
      <c r="HC12" s="266"/>
      <c r="HD12" s="266"/>
      <c r="HE12" s="266"/>
      <c r="HF12" s="266"/>
      <c r="HG12" s="266"/>
      <c r="HH12" s="266"/>
      <c r="HI12" s="266"/>
      <c r="HJ12" s="266"/>
      <c r="HK12" s="266"/>
      <c r="HL12" s="266"/>
      <c r="HM12" s="266"/>
      <c r="HN12" s="266"/>
      <c r="HO12" s="266"/>
      <c r="HP12" s="266"/>
      <c r="HQ12" s="266"/>
      <c r="HR12" s="266"/>
      <c r="HS12" s="266"/>
      <c r="HT12" s="266"/>
      <c r="HU12" s="266"/>
      <c r="HV12" s="266"/>
      <c r="HW12" s="266"/>
      <c r="HX12" s="266"/>
      <c r="HY12" s="266"/>
      <c r="HZ12" s="266"/>
      <c r="IA12" s="266"/>
      <c r="IB12" s="266"/>
      <c r="IC12" s="266"/>
      <c r="ID12" s="266"/>
      <c r="IE12" s="266"/>
      <c r="IF12" s="266"/>
      <c r="IG12" s="266"/>
      <c r="IH12" s="266"/>
      <c r="II12" s="266"/>
      <c r="IJ12" s="266"/>
      <c r="IK12" s="266"/>
      <c r="IL12" s="266"/>
      <c r="IM12" s="266"/>
      <c r="IN12" s="266"/>
      <c r="IO12" s="266"/>
      <c r="IP12" s="266"/>
      <c r="IQ12" s="266"/>
      <c r="IR12" s="266"/>
      <c r="IS12" s="266"/>
      <c r="IT12" s="266"/>
      <c r="IU12" s="266"/>
      <c r="IV12" s="266"/>
      <c r="IW12" s="266"/>
      <c r="IX12" s="266"/>
      <c r="IY12" s="266"/>
    </row>
    <row r="13" spans="1:259" ht="14.25" customHeight="1" x14ac:dyDescent="0.3">
      <c r="A13" s="71"/>
      <c r="B13" s="71"/>
      <c r="C13" s="72" t="s">
        <v>8</v>
      </c>
      <c r="D13" s="145" t="s">
        <v>9</v>
      </c>
      <c r="E13" s="145"/>
      <c r="F13" s="145"/>
      <c r="G13" s="145"/>
      <c r="H13" s="145"/>
      <c r="I13" s="145"/>
      <c r="J13" s="145"/>
      <c r="K13" s="71"/>
      <c r="L13" s="146" t="s">
        <v>168</v>
      </c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8"/>
      <c r="AE13" s="71"/>
      <c r="AF13" s="71"/>
      <c r="AG13" s="71"/>
      <c r="AH13" s="71"/>
      <c r="AI13" s="71"/>
      <c r="AJ13" s="71"/>
      <c r="AK13" s="71"/>
      <c r="AL13" s="71"/>
      <c r="AM13" s="71" t="s">
        <v>10</v>
      </c>
      <c r="AN13" s="71"/>
      <c r="AO13" s="71"/>
      <c r="AP13" s="134">
        <v>1</v>
      </c>
      <c r="AQ13" s="136"/>
      <c r="AR13" s="110"/>
      <c r="AS13" s="134">
        <v>9</v>
      </c>
      <c r="AT13" s="136"/>
      <c r="AU13" s="71"/>
      <c r="AV13" s="71"/>
      <c r="AW13" s="71"/>
      <c r="AX13" s="71"/>
      <c r="AY13" s="71"/>
      <c r="AZ13" s="266"/>
      <c r="BA13" s="266"/>
      <c r="BB13" s="266"/>
      <c r="BC13" s="266"/>
      <c r="BD13" s="266"/>
      <c r="BE13" s="266"/>
      <c r="BF13" s="266"/>
      <c r="BG13" s="266"/>
      <c r="BH13" s="266"/>
      <c r="BI13" s="266"/>
      <c r="BJ13" s="266"/>
      <c r="BK13" s="266"/>
      <c r="BL13" s="266"/>
      <c r="BM13" s="266"/>
      <c r="BN13" s="266"/>
      <c r="BO13" s="266"/>
      <c r="BP13" s="266"/>
      <c r="BQ13" s="266"/>
      <c r="BR13" s="266"/>
      <c r="BS13" s="266"/>
      <c r="BT13" s="266"/>
      <c r="BU13" s="266"/>
      <c r="BV13" s="266"/>
      <c r="BW13" s="266"/>
      <c r="BX13" s="266"/>
      <c r="BY13" s="266"/>
      <c r="BZ13" s="266"/>
      <c r="CA13" s="266"/>
      <c r="CB13" s="266"/>
      <c r="CC13" s="266"/>
      <c r="CD13" s="266"/>
      <c r="CE13" s="266"/>
      <c r="CF13" s="266"/>
      <c r="CG13" s="266"/>
      <c r="CH13" s="266"/>
      <c r="CI13" s="266"/>
      <c r="CJ13" s="266"/>
      <c r="CK13" s="266"/>
      <c r="CL13" s="266"/>
      <c r="CM13" s="266"/>
      <c r="CN13" s="266"/>
      <c r="CO13" s="266"/>
      <c r="CP13" s="266"/>
      <c r="CQ13" s="266"/>
      <c r="CR13" s="266"/>
      <c r="CS13" s="266"/>
      <c r="CT13" s="266"/>
      <c r="CU13" s="266"/>
      <c r="CV13" s="266"/>
      <c r="CW13" s="266"/>
      <c r="CX13" s="266"/>
      <c r="CY13" s="266"/>
      <c r="CZ13" s="266"/>
      <c r="DA13" s="266"/>
      <c r="DB13" s="266"/>
      <c r="DC13" s="266"/>
      <c r="DD13" s="266"/>
      <c r="DE13" s="266"/>
      <c r="DF13" s="266"/>
      <c r="DG13" s="266"/>
      <c r="DH13" s="266"/>
      <c r="DI13" s="266"/>
      <c r="DJ13" s="266"/>
      <c r="DK13" s="266"/>
      <c r="DL13" s="266"/>
      <c r="DM13" s="266"/>
      <c r="DN13" s="266"/>
      <c r="DO13" s="266"/>
      <c r="DP13" s="266"/>
      <c r="DQ13" s="266"/>
      <c r="DR13" s="266"/>
      <c r="DS13" s="266"/>
      <c r="DT13" s="266"/>
      <c r="DU13" s="266"/>
      <c r="DV13" s="266"/>
      <c r="DW13" s="266"/>
      <c r="DX13" s="266"/>
      <c r="DY13" s="266"/>
      <c r="DZ13" s="266"/>
      <c r="EA13" s="266"/>
      <c r="EB13" s="266"/>
      <c r="EC13" s="266"/>
      <c r="ED13" s="266"/>
      <c r="EE13" s="266"/>
      <c r="EF13" s="266"/>
      <c r="EG13" s="266"/>
      <c r="EH13" s="266"/>
      <c r="EI13" s="266"/>
      <c r="EJ13" s="266"/>
      <c r="EK13" s="266"/>
      <c r="EL13" s="266"/>
      <c r="EM13" s="266"/>
      <c r="EN13" s="266"/>
      <c r="EO13" s="266"/>
      <c r="EP13" s="266"/>
      <c r="EQ13" s="266"/>
      <c r="ER13" s="266"/>
      <c r="ES13" s="266"/>
      <c r="ET13" s="266"/>
      <c r="EU13" s="266"/>
      <c r="EV13" s="266"/>
      <c r="EW13" s="266"/>
      <c r="EX13" s="266"/>
      <c r="EY13" s="266"/>
      <c r="EZ13" s="266"/>
      <c r="FA13" s="266"/>
      <c r="FB13" s="266"/>
      <c r="FC13" s="266"/>
      <c r="FD13" s="266"/>
      <c r="FE13" s="266"/>
      <c r="FF13" s="266"/>
      <c r="FG13" s="266"/>
      <c r="FH13" s="266"/>
      <c r="FI13" s="266"/>
      <c r="FJ13" s="266"/>
      <c r="FK13" s="266"/>
      <c r="FL13" s="266"/>
      <c r="FM13" s="266"/>
      <c r="FN13" s="266"/>
      <c r="FO13" s="266"/>
      <c r="FP13" s="266"/>
      <c r="FQ13" s="266"/>
      <c r="FR13" s="266"/>
      <c r="FS13" s="266"/>
      <c r="FT13" s="266"/>
      <c r="FU13" s="266"/>
      <c r="FV13" s="266"/>
      <c r="FW13" s="266"/>
      <c r="FX13" s="266"/>
      <c r="FY13" s="266"/>
      <c r="FZ13" s="266"/>
      <c r="GA13" s="266"/>
      <c r="GB13" s="266"/>
      <c r="GC13" s="266"/>
      <c r="GD13" s="266"/>
      <c r="GE13" s="266"/>
      <c r="GF13" s="266"/>
      <c r="GG13" s="266"/>
      <c r="GH13" s="266"/>
      <c r="GI13" s="266"/>
      <c r="GJ13" s="266"/>
      <c r="GK13" s="266"/>
      <c r="GL13" s="266"/>
      <c r="GM13" s="266"/>
      <c r="GN13" s="266"/>
      <c r="GO13" s="266"/>
      <c r="GP13" s="266"/>
      <c r="GQ13" s="266"/>
      <c r="GR13" s="266"/>
      <c r="GS13" s="266"/>
      <c r="GT13" s="266"/>
      <c r="GU13" s="266"/>
      <c r="GV13" s="266"/>
      <c r="GW13" s="266"/>
      <c r="GX13" s="266"/>
      <c r="GY13" s="266"/>
      <c r="GZ13" s="266"/>
      <c r="HA13" s="266"/>
      <c r="HB13" s="266"/>
      <c r="HC13" s="266"/>
      <c r="HD13" s="266"/>
      <c r="HE13" s="266"/>
      <c r="HF13" s="266"/>
      <c r="HG13" s="266"/>
      <c r="HH13" s="266"/>
      <c r="HI13" s="266"/>
      <c r="HJ13" s="266"/>
      <c r="HK13" s="266"/>
      <c r="HL13" s="266"/>
      <c r="HM13" s="266"/>
      <c r="HN13" s="266"/>
      <c r="HO13" s="266"/>
      <c r="HP13" s="266"/>
      <c r="HQ13" s="266"/>
      <c r="HR13" s="266"/>
      <c r="HS13" s="266"/>
      <c r="HT13" s="266"/>
      <c r="HU13" s="266"/>
      <c r="HV13" s="266"/>
      <c r="HW13" s="266"/>
      <c r="HX13" s="266"/>
      <c r="HY13" s="266"/>
      <c r="HZ13" s="266"/>
      <c r="IA13" s="266"/>
      <c r="IB13" s="266"/>
      <c r="IC13" s="266"/>
      <c r="ID13" s="266"/>
      <c r="IE13" s="266"/>
      <c r="IF13" s="266"/>
      <c r="IG13" s="266"/>
      <c r="IH13" s="266"/>
      <c r="II13" s="266"/>
      <c r="IJ13" s="266"/>
      <c r="IK13" s="266"/>
      <c r="IL13" s="266"/>
      <c r="IM13" s="266"/>
      <c r="IN13" s="266"/>
      <c r="IO13" s="266"/>
      <c r="IP13" s="266"/>
      <c r="IQ13" s="266"/>
      <c r="IR13" s="266"/>
      <c r="IS13" s="266"/>
      <c r="IT13" s="266"/>
      <c r="IU13" s="266"/>
      <c r="IV13" s="266"/>
      <c r="IW13" s="266"/>
      <c r="IX13" s="266"/>
      <c r="IY13" s="266"/>
    </row>
    <row r="14" spans="1:259" ht="14.25" customHeight="1" x14ac:dyDescent="0.3">
      <c r="A14" s="71"/>
      <c r="B14" s="71"/>
      <c r="C14" s="71"/>
      <c r="D14" s="74"/>
      <c r="E14" s="75"/>
      <c r="F14" s="75"/>
      <c r="G14" s="75"/>
      <c r="H14" s="75"/>
      <c r="I14" s="75"/>
      <c r="J14" s="75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1"/>
      <c r="AE14" s="71"/>
      <c r="AF14" s="71"/>
      <c r="AG14" s="71"/>
      <c r="AH14" s="71"/>
      <c r="AI14" s="71"/>
      <c r="AJ14" s="71"/>
      <c r="AK14" s="71"/>
      <c r="AL14" s="71"/>
      <c r="AM14" s="71" t="s">
        <v>12</v>
      </c>
      <c r="AN14" s="71"/>
      <c r="AO14" s="71"/>
      <c r="AP14" s="134">
        <v>1</v>
      </c>
      <c r="AQ14" s="136"/>
      <c r="AR14" s="110"/>
      <c r="AS14" s="134">
        <v>9</v>
      </c>
      <c r="AT14" s="136"/>
      <c r="AU14" s="71"/>
      <c r="AV14" s="71"/>
      <c r="AW14" s="71"/>
      <c r="AX14" s="71"/>
      <c r="AY14" s="71"/>
      <c r="AZ14" s="266"/>
      <c r="BA14" s="266"/>
      <c r="BB14" s="266"/>
      <c r="BC14" s="266"/>
      <c r="BD14" s="266"/>
      <c r="BE14" s="266"/>
      <c r="BF14" s="266"/>
      <c r="BG14" s="266"/>
      <c r="BH14" s="266"/>
      <c r="BI14" s="266"/>
      <c r="BJ14" s="266"/>
      <c r="BK14" s="266"/>
      <c r="BL14" s="266"/>
      <c r="BM14" s="266"/>
      <c r="BN14" s="266"/>
      <c r="BO14" s="266"/>
      <c r="BP14" s="266"/>
      <c r="BQ14" s="266"/>
      <c r="BR14" s="266"/>
      <c r="BS14" s="266"/>
      <c r="BT14" s="266"/>
      <c r="BU14" s="266"/>
      <c r="BV14" s="266"/>
      <c r="BW14" s="266"/>
      <c r="BX14" s="266"/>
      <c r="BY14" s="266"/>
      <c r="BZ14" s="266"/>
      <c r="CA14" s="266"/>
      <c r="CB14" s="266"/>
      <c r="CC14" s="266"/>
      <c r="CD14" s="266"/>
      <c r="CE14" s="266"/>
      <c r="CF14" s="266"/>
      <c r="CG14" s="266"/>
      <c r="CH14" s="266"/>
      <c r="CI14" s="266"/>
      <c r="CJ14" s="266"/>
      <c r="CK14" s="266"/>
      <c r="CL14" s="266"/>
      <c r="CM14" s="266"/>
      <c r="CN14" s="266"/>
      <c r="CO14" s="266"/>
      <c r="CP14" s="266"/>
      <c r="CQ14" s="266"/>
      <c r="CR14" s="266"/>
      <c r="CS14" s="266"/>
      <c r="CT14" s="266"/>
      <c r="CU14" s="266"/>
      <c r="CV14" s="266"/>
      <c r="CW14" s="266"/>
      <c r="CX14" s="266"/>
      <c r="CY14" s="266"/>
      <c r="CZ14" s="266"/>
      <c r="DA14" s="266"/>
      <c r="DB14" s="266"/>
      <c r="DC14" s="266"/>
      <c r="DD14" s="266"/>
      <c r="DE14" s="266"/>
      <c r="DF14" s="266"/>
      <c r="DG14" s="266"/>
      <c r="DH14" s="266"/>
      <c r="DI14" s="266"/>
      <c r="DJ14" s="266"/>
      <c r="DK14" s="266"/>
      <c r="DL14" s="266"/>
      <c r="DM14" s="266"/>
      <c r="DN14" s="266"/>
      <c r="DO14" s="266"/>
      <c r="DP14" s="266"/>
      <c r="DQ14" s="266"/>
      <c r="DR14" s="266"/>
      <c r="DS14" s="266"/>
      <c r="DT14" s="266"/>
      <c r="DU14" s="266"/>
      <c r="DV14" s="266"/>
      <c r="DW14" s="266"/>
      <c r="DX14" s="266"/>
      <c r="DY14" s="266"/>
      <c r="DZ14" s="266"/>
      <c r="EA14" s="266"/>
      <c r="EB14" s="266"/>
      <c r="EC14" s="266"/>
      <c r="ED14" s="266"/>
      <c r="EE14" s="266"/>
      <c r="EF14" s="266"/>
      <c r="EG14" s="266"/>
      <c r="EH14" s="266"/>
      <c r="EI14" s="266"/>
      <c r="EJ14" s="266"/>
      <c r="EK14" s="266"/>
      <c r="EL14" s="266"/>
      <c r="EM14" s="266"/>
      <c r="EN14" s="266"/>
      <c r="EO14" s="266"/>
      <c r="EP14" s="266"/>
      <c r="EQ14" s="266"/>
      <c r="ER14" s="266"/>
      <c r="ES14" s="266"/>
      <c r="ET14" s="266"/>
      <c r="EU14" s="266"/>
      <c r="EV14" s="266"/>
      <c r="EW14" s="266"/>
      <c r="EX14" s="266"/>
      <c r="EY14" s="266"/>
      <c r="EZ14" s="266"/>
      <c r="FA14" s="266"/>
      <c r="FB14" s="266"/>
      <c r="FC14" s="266"/>
      <c r="FD14" s="266"/>
      <c r="FE14" s="266"/>
      <c r="FF14" s="266"/>
      <c r="FG14" s="266"/>
      <c r="FH14" s="266"/>
      <c r="FI14" s="266"/>
      <c r="FJ14" s="266"/>
      <c r="FK14" s="266"/>
      <c r="FL14" s="266"/>
      <c r="FM14" s="266"/>
      <c r="FN14" s="266"/>
      <c r="FO14" s="266"/>
      <c r="FP14" s="266"/>
      <c r="FQ14" s="266"/>
      <c r="FR14" s="266"/>
      <c r="FS14" s="266"/>
      <c r="FT14" s="266"/>
      <c r="FU14" s="266"/>
      <c r="FV14" s="266"/>
      <c r="FW14" s="266"/>
      <c r="FX14" s="266"/>
      <c r="FY14" s="266"/>
      <c r="FZ14" s="266"/>
      <c r="GA14" s="266"/>
      <c r="GB14" s="266"/>
      <c r="GC14" s="266"/>
      <c r="GD14" s="266"/>
      <c r="GE14" s="266"/>
      <c r="GF14" s="266"/>
      <c r="GG14" s="266"/>
      <c r="GH14" s="266"/>
      <c r="GI14" s="266"/>
      <c r="GJ14" s="266"/>
      <c r="GK14" s="266"/>
      <c r="GL14" s="266"/>
      <c r="GM14" s="266"/>
      <c r="GN14" s="266"/>
      <c r="GO14" s="266"/>
      <c r="GP14" s="266"/>
      <c r="GQ14" s="266"/>
      <c r="GR14" s="266"/>
      <c r="GS14" s="266"/>
      <c r="GT14" s="266"/>
      <c r="GU14" s="266"/>
      <c r="GV14" s="266"/>
      <c r="GW14" s="266"/>
      <c r="GX14" s="266"/>
      <c r="GY14" s="266"/>
      <c r="GZ14" s="266"/>
      <c r="HA14" s="266"/>
      <c r="HB14" s="266"/>
      <c r="HC14" s="266"/>
      <c r="HD14" s="266"/>
      <c r="HE14" s="266"/>
      <c r="HF14" s="266"/>
      <c r="HG14" s="266"/>
      <c r="HH14" s="266"/>
      <c r="HI14" s="266"/>
      <c r="HJ14" s="266"/>
      <c r="HK14" s="266"/>
      <c r="HL14" s="266"/>
      <c r="HM14" s="266"/>
      <c r="HN14" s="266"/>
      <c r="HO14" s="266"/>
      <c r="HP14" s="266"/>
      <c r="HQ14" s="266"/>
      <c r="HR14" s="266"/>
      <c r="HS14" s="266"/>
      <c r="HT14" s="266"/>
      <c r="HU14" s="266"/>
      <c r="HV14" s="266"/>
      <c r="HW14" s="266"/>
      <c r="HX14" s="266"/>
      <c r="HY14" s="266"/>
      <c r="HZ14" s="266"/>
      <c r="IA14" s="266"/>
      <c r="IB14" s="266"/>
      <c r="IC14" s="266"/>
      <c r="ID14" s="266"/>
      <c r="IE14" s="266"/>
      <c r="IF14" s="266"/>
      <c r="IG14" s="266"/>
      <c r="IH14" s="266"/>
      <c r="II14" s="266"/>
      <c r="IJ14" s="266"/>
      <c r="IK14" s="266"/>
      <c r="IL14" s="266"/>
      <c r="IM14" s="266"/>
      <c r="IN14" s="266"/>
      <c r="IO14" s="266"/>
      <c r="IP14" s="266"/>
      <c r="IQ14" s="266"/>
      <c r="IR14" s="266"/>
      <c r="IS14" s="266"/>
      <c r="IT14" s="266"/>
      <c r="IU14" s="266"/>
      <c r="IV14" s="266"/>
      <c r="IW14" s="266"/>
      <c r="IX14" s="266"/>
      <c r="IY14" s="266"/>
    </row>
    <row r="15" spans="1:259" ht="14.25" customHeight="1" x14ac:dyDescent="0.3">
      <c r="A15" s="71"/>
      <c r="B15" s="71"/>
      <c r="C15" s="71"/>
      <c r="D15" s="145" t="s">
        <v>11</v>
      </c>
      <c r="E15" s="145"/>
      <c r="F15" s="145"/>
      <c r="G15" s="145"/>
      <c r="H15" s="145"/>
      <c r="I15" s="145"/>
      <c r="J15" s="145"/>
      <c r="K15" s="71"/>
      <c r="L15" s="146" t="s">
        <v>191</v>
      </c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8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66"/>
      <c r="BA15" s="266"/>
      <c r="BB15" s="266"/>
      <c r="BC15" s="266"/>
      <c r="BD15" s="266"/>
      <c r="BE15" s="266"/>
      <c r="BF15" s="266"/>
      <c r="BG15" s="266"/>
      <c r="BH15" s="266"/>
      <c r="BI15" s="266"/>
      <c r="BJ15" s="266"/>
      <c r="BK15" s="266"/>
      <c r="BL15" s="266"/>
      <c r="BM15" s="266"/>
      <c r="BN15" s="266"/>
      <c r="BO15" s="266"/>
      <c r="BP15" s="266"/>
      <c r="BQ15" s="266"/>
      <c r="BR15" s="266"/>
      <c r="BS15" s="266"/>
      <c r="BT15" s="266"/>
      <c r="BU15" s="266"/>
      <c r="BV15" s="266"/>
      <c r="BW15" s="266"/>
      <c r="BX15" s="266"/>
      <c r="BY15" s="266"/>
      <c r="BZ15" s="266"/>
      <c r="CA15" s="266"/>
      <c r="CB15" s="266"/>
      <c r="CC15" s="266"/>
      <c r="CD15" s="266"/>
      <c r="CE15" s="266"/>
      <c r="CF15" s="266"/>
      <c r="CG15" s="266"/>
      <c r="CH15" s="266"/>
      <c r="CI15" s="266"/>
      <c r="CJ15" s="266"/>
      <c r="CK15" s="266"/>
      <c r="CL15" s="266"/>
      <c r="CM15" s="266"/>
      <c r="CN15" s="266"/>
      <c r="CO15" s="266"/>
      <c r="CP15" s="266"/>
      <c r="CQ15" s="266"/>
      <c r="CR15" s="266"/>
      <c r="CS15" s="266"/>
      <c r="CT15" s="266"/>
      <c r="CU15" s="266"/>
      <c r="CV15" s="266"/>
      <c r="CW15" s="266"/>
      <c r="CX15" s="266"/>
      <c r="CY15" s="266"/>
      <c r="CZ15" s="266"/>
      <c r="DA15" s="266"/>
      <c r="DB15" s="266"/>
      <c r="DC15" s="266"/>
      <c r="DD15" s="266"/>
      <c r="DE15" s="266"/>
      <c r="DF15" s="266"/>
      <c r="DG15" s="266"/>
      <c r="DH15" s="266"/>
      <c r="DI15" s="266"/>
      <c r="DJ15" s="266"/>
      <c r="DK15" s="266"/>
      <c r="DL15" s="266"/>
      <c r="DM15" s="266"/>
      <c r="DN15" s="266"/>
      <c r="DO15" s="266"/>
      <c r="DP15" s="266"/>
      <c r="DQ15" s="266"/>
      <c r="DR15" s="266"/>
      <c r="DS15" s="266"/>
      <c r="DT15" s="266"/>
      <c r="DU15" s="266"/>
      <c r="DV15" s="266"/>
      <c r="DW15" s="266"/>
      <c r="DX15" s="266"/>
      <c r="DY15" s="266"/>
      <c r="DZ15" s="266"/>
      <c r="EA15" s="266"/>
      <c r="EB15" s="266"/>
      <c r="EC15" s="266"/>
      <c r="ED15" s="266"/>
      <c r="EE15" s="266"/>
      <c r="EF15" s="266"/>
      <c r="EG15" s="266"/>
      <c r="EH15" s="266"/>
      <c r="EI15" s="266"/>
      <c r="EJ15" s="266"/>
      <c r="EK15" s="266"/>
      <c r="EL15" s="266"/>
      <c r="EM15" s="266"/>
      <c r="EN15" s="266"/>
      <c r="EO15" s="266"/>
      <c r="EP15" s="266"/>
      <c r="EQ15" s="266"/>
      <c r="ER15" s="266"/>
      <c r="ES15" s="266"/>
      <c r="ET15" s="266"/>
      <c r="EU15" s="266"/>
      <c r="EV15" s="266"/>
      <c r="EW15" s="266"/>
      <c r="EX15" s="266"/>
      <c r="EY15" s="266"/>
      <c r="EZ15" s="266"/>
      <c r="FA15" s="266"/>
      <c r="FB15" s="266"/>
      <c r="FC15" s="266"/>
      <c r="FD15" s="266"/>
      <c r="FE15" s="266"/>
      <c r="FF15" s="266"/>
      <c r="FG15" s="266"/>
      <c r="FH15" s="266"/>
      <c r="FI15" s="266"/>
      <c r="FJ15" s="266"/>
      <c r="FK15" s="266"/>
      <c r="FL15" s="266"/>
      <c r="FM15" s="266"/>
      <c r="FN15" s="266"/>
      <c r="FO15" s="266"/>
      <c r="FP15" s="266"/>
      <c r="FQ15" s="266"/>
      <c r="FR15" s="266"/>
      <c r="FS15" s="266"/>
      <c r="FT15" s="266"/>
      <c r="FU15" s="266"/>
      <c r="FV15" s="266"/>
      <c r="FW15" s="266"/>
      <c r="FX15" s="266"/>
      <c r="FY15" s="266"/>
      <c r="FZ15" s="266"/>
      <c r="GA15" s="266"/>
      <c r="GB15" s="266"/>
      <c r="GC15" s="266"/>
      <c r="GD15" s="266"/>
      <c r="GE15" s="266"/>
      <c r="GF15" s="266"/>
      <c r="GG15" s="266"/>
      <c r="GH15" s="266"/>
      <c r="GI15" s="266"/>
      <c r="GJ15" s="266"/>
      <c r="GK15" s="266"/>
      <c r="GL15" s="266"/>
      <c r="GM15" s="266"/>
      <c r="GN15" s="266"/>
      <c r="GO15" s="266"/>
      <c r="GP15" s="266"/>
      <c r="GQ15" s="266"/>
      <c r="GR15" s="266"/>
      <c r="GS15" s="266"/>
      <c r="GT15" s="266"/>
      <c r="GU15" s="266"/>
      <c r="GV15" s="266"/>
      <c r="GW15" s="266"/>
      <c r="GX15" s="266"/>
      <c r="GY15" s="266"/>
      <c r="GZ15" s="266"/>
      <c r="HA15" s="266"/>
      <c r="HB15" s="266"/>
      <c r="HC15" s="266"/>
      <c r="HD15" s="266"/>
      <c r="HE15" s="266"/>
      <c r="HF15" s="266"/>
      <c r="HG15" s="266"/>
      <c r="HH15" s="266"/>
      <c r="HI15" s="266"/>
      <c r="HJ15" s="266"/>
      <c r="HK15" s="266"/>
      <c r="HL15" s="266"/>
      <c r="HM15" s="266"/>
      <c r="HN15" s="266"/>
      <c r="HO15" s="266"/>
      <c r="HP15" s="266"/>
      <c r="HQ15" s="266"/>
      <c r="HR15" s="266"/>
      <c r="HS15" s="266"/>
      <c r="HT15" s="266"/>
      <c r="HU15" s="266"/>
      <c r="HV15" s="266"/>
      <c r="HW15" s="266"/>
      <c r="HX15" s="266"/>
      <c r="HY15" s="266"/>
      <c r="HZ15" s="266"/>
      <c r="IA15" s="266"/>
      <c r="IB15" s="266"/>
      <c r="IC15" s="266"/>
      <c r="ID15" s="266"/>
      <c r="IE15" s="266"/>
      <c r="IF15" s="266"/>
      <c r="IG15" s="266"/>
      <c r="IH15" s="266"/>
      <c r="II15" s="266"/>
      <c r="IJ15" s="266"/>
      <c r="IK15" s="266"/>
      <c r="IL15" s="266"/>
      <c r="IM15" s="266"/>
      <c r="IN15" s="266"/>
      <c r="IO15" s="266"/>
      <c r="IP15" s="266"/>
      <c r="IQ15" s="266"/>
      <c r="IR15" s="266"/>
      <c r="IS15" s="266"/>
      <c r="IT15" s="266"/>
      <c r="IU15" s="266"/>
      <c r="IV15" s="266"/>
      <c r="IW15" s="266"/>
      <c r="IX15" s="266"/>
      <c r="IY15" s="266"/>
    </row>
    <row r="16" spans="1:259" ht="14.25" customHeight="1" x14ac:dyDescent="0.3">
      <c r="A16" s="71"/>
      <c r="B16" s="71"/>
      <c r="C16" s="71"/>
      <c r="D16" s="72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2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66"/>
      <c r="BA16" s="266"/>
      <c r="BB16" s="266"/>
      <c r="BC16" s="266"/>
      <c r="BD16" s="266"/>
      <c r="BE16" s="266"/>
      <c r="BF16" s="266"/>
      <c r="BG16" s="266"/>
      <c r="BH16" s="266"/>
      <c r="BI16" s="266"/>
      <c r="BJ16" s="266"/>
      <c r="BK16" s="266"/>
      <c r="BL16" s="266"/>
      <c r="BM16" s="266"/>
      <c r="BN16" s="266"/>
      <c r="BO16" s="266"/>
      <c r="BP16" s="266"/>
      <c r="BQ16" s="266"/>
      <c r="BR16" s="266"/>
      <c r="BS16" s="266"/>
      <c r="BT16" s="266"/>
      <c r="BU16" s="266"/>
      <c r="BV16" s="266"/>
      <c r="BW16" s="266"/>
      <c r="BX16" s="266"/>
      <c r="BY16" s="266"/>
      <c r="BZ16" s="266"/>
      <c r="CA16" s="266"/>
      <c r="CB16" s="266"/>
      <c r="CC16" s="266"/>
      <c r="CD16" s="266"/>
      <c r="CE16" s="266"/>
      <c r="CF16" s="266"/>
      <c r="CG16" s="266"/>
      <c r="CH16" s="266"/>
      <c r="CI16" s="266"/>
      <c r="CJ16" s="266"/>
      <c r="CK16" s="266"/>
      <c r="CL16" s="266"/>
      <c r="CM16" s="266"/>
      <c r="CN16" s="266"/>
      <c r="CO16" s="266"/>
      <c r="CP16" s="266"/>
      <c r="CQ16" s="266"/>
      <c r="CR16" s="266"/>
      <c r="CS16" s="266"/>
      <c r="CT16" s="266"/>
      <c r="CU16" s="266"/>
      <c r="CV16" s="266"/>
      <c r="CW16" s="266"/>
      <c r="CX16" s="266"/>
      <c r="CY16" s="266"/>
      <c r="CZ16" s="266"/>
      <c r="DA16" s="266"/>
      <c r="DB16" s="266"/>
      <c r="DC16" s="266"/>
      <c r="DD16" s="266"/>
      <c r="DE16" s="266"/>
      <c r="DF16" s="266"/>
      <c r="DG16" s="266"/>
      <c r="DH16" s="266"/>
      <c r="DI16" s="266"/>
      <c r="DJ16" s="266"/>
      <c r="DK16" s="266"/>
      <c r="DL16" s="266"/>
      <c r="DM16" s="266"/>
      <c r="DN16" s="266"/>
      <c r="DO16" s="266"/>
      <c r="DP16" s="266"/>
      <c r="DQ16" s="266"/>
      <c r="DR16" s="266"/>
      <c r="DS16" s="266"/>
      <c r="DT16" s="266"/>
      <c r="DU16" s="266"/>
      <c r="DV16" s="266"/>
      <c r="DW16" s="266"/>
      <c r="DX16" s="266"/>
      <c r="DY16" s="266"/>
      <c r="DZ16" s="266"/>
      <c r="EA16" s="266"/>
      <c r="EB16" s="266"/>
      <c r="EC16" s="266"/>
      <c r="ED16" s="266"/>
      <c r="EE16" s="266"/>
      <c r="EF16" s="266"/>
      <c r="EG16" s="266"/>
      <c r="EH16" s="266"/>
      <c r="EI16" s="266"/>
      <c r="EJ16" s="266"/>
      <c r="EK16" s="266"/>
      <c r="EL16" s="266"/>
      <c r="EM16" s="266"/>
      <c r="EN16" s="266"/>
      <c r="EO16" s="266"/>
      <c r="EP16" s="266"/>
      <c r="EQ16" s="266"/>
      <c r="ER16" s="266"/>
      <c r="ES16" s="266"/>
      <c r="ET16" s="266"/>
      <c r="EU16" s="266"/>
      <c r="EV16" s="266"/>
      <c r="EW16" s="266"/>
      <c r="EX16" s="266"/>
      <c r="EY16" s="266"/>
      <c r="EZ16" s="266"/>
      <c r="FA16" s="266"/>
      <c r="FB16" s="266"/>
      <c r="FC16" s="266"/>
      <c r="FD16" s="266"/>
      <c r="FE16" s="266"/>
      <c r="FF16" s="266"/>
      <c r="FG16" s="266"/>
      <c r="FH16" s="266"/>
      <c r="FI16" s="266"/>
      <c r="FJ16" s="266"/>
      <c r="FK16" s="266"/>
      <c r="FL16" s="266"/>
      <c r="FM16" s="266"/>
      <c r="FN16" s="266"/>
      <c r="FO16" s="266"/>
      <c r="FP16" s="266"/>
      <c r="FQ16" s="266"/>
      <c r="FR16" s="266"/>
      <c r="FS16" s="266"/>
      <c r="FT16" s="266"/>
      <c r="FU16" s="266"/>
      <c r="FV16" s="266"/>
      <c r="FW16" s="266"/>
      <c r="FX16" s="266"/>
      <c r="FY16" s="266"/>
      <c r="FZ16" s="266"/>
      <c r="GA16" s="266"/>
      <c r="GB16" s="266"/>
      <c r="GC16" s="266"/>
      <c r="GD16" s="266"/>
      <c r="GE16" s="266"/>
      <c r="GF16" s="266"/>
      <c r="GG16" s="266"/>
      <c r="GH16" s="266"/>
      <c r="GI16" s="266"/>
      <c r="GJ16" s="266"/>
      <c r="GK16" s="266"/>
      <c r="GL16" s="266"/>
      <c r="GM16" s="266"/>
      <c r="GN16" s="266"/>
      <c r="GO16" s="266"/>
      <c r="GP16" s="266"/>
      <c r="GQ16" s="266"/>
      <c r="GR16" s="266"/>
      <c r="GS16" s="266"/>
      <c r="GT16" s="266"/>
      <c r="GU16" s="266"/>
      <c r="GV16" s="266"/>
      <c r="GW16" s="266"/>
      <c r="GX16" s="266"/>
      <c r="GY16" s="266"/>
      <c r="GZ16" s="266"/>
      <c r="HA16" s="266"/>
      <c r="HB16" s="266"/>
      <c r="HC16" s="266"/>
      <c r="HD16" s="266"/>
      <c r="HE16" s="266"/>
      <c r="HF16" s="266"/>
      <c r="HG16" s="266"/>
      <c r="HH16" s="266"/>
      <c r="HI16" s="266"/>
      <c r="HJ16" s="266"/>
      <c r="HK16" s="266"/>
      <c r="HL16" s="266"/>
      <c r="HM16" s="266"/>
      <c r="HN16" s="266"/>
      <c r="HO16" s="266"/>
      <c r="HP16" s="266"/>
      <c r="HQ16" s="266"/>
      <c r="HR16" s="266"/>
      <c r="HS16" s="266"/>
      <c r="HT16" s="266"/>
      <c r="HU16" s="266"/>
      <c r="HV16" s="266"/>
      <c r="HW16" s="266"/>
      <c r="HX16" s="266"/>
      <c r="HY16" s="266"/>
      <c r="HZ16" s="266"/>
      <c r="IA16" s="266"/>
      <c r="IB16" s="266"/>
      <c r="IC16" s="266"/>
      <c r="ID16" s="266"/>
      <c r="IE16" s="266"/>
      <c r="IF16" s="266"/>
      <c r="IG16" s="266"/>
      <c r="IH16" s="266"/>
      <c r="II16" s="266"/>
      <c r="IJ16" s="266"/>
      <c r="IK16" s="266"/>
      <c r="IL16" s="266"/>
      <c r="IM16" s="266"/>
      <c r="IN16" s="266"/>
      <c r="IO16" s="266"/>
      <c r="IP16" s="266"/>
      <c r="IQ16" s="266"/>
      <c r="IR16" s="266"/>
      <c r="IS16" s="266"/>
      <c r="IT16" s="266"/>
      <c r="IU16" s="266"/>
      <c r="IV16" s="266"/>
      <c r="IW16" s="266"/>
      <c r="IX16" s="266"/>
      <c r="IY16" s="266"/>
    </row>
    <row r="17" spans="1:259" ht="14.25" customHeight="1" x14ac:dyDescent="0.3">
      <c r="A17" s="71"/>
      <c r="B17" s="102" t="s">
        <v>145</v>
      </c>
      <c r="C17" s="102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72"/>
      <c r="AI17" s="72"/>
      <c r="AJ17" s="102" t="s">
        <v>13</v>
      </c>
      <c r="AK17" s="103"/>
      <c r="AL17" s="103"/>
      <c r="AM17" s="103"/>
      <c r="AN17" s="103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71"/>
      <c r="AZ17" s="266"/>
      <c r="BA17" s="266"/>
      <c r="BB17" s="266"/>
      <c r="BC17" s="266"/>
      <c r="BD17" s="266"/>
      <c r="BE17" s="266"/>
      <c r="BF17" s="266"/>
      <c r="BG17" s="266"/>
      <c r="BH17" s="266"/>
      <c r="BI17" s="266"/>
      <c r="BJ17" s="266"/>
      <c r="BK17" s="266"/>
      <c r="BL17" s="266"/>
      <c r="BM17" s="266"/>
      <c r="BN17" s="266"/>
      <c r="BO17" s="266"/>
      <c r="BP17" s="266"/>
      <c r="BQ17" s="266"/>
      <c r="BR17" s="266"/>
      <c r="BS17" s="266"/>
      <c r="BT17" s="266"/>
      <c r="BU17" s="266"/>
      <c r="BV17" s="266"/>
      <c r="BW17" s="266"/>
      <c r="BX17" s="266"/>
      <c r="BY17" s="266"/>
      <c r="BZ17" s="266"/>
      <c r="CA17" s="266"/>
      <c r="CB17" s="266"/>
      <c r="CC17" s="266"/>
      <c r="CD17" s="266"/>
      <c r="CE17" s="266"/>
      <c r="CF17" s="266"/>
      <c r="CG17" s="266"/>
      <c r="CH17" s="266"/>
      <c r="CI17" s="266"/>
      <c r="CJ17" s="266"/>
      <c r="CK17" s="266"/>
      <c r="CL17" s="266"/>
      <c r="CM17" s="266"/>
      <c r="CN17" s="266"/>
      <c r="CO17" s="266"/>
      <c r="CP17" s="266"/>
      <c r="CQ17" s="266"/>
      <c r="CR17" s="266"/>
      <c r="CS17" s="266"/>
      <c r="CT17" s="266"/>
      <c r="CU17" s="266"/>
      <c r="CV17" s="266"/>
      <c r="CW17" s="266"/>
      <c r="CX17" s="266"/>
      <c r="CY17" s="266"/>
      <c r="CZ17" s="266"/>
      <c r="DA17" s="266"/>
      <c r="DB17" s="266"/>
      <c r="DC17" s="266"/>
      <c r="DD17" s="266"/>
      <c r="DE17" s="266"/>
      <c r="DF17" s="266"/>
      <c r="DG17" s="266"/>
      <c r="DH17" s="266"/>
      <c r="DI17" s="266"/>
      <c r="DJ17" s="266"/>
      <c r="DK17" s="266"/>
      <c r="DL17" s="266"/>
      <c r="DM17" s="266"/>
      <c r="DN17" s="266"/>
      <c r="DO17" s="266"/>
      <c r="DP17" s="266"/>
      <c r="DQ17" s="266"/>
      <c r="DR17" s="266"/>
      <c r="DS17" s="266"/>
      <c r="DT17" s="266"/>
      <c r="DU17" s="266"/>
      <c r="DV17" s="266"/>
      <c r="DW17" s="266"/>
      <c r="DX17" s="266"/>
      <c r="DY17" s="266"/>
      <c r="DZ17" s="266"/>
      <c r="EA17" s="266"/>
      <c r="EB17" s="266"/>
      <c r="EC17" s="266"/>
      <c r="ED17" s="266"/>
      <c r="EE17" s="266"/>
      <c r="EF17" s="266"/>
      <c r="EG17" s="266"/>
      <c r="EH17" s="266"/>
      <c r="EI17" s="266"/>
      <c r="EJ17" s="266"/>
      <c r="EK17" s="266"/>
      <c r="EL17" s="266"/>
      <c r="EM17" s="266"/>
      <c r="EN17" s="266"/>
      <c r="EO17" s="266"/>
      <c r="EP17" s="266"/>
      <c r="EQ17" s="266"/>
      <c r="ER17" s="266"/>
      <c r="ES17" s="266"/>
      <c r="ET17" s="266"/>
      <c r="EU17" s="266"/>
      <c r="EV17" s="266"/>
      <c r="EW17" s="266"/>
      <c r="EX17" s="266"/>
      <c r="EY17" s="266"/>
      <c r="EZ17" s="266"/>
      <c r="FA17" s="266"/>
      <c r="FB17" s="266"/>
      <c r="FC17" s="266"/>
      <c r="FD17" s="266"/>
      <c r="FE17" s="266"/>
      <c r="FF17" s="266"/>
      <c r="FG17" s="266"/>
      <c r="FH17" s="266"/>
      <c r="FI17" s="266"/>
      <c r="FJ17" s="266"/>
      <c r="FK17" s="266"/>
      <c r="FL17" s="266"/>
      <c r="FM17" s="266"/>
      <c r="FN17" s="266"/>
      <c r="FO17" s="266"/>
      <c r="FP17" s="266"/>
      <c r="FQ17" s="266"/>
      <c r="FR17" s="266"/>
      <c r="FS17" s="266"/>
      <c r="FT17" s="266"/>
      <c r="FU17" s="266"/>
      <c r="FV17" s="266"/>
      <c r="FW17" s="266"/>
      <c r="FX17" s="266"/>
      <c r="FY17" s="266"/>
      <c r="FZ17" s="266"/>
      <c r="GA17" s="266"/>
      <c r="GB17" s="266"/>
      <c r="GC17" s="266"/>
      <c r="GD17" s="266"/>
      <c r="GE17" s="266"/>
      <c r="GF17" s="266"/>
      <c r="GG17" s="266"/>
      <c r="GH17" s="266"/>
      <c r="GI17" s="266"/>
      <c r="GJ17" s="266"/>
      <c r="GK17" s="266"/>
      <c r="GL17" s="266"/>
      <c r="GM17" s="266"/>
      <c r="GN17" s="266"/>
      <c r="GO17" s="266"/>
      <c r="GP17" s="266"/>
      <c r="GQ17" s="266"/>
      <c r="GR17" s="266"/>
      <c r="GS17" s="266"/>
      <c r="GT17" s="266"/>
      <c r="GU17" s="266"/>
      <c r="GV17" s="266"/>
      <c r="GW17" s="266"/>
      <c r="GX17" s="266"/>
      <c r="GY17" s="266"/>
      <c r="GZ17" s="266"/>
      <c r="HA17" s="266"/>
      <c r="HB17" s="266"/>
      <c r="HC17" s="266"/>
      <c r="HD17" s="266"/>
      <c r="HE17" s="266"/>
      <c r="HF17" s="266"/>
      <c r="HG17" s="266"/>
      <c r="HH17" s="266"/>
      <c r="HI17" s="266"/>
      <c r="HJ17" s="266"/>
      <c r="HK17" s="266"/>
      <c r="HL17" s="266"/>
      <c r="HM17" s="266"/>
      <c r="HN17" s="266"/>
      <c r="HO17" s="266"/>
      <c r="HP17" s="266"/>
      <c r="HQ17" s="266"/>
      <c r="HR17" s="266"/>
      <c r="HS17" s="266"/>
      <c r="HT17" s="266"/>
      <c r="HU17" s="266"/>
      <c r="HV17" s="266"/>
      <c r="HW17" s="266"/>
      <c r="HX17" s="266"/>
      <c r="HY17" s="266"/>
      <c r="HZ17" s="266"/>
      <c r="IA17" s="266"/>
      <c r="IB17" s="266"/>
      <c r="IC17" s="266"/>
      <c r="ID17" s="266"/>
      <c r="IE17" s="266"/>
      <c r="IF17" s="266"/>
      <c r="IG17" s="266"/>
      <c r="IH17" s="266"/>
      <c r="II17" s="266"/>
      <c r="IJ17" s="266"/>
      <c r="IK17" s="266"/>
      <c r="IL17" s="266"/>
      <c r="IM17" s="266"/>
      <c r="IN17" s="266"/>
      <c r="IO17" s="266"/>
      <c r="IP17" s="266"/>
      <c r="IQ17" s="266"/>
      <c r="IR17" s="266"/>
      <c r="IS17" s="266"/>
      <c r="IT17" s="266"/>
      <c r="IU17" s="266"/>
      <c r="IV17" s="266"/>
      <c r="IW17" s="266"/>
      <c r="IX17" s="266"/>
      <c r="IY17" s="266"/>
    </row>
    <row r="18" spans="1:259" ht="14.25" customHeight="1" x14ac:dyDescent="0.3">
      <c r="A18" s="71"/>
      <c r="B18" s="77" t="s">
        <v>158</v>
      </c>
      <c r="C18" s="71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1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1"/>
      <c r="AZ18" s="266"/>
      <c r="BA18" s="266"/>
      <c r="BB18" s="266"/>
      <c r="BC18" s="266"/>
      <c r="BD18" s="266"/>
      <c r="BE18" s="266"/>
      <c r="BF18" s="266"/>
      <c r="BG18" s="266"/>
      <c r="BH18" s="266"/>
      <c r="BI18" s="266"/>
      <c r="BJ18" s="266"/>
      <c r="BK18" s="266"/>
      <c r="BL18" s="266"/>
      <c r="BM18" s="266"/>
      <c r="BN18" s="266"/>
      <c r="BO18" s="266"/>
      <c r="BP18" s="266"/>
      <c r="BQ18" s="266"/>
      <c r="BR18" s="266"/>
      <c r="BS18" s="266"/>
      <c r="BT18" s="266"/>
      <c r="BU18" s="266"/>
      <c r="BV18" s="266"/>
      <c r="BW18" s="266"/>
      <c r="BX18" s="266"/>
      <c r="BY18" s="266"/>
      <c r="BZ18" s="266"/>
      <c r="CA18" s="266"/>
      <c r="CB18" s="266"/>
      <c r="CC18" s="266"/>
      <c r="CD18" s="266"/>
      <c r="CE18" s="266"/>
      <c r="CF18" s="266"/>
      <c r="CG18" s="266"/>
      <c r="CH18" s="266"/>
      <c r="CI18" s="266"/>
      <c r="CJ18" s="266"/>
      <c r="CK18" s="266"/>
      <c r="CL18" s="266"/>
      <c r="CM18" s="266"/>
      <c r="CN18" s="266"/>
      <c r="CO18" s="266"/>
      <c r="CP18" s="266"/>
      <c r="CQ18" s="266"/>
      <c r="CR18" s="266"/>
      <c r="CS18" s="266"/>
      <c r="CT18" s="266"/>
      <c r="CU18" s="266"/>
      <c r="CV18" s="266"/>
      <c r="CW18" s="266"/>
      <c r="CX18" s="266"/>
      <c r="CY18" s="266"/>
      <c r="CZ18" s="266"/>
      <c r="DA18" s="266"/>
      <c r="DB18" s="266"/>
      <c r="DC18" s="266"/>
      <c r="DD18" s="266"/>
      <c r="DE18" s="266"/>
      <c r="DF18" s="266"/>
      <c r="DG18" s="266"/>
      <c r="DH18" s="266"/>
      <c r="DI18" s="266"/>
      <c r="DJ18" s="266"/>
      <c r="DK18" s="266"/>
      <c r="DL18" s="266"/>
      <c r="DM18" s="266"/>
      <c r="DN18" s="266"/>
      <c r="DO18" s="266"/>
      <c r="DP18" s="266"/>
      <c r="DQ18" s="266"/>
      <c r="DR18" s="266"/>
      <c r="DS18" s="266"/>
      <c r="DT18" s="266"/>
      <c r="DU18" s="266"/>
      <c r="DV18" s="266"/>
      <c r="DW18" s="266"/>
      <c r="DX18" s="266"/>
      <c r="DY18" s="266"/>
      <c r="DZ18" s="266"/>
      <c r="EA18" s="266"/>
      <c r="EB18" s="266"/>
      <c r="EC18" s="266"/>
      <c r="ED18" s="266"/>
      <c r="EE18" s="266"/>
      <c r="EF18" s="266"/>
      <c r="EG18" s="266"/>
      <c r="EH18" s="266"/>
      <c r="EI18" s="266"/>
      <c r="EJ18" s="266"/>
      <c r="EK18" s="266"/>
      <c r="EL18" s="266"/>
      <c r="EM18" s="266"/>
      <c r="EN18" s="266"/>
      <c r="EO18" s="266"/>
      <c r="EP18" s="266"/>
      <c r="EQ18" s="266"/>
      <c r="ER18" s="266"/>
      <c r="ES18" s="266"/>
      <c r="ET18" s="266"/>
      <c r="EU18" s="266"/>
      <c r="EV18" s="266"/>
      <c r="EW18" s="266"/>
      <c r="EX18" s="266"/>
      <c r="EY18" s="266"/>
      <c r="EZ18" s="266"/>
      <c r="FA18" s="266"/>
      <c r="FB18" s="266"/>
      <c r="FC18" s="266"/>
      <c r="FD18" s="266"/>
      <c r="FE18" s="266"/>
      <c r="FF18" s="266"/>
      <c r="FG18" s="266"/>
      <c r="FH18" s="266"/>
      <c r="FI18" s="266"/>
      <c r="FJ18" s="266"/>
      <c r="FK18" s="266"/>
      <c r="FL18" s="266"/>
      <c r="FM18" s="266"/>
      <c r="FN18" s="266"/>
      <c r="FO18" s="266"/>
      <c r="FP18" s="266"/>
      <c r="FQ18" s="266"/>
      <c r="FR18" s="266"/>
      <c r="FS18" s="266"/>
      <c r="FT18" s="266"/>
      <c r="FU18" s="266"/>
      <c r="FV18" s="266"/>
      <c r="FW18" s="266"/>
      <c r="FX18" s="266"/>
      <c r="FY18" s="266"/>
      <c r="FZ18" s="266"/>
      <c r="GA18" s="266"/>
      <c r="GB18" s="266"/>
      <c r="GC18" s="266"/>
      <c r="GD18" s="266"/>
      <c r="GE18" s="266"/>
      <c r="GF18" s="266"/>
      <c r="GG18" s="266"/>
      <c r="GH18" s="266"/>
      <c r="GI18" s="266"/>
      <c r="GJ18" s="266"/>
      <c r="GK18" s="266"/>
      <c r="GL18" s="266"/>
      <c r="GM18" s="266"/>
      <c r="GN18" s="266"/>
      <c r="GO18" s="266"/>
      <c r="GP18" s="266"/>
      <c r="GQ18" s="266"/>
      <c r="GR18" s="266"/>
      <c r="GS18" s="266"/>
      <c r="GT18" s="266"/>
      <c r="GU18" s="266"/>
      <c r="GV18" s="266"/>
      <c r="GW18" s="266"/>
      <c r="GX18" s="266"/>
      <c r="GY18" s="266"/>
      <c r="GZ18" s="266"/>
      <c r="HA18" s="266"/>
      <c r="HB18" s="266"/>
      <c r="HC18" s="266"/>
      <c r="HD18" s="266"/>
      <c r="HE18" s="266"/>
      <c r="HF18" s="266"/>
      <c r="HG18" s="266"/>
      <c r="HH18" s="266"/>
      <c r="HI18" s="266"/>
      <c r="HJ18" s="266"/>
      <c r="HK18" s="266"/>
      <c r="HL18" s="266"/>
      <c r="HM18" s="266"/>
      <c r="HN18" s="266"/>
      <c r="HO18" s="266"/>
      <c r="HP18" s="266"/>
      <c r="HQ18" s="266"/>
      <c r="HR18" s="266"/>
      <c r="HS18" s="266"/>
      <c r="HT18" s="266"/>
      <c r="HU18" s="266"/>
      <c r="HV18" s="266"/>
      <c r="HW18" s="266"/>
      <c r="HX18" s="266"/>
      <c r="HY18" s="266"/>
      <c r="HZ18" s="266"/>
      <c r="IA18" s="266"/>
      <c r="IB18" s="266"/>
      <c r="IC18" s="266"/>
      <c r="ID18" s="266"/>
      <c r="IE18" s="266"/>
      <c r="IF18" s="266"/>
      <c r="IG18" s="266"/>
      <c r="IH18" s="266"/>
      <c r="II18" s="266"/>
      <c r="IJ18" s="266"/>
      <c r="IK18" s="266"/>
      <c r="IL18" s="266"/>
      <c r="IM18" s="266"/>
      <c r="IN18" s="266"/>
      <c r="IO18" s="266"/>
      <c r="IP18" s="266"/>
      <c r="IQ18" s="266"/>
      <c r="IR18" s="266"/>
      <c r="IS18" s="266"/>
      <c r="IT18" s="266"/>
      <c r="IU18" s="266"/>
      <c r="IV18" s="266"/>
      <c r="IW18" s="266"/>
      <c r="IX18" s="266"/>
      <c r="IY18" s="266"/>
    </row>
    <row r="19" spans="1:259" s="62" customFormat="1" ht="15" thickBot="1" x14ac:dyDescent="0.35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134" t="s">
        <v>92</v>
      </c>
      <c r="AP19" s="135"/>
      <c r="AQ19" s="135"/>
      <c r="AR19" s="136"/>
      <c r="AS19" s="71"/>
      <c r="AT19" s="179"/>
      <c r="AU19" s="179"/>
      <c r="AV19" s="179"/>
      <c r="AW19" s="179"/>
      <c r="AX19" s="179"/>
      <c r="AY19" s="71"/>
      <c r="AZ19" s="266"/>
      <c r="BA19" s="266"/>
      <c r="BB19" s="266"/>
      <c r="BC19" s="266"/>
      <c r="BD19" s="266"/>
      <c r="BE19" s="266"/>
      <c r="BF19" s="266"/>
      <c r="BG19" s="266"/>
      <c r="BH19" s="266"/>
      <c r="BI19" s="266"/>
      <c r="BJ19" s="266"/>
      <c r="BK19" s="266"/>
      <c r="BL19" s="266"/>
      <c r="BM19" s="266"/>
      <c r="BN19" s="266"/>
      <c r="BO19" s="266"/>
      <c r="BP19" s="266"/>
      <c r="BQ19" s="266"/>
      <c r="BR19" s="266"/>
      <c r="BS19" s="266"/>
      <c r="BT19" s="266"/>
      <c r="BU19" s="266"/>
      <c r="BV19" s="266"/>
      <c r="BW19" s="266"/>
      <c r="BX19" s="266"/>
      <c r="BY19" s="266"/>
      <c r="BZ19" s="266"/>
      <c r="CA19" s="266"/>
      <c r="CB19" s="266"/>
      <c r="CC19" s="266"/>
      <c r="CD19" s="266"/>
      <c r="CE19" s="266"/>
      <c r="CF19" s="266"/>
      <c r="CG19" s="266"/>
      <c r="CH19" s="266"/>
      <c r="CI19" s="266"/>
      <c r="CJ19" s="266"/>
      <c r="CK19" s="266"/>
      <c r="CL19" s="266"/>
      <c r="CM19" s="266"/>
      <c r="CN19" s="266"/>
      <c r="CO19" s="266"/>
      <c r="CP19" s="266"/>
      <c r="CQ19" s="266"/>
      <c r="CR19" s="266"/>
      <c r="CS19" s="266"/>
      <c r="CT19" s="266"/>
      <c r="CU19" s="266"/>
      <c r="CV19" s="266"/>
      <c r="CW19" s="266"/>
      <c r="CX19" s="266"/>
      <c r="CY19" s="266"/>
      <c r="CZ19" s="266"/>
      <c r="DA19" s="266"/>
      <c r="DB19" s="266"/>
      <c r="DC19" s="266"/>
      <c r="DD19" s="266"/>
      <c r="DE19" s="266"/>
      <c r="DF19" s="266"/>
      <c r="DG19" s="266"/>
      <c r="DH19" s="266"/>
      <c r="DI19" s="266"/>
      <c r="DJ19" s="266"/>
      <c r="DK19" s="266"/>
      <c r="DL19" s="266"/>
      <c r="DM19" s="266"/>
      <c r="DN19" s="266"/>
      <c r="DO19" s="266"/>
      <c r="DP19" s="266"/>
      <c r="DQ19" s="266"/>
      <c r="DR19" s="266"/>
      <c r="DS19" s="266"/>
      <c r="DT19" s="266"/>
      <c r="DU19" s="266"/>
      <c r="DV19" s="266"/>
      <c r="DW19" s="266"/>
      <c r="DX19" s="266"/>
      <c r="DY19" s="266"/>
      <c r="DZ19" s="266"/>
      <c r="EA19" s="266"/>
      <c r="EB19" s="266"/>
      <c r="EC19" s="266"/>
      <c r="ED19" s="266"/>
      <c r="EE19" s="266"/>
      <c r="EF19" s="266"/>
      <c r="EG19" s="266"/>
      <c r="EH19" s="266"/>
      <c r="EI19" s="266"/>
      <c r="EJ19" s="266"/>
      <c r="EK19" s="266"/>
      <c r="EL19" s="266"/>
      <c r="EM19" s="266"/>
      <c r="EN19" s="266"/>
      <c r="EO19" s="266"/>
      <c r="EP19" s="266"/>
      <c r="EQ19" s="266"/>
      <c r="ER19" s="266"/>
      <c r="ES19" s="266"/>
      <c r="ET19" s="266"/>
      <c r="EU19" s="266"/>
      <c r="EV19" s="266"/>
      <c r="EW19" s="266"/>
      <c r="EX19" s="266"/>
      <c r="EY19" s="266"/>
      <c r="EZ19" s="266"/>
      <c r="FA19" s="266"/>
      <c r="FB19" s="266"/>
      <c r="FC19" s="266"/>
      <c r="FD19" s="266"/>
      <c r="FE19" s="266"/>
      <c r="FF19" s="266"/>
      <c r="FG19" s="266"/>
      <c r="FH19" s="266"/>
      <c r="FI19" s="266"/>
      <c r="FJ19" s="266"/>
      <c r="FK19" s="266"/>
      <c r="FL19" s="266"/>
      <c r="FM19" s="266"/>
      <c r="FN19" s="266"/>
      <c r="FO19" s="266"/>
      <c r="FP19" s="266"/>
      <c r="FQ19" s="266"/>
      <c r="FR19" s="266"/>
      <c r="FS19" s="266"/>
      <c r="FT19" s="266"/>
      <c r="FU19" s="266"/>
      <c r="FV19" s="266"/>
      <c r="FW19" s="266"/>
      <c r="FX19" s="266"/>
      <c r="FY19" s="266"/>
      <c r="FZ19" s="266"/>
      <c r="GA19" s="266"/>
      <c r="GB19" s="266"/>
      <c r="GC19" s="266"/>
      <c r="GD19" s="266"/>
      <c r="GE19" s="266"/>
      <c r="GF19" s="266"/>
      <c r="GG19" s="266"/>
      <c r="GH19" s="266"/>
      <c r="GI19" s="266"/>
      <c r="GJ19" s="266"/>
      <c r="GK19" s="266"/>
      <c r="GL19" s="266"/>
      <c r="GM19" s="266"/>
      <c r="GN19" s="266"/>
      <c r="GO19" s="266"/>
      <c r="GP19" s="266"/>
      <c r="GQ19" s="266"/>
      <c r="GR19" s="266"/>
      <c r="GS19" s="266"/>
      <c r="GT19" s="266"/>
      <c r="GU19" s="266"/>
      <c r="GV19" s="266"/>
      <c r="GW19" s="266"/>
      <c r="GX19" s="266"/>
      <c r="GY19" s="266"/>
      <c r="GZ19" s="266"/>
      <c r="HA19" s="266"/>
      <c r="HB19" s="266"/>
      <c r="HC19" s="266"/>
      <c r="HD19" s="266"/>
      <c r="HE19" s="266"/>
      <c r="HF19" s="266"/>
      <c r="HG19" s="266"/>
      <c r="HH19" s="266"/>
      <c r="HI19" s="266"/>
      <c r="HJ19" s="266"/>
      <c r="HK19" s="266"/>
      <c r="HL19" s="266"/>
      <c r="HM19" s="266"/>
      <c r="HN19" s="266"/>
      <c r="HO19" s="266"/>
      <c r="HP19" s="266"/>
      <c r="HQ19" s="266"/>
      <c r="HR19" s="266"/>
      <c r="HS19" s="266"/>
      <c r="HT19" s="266"/>
      <c r="HU19" s="266"/>
      <c r="HV19" s="266"/>
      <c r="HW19" s="266"/>
      <c r="HX19" s="266"/>
      <c r="HY19" s="266"/>
      <c r="HZ19" s="266"/>
      <c r="IA19" s="266"/>
      <c r="IB19" s="266"/>
      <c r="IC19" s="266"/>
      <c r="ID19" s="266"/>
      <c r="IE19" s="266"/>
      <c r="IF19" s="266"/>
      <c r="IG19" s="266"/>
      <c r="IH19" s="266"/>
      <c r="II19" s="266"/>
      <c r="IJ19" s="266"/>
      <c r="IK19" s="266"/>
      <c r="IL19" s="266"/>
      <c r="IM19" s="266"/>
      <c r="IN19" s="266"/>
      <c r="IO19" s="266"/>
      <c r="IP19" s="266"/>
      <c r="IQ19" s="266"/>
      <c r="IR19" s="266"/>
      <c r="IS19" s="266"/>
      <c r="IT19" s="266"/>
      <c r="IU19" s="266"/>
      <c r="IV19" s="266"/>
      <c r="IW19" s="266"/>
      <c r="IX19" s="266"/>
      <c r="IY19" s="266"/>
    </row>
    <row r="20" spans="1:259" ht="14.25" customHeight="1" x14ac:dyDescent="0.3">
      <c r="A20" s="71"/>
      <c r="B20" s="71"/>
      <c r="C20" s="181" t="s">
        <v>184</v>
      </c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3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179"/>
      <c r="AU20" s="179"/>
      <c r="AV20" s="179"/>
      <c r="AW20" s="179"/>
      <c r="AX20" s="179"/>
      <c r="AY20" s="71"/>
      <c r="AZ20" s="266"/>
      <c r="BA20" s="266"/>
      <c r="BB20" s="266"/>
      <c r="BC20" s="266"/>
      <c r="BD20" s="266"/>
      <c r="BE20" s="266"/>
      <c r="BF20" s="266"/>
      <c r="BG20" s="266"/>
      <c r="BH20" s="266"/>
      <c r="BI20" s="266"/>
      <c r="BJ20" s="266"/>
      <c r="BK20" s="266"/>
      <c r="BL20" s="266"/>
      <c r="BM20" s="266"/>
      <c r="BN20" s="266"/>
      <c r="BO20" s="266"/>
      <c r="BP20" s="266"/>
      <c r="BQ20" s="266"/>
      <c r="BR20" s="266"/>
      <c r="BS20" s="266"/>
      <c r="BT20" s="266"/>
      <c r="BU20" s="266"/>
      <c r="BV20" s="266"/>
      <c r="BW20" s="266"/>
      <c r="BX20" s="266"/>
      <c r="BY20" s="266"/>
      <c r="BZ20" s="266"/>
      <c r="CA20" s="266"/>
      <c r="CB20" s="266"/>
      <c r="CC20" s="266"/>
      <c r="CD20" s="266"/>
      <c r="CE20" s="266"/>
      <c r="CF20" s="266"/>
      <c r="CG20" s="266"/>
      <c r="CH20" s="266"/>
      <c r="CI20" s="266"/>
      <c r="CJ20" s="266"/>
      <c r="CK20" s="266"/>
      <c r="CL20" s="266"/>
      <c r="CM20" s="266"/>
      <c r="CN20" s="266"/>
      <c r="CO20" s="266"/>
      <c r="CP20" s="266"/>
      <c r="CQ20" s="266"/>
      <c r="CR20" s="266"/>
      <c r="CS20" s="266"/>
      <c r="CT20" s="266"/>
      <c r="CU20" s="266"/>
      <c r="CV20" s="266"/>
      <c r="CW20" s="266"/>
      <c r="CX20" s="266"/>
      <c r="CY20" s="266"/>
      <c r="CZ20" s="266"/>
      <c r="DA20" s="266"/>
      <c r="DB20" s="266"/>
      <c r="DC20" s="266"/>
      <c r="DD20" s="266"/>
      <c r="DE20" s="266"/>
      <c r="DF20" s="266"/>
      <c r="DG20" s="266"/>
      <c r="DH20" s="266"/>
      <c r="DI20" s="266"/>
      <c r="DJ20" s="266"/>
      <c r="DK20" s="266"/>
      <c r="DL20" s="266"/>
      <c r="DM20" s="266"/>
      <c r="DN20" s="266"/>
      <c r="DO20" s="266"/>
      <c r="DP20" s="266"/>
      <c r="DQ20" s="266"/>
      <c r="DR20" s="266"/>
      <c r="DS20" s="266"/>
      <c r="DT20" s="266"/>
      <c r="DU20" s="266"/>
      <c r="DV20" s="266"/>
      <c r="DW20" s="266"/>
      <c r="DX20" s="266"/>
      <c r="DY20" s="266"/>
      <c r="DZ20" s="266"/>
      <c r="EA20" s="266"/>
      <c r="EB20" s="266"/>
      <c r="EC20" s="266"/>
      <c r="ED20" s="266"/>
      <c r="EE20" s="266"/>
      <c r="EF20" s="266"/>
      <c r="EG20" s="266"/>
      <c r="EH20" s="266"/>
      <c r="EI20" s="266"/>
      <c r="EJ20" s="266"/>
      <c r="EK20" s="266"/>
      <c r="EL20" s="266"/>
      <c r="EM20" s="266"/>
      <c r="EN20" s="266"/>
      <c r="EO20" s="266"/>
      <c r="EP20" s="266"/>
      <c r="EQ20" s="266"/>
      <c r="ER20" s="266"/>
      <c r="ES20" s="266"/>
      <c r="ET20" s="266"/>
      <c r="EU20" s="266"/>
      <c r="EV20" s="266"/>
      <c r="EW20" s="266"/>
      <c r="EX20" s="266"/>
      <c r="EY20" s="266"/>
      <c r="EZ20" s="266"/>
      <c r="FA20" s="266"/>
      <c r="FB20" s="266"/>
      <c r="FC20" s="266"/>
      <c r="FD20" s="266"/>
      <c r="FE20" s="266"/>
      <c r="FF20" s="266"/>
      <c r="FG20" s="266"/>
      <c r="FH20" s="266"/>
      <c r="FI20" s="266"/>
      <c r="FJ20" s="266"/>
      <c r="FK20" s="266"/>
      <c r="FL20" s="266"/>
      <c r="FM20" s="266"/>
      <c r="FN20" s="266"/>
      <c r="FO20" s="266"/>
      <c r="FP20" s="266"/>
      <c r="FQ20" s="266"/>
      <c r="FR20" s="266"/>
      <c r="FS20" s="266"/>
      <c r="FT20" s="266"/>
      <c r="FU20" s="266"/>
      <c r="FV20" s="266"/>
      <c r="FW20" s="266"/>
      <c r="FX20" s="266"/>
      <c r="FY20" s="266"/>
      <c r="FZ20" s="266"/>
      <c r="GA20" s="266"/>
      <c r="GB20" s="266"/>
      <c r="GC20" s="266"/>
      <c r="GD20" s="266"/>
      <c r="GE20" s="266"/>
      <c r="GF20" s="266"/>
      <c r="GG20" s="266"/>
      <c r="GH20" s="266"/>
      <c r="GI20" s="266"/>
      <c r="GJ20" s="266"/>
      <c r="GK20" s="266"/>
      <c r="GL20" s="266"/>
      <c r="GM20" s="266"/>
      <c r="GN20" s="266"/>
      <c r="GO20" s="266"/>
      <c r="GP20" s="266"/>
      <c r="GQ20" s="266"/>
      <c r="GR20" s="266"/>
      <c r="GS20" s="266"/>
      <c r="GT20" s="266"/>
      <c r="GU20" s="266"/>
      <c r="GV20" s="266"/>
      <c r="GW20" s="266"/>
      <c r="GX20" s="266"/>
      <c r="GY20" s="266"/>
      <c r="GZ20" s="266"/>
      <c r="HA20" s="266"/>
      <c r="HB20" s="266"/>
      <c r="HC20" s="266"/>
      <c r="HD20" s="266"/>
      <c r="HE20" s="266"/>
      <c r="HF20" s="266"/>
      <c r="HG20" s="266"/>
      <c r="HH20" s="266"/>
      <c r="HI20" s="266"/>
      <c r="HJ20" s="266"/>
      <c r="HK20" s="266"/>
      <c r="HL20" s="266"/>
      <c r="HM20" s="266"/>
      <c r="HN20" s="266"/>
      <c r="HO20" s="266"/>
      <c r="HP20" s="266"/>
      <c r="HQ20" s="266"/>
      <c r="HR20" s="266"/>
      <c r="HS20" s="266"/>
      <c r="HT20" s="266"/>
      <c r="HU20" s="266"/>
      <c r="HV20" s="266"/>
      <c r="HW20" s="266"/>
      <c r="HX20" s="266"/>
      <c r="HY20" s="266"/>
      <c r="HZ20" s="266"/>
      <c r="IA20" s="266"/>
      <c r="IB20" s="266"/>
      <c r="IC20" s="266"/>
      <c r="ID20" s="266"/>
      <c r="IE20" s="266"/>
      <c r="IF20" s="266"/>
      <c r="IG20" s="266"/>
      <c r="IH20" s="266"/>
      <c r="II20" s="266"/>
      <c r="IJ20" s="266"/>
      <c r="IK20" s="266"/>
      <c r="IL20" s="266"/>
      <c r="IM20" s="266"/>
      <c r="IN20" s="266"/>
      <c r="IO20" s="266"/>
      <c r="IP20" s="266"/>
      <c r="IQ20" s="266"/>
      <c r="IR20" s="266"/>
      <c r="IS20" s="266"/>
      <c r="IT20" s="266"/>
      <c r="IU20" s="266"/>
      <c r="IV20" s="266"/>
      <c r="IW20" s="266"/>
      <c r="IX20" s="266"/>
      <c r="IY20" s="266"/>
    </row>
    <row r="21" spans="1:259" ht="14.25" customHeight="1" x14ac:dyDescent="0.3">
      <c r="A21" s="71"/>
      <c r="B21" s="71"/>
      <c r="C21" s="184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6"/>
      <c r="AH21" s="71"/>
      <c r="AI21" s="71"/>
      <c r="AJ21" s="71"/>
      <c r="AK21" s="71"/>
      <c r="AL21" s="71"/>
      <c r="AM21" s="71"/>
      <c r="AN21" s="71"/>
      <c r="AO21" s="177"/>
      <c r="AP21" s="177"/>
      <c r="AQ21" s="177"/>
      <c r="AR21" s="177"/>
      <c r="AS21" s="71"/>
      <c r="AT21" s="179"/>
      <c r="AU21" s="179"/>
      <c r="AV21" s="179"/>
      <c r="AW21" s="179"/>
      <c r="AX21" s="179"/>
      <c r="AY21" s="71"/>
      <c r="AZ21" s="266"/>
      <c r="BA21" s="266"/>
      <c r="BB21" s="266"/>
      <c r="BC21" s="266"/>
      <c r="BD21" s="266"/>
      <c r="BE21" s="266"/>
      <c r="BF21" s="266"/>
      <c r="BG21" s="266"/>
      <c r="BH21" s="266"/>
      <c r="BI21" s="266"/>
      <c r="BJ21" s="266"/>
      <c r="BK21" s="266"/>
      <c r="BL21" s="266"/>
      <c r="BM21" s="266"/>
      <c r="BN21" s="266"/>
      <c r="BO21" s="266"/>
      <c r="BP21" s="266"/>
      <c r="BQ21" s="266"/>
      <c r="BR21" s="266"/>
      <c r="BS21" s="266"/>
      <c r="BT21" s="266"/>
      <c r="BU21" s="266"/>
      <c r="BV21" s="266"/>
      <c r="BW21" s="266"/>
      <c r="BX21" s="266"/>
      <c r="BY21" s="266"/>
      <c r="BZ21" s="266"/>
      <c r="CA21" s="266"/>
      <c r="CB21" s="266"/>
      <c r="CC21" s="266"/>
      <c r="CD21" s="266"/>
      <c r="CE21" s="266"/>
      <c r="CF21" s="266"/>
      <c r="CG21" s="266"/>
      <c r="CH21" s="266"/>
      <c r="CI21" s="266"/>
      <c r="CJ21" s="266"/>
      <c r="CK21" s="266"/>
      <c r="CL21" s="266"/>
      <c r="CM21" s="266"/>
      <c r="CN21" s="266"/>
      <c r="CO21" s="266"/>
      <c r="CP21" s="266"/>
      <c r="CQ21" s="266"/>
      <c r="CR21" s="266"/>
      <c r="CS21" s="266"/>
      <c r="CT21" s="266"/>
      <c r="CU21" s="266"/>
      <c r="CV21" s="266"/>
      <c r="CW21" s="266"/>
      <c r="CX21" s="266"/>
      <c r="CY21" s="266"/>
      <c r="CZ21" s="266"/>
      <c r="DA21" s="266"/>
      <c r="DB21" s="266"/>
      <c r="DC21" s="266"/>
      <c r="DD21" s="266"/>
      <c r="DE21" s="266"/>
      <c r="DF21" s="266"/>
      <c r="DG21" s="266"/>
      <c r="DH21" s="266"/>
      <c r="DI21" s="266"/>
      <c r="DJ21" s="266"/>
      <c r="DK21" s="266"/>
      <c r="DL21" s="266"/>
      <c r="DM21" s="266"/>
      <c r="DN21" s="266"/>
      <c r="DO21" s="266"/>
      <c r="DP21" s="266"/>
      <c r="DQ21" s="266"/>
      <c r="DR21" s="266"/>
      <c r="DS21" s="266"/>
      <c r="DT21" s="266"/>
      <c r="DU21" s="266"/>
      <c r="DV21" s="266"/>
      <c r="DW21" s="266"/>
      <c r="DX21" s="266"/>
      <c r="DY21" s="266"/>
      <c r="DZ21" s="266"/>
      <c r="EA21" s="266"/>
      <c r="EB21" s="266"/>
      <c r="EC21" s="266"/>
      <c r="ED21" s="266"/>
      <c r="EE21" s="266"/>
      <c r="EF21" s="266"/>
      <c r="EG21" s="266"/>
      <c r="EH21" s="266"/>
      <c r="EI21" s="266"/>
      <c r="EJ21" s="266"/>
      <c r="EK21" s="266"/>
      <c r="EL21" s="266"/>
      <c r="EM21" s="266"/>
      <c r="EN21" s="266"/>
      <c r="EO21" s="266"/>
      <c r="EP21" s="266"/>
      <c r="EQ21" s="266"/>
      <c r="ER21" s="266"/>
      <c r="ES21" s="266"/>
      <c r="ET21" s="266"/>
      <c r="EU21" s="266"/>
      <c r="EV21" s="266"/>
      <c r="EW21" s="266"/>
      <c r="EX21" s="266"/>
      <c r="EY21" s="266"/>
      <c r="EZ21" s="266"/>
      <c r="FA21" s="266"/>
      <c r="FB21" s="266"/>
      <c r="FC21" s="266"/>
      <c r="FD21" s="266"/>
      <c r="FE21" s="266"/>
      <c r="FF21" s="266"/>
      <c r="FG21" s="266"/>
      <c r="FH21" s="266"/>
      <c r="FI21" s="266"/>
      <c r="FJ21" s="266"/>
      <c r="FK21" s="266"/>
      <c r="FL21" s="266"/>
      <c r="FM21" s="266"/>
      <c r="FN21" s="266"/>
      <c r="FO21" s="266"/>
      <c r="FP21" s="266"/>
      <c r="FQ21" s="266"/>
      <c r="FR21" s="266"/>
      <c r="FS21" s="266"/>
      <c r="FT21" s="266"/>
      <c r="FU21" s="266"/>
      <c r="FV21" s="266"/>
      <c r="FW21" s="266"/>
      <c r="FX21" s="266"/>
      <c r="FY21" s="266"/>
      <c r="FZ21" s="266"/>
      <c r="GA21" s="266"/>
      <c r="GB21" s="266"/>
      <c r="GC21" s="266"/>
      <c r="GD21" s="266"/>
      <c r="GE21" s="266"/>
      <c r="GF21" s="266"/>
      <c r="GG21" s="266"/>
      <c r="GH21" s="266"/>
      <c r="GI21" s="266"/>
      <c r="GJ21" s="266"/>
      <c r="GK21" s="266"/>
      <c r="GL21" s="266"/>
      <c r="GM21" s="266"/>
      <c r="GN21" s="266"/>
      <c r="GO21" s="266"/>
      <c r="GP21" s="266"/>
      <c r="GQ21" s="266"/>
      <c r="GR21" s="266"/>
      <c r="GS21" s="266"/>
      <c r="GT21" s="266"/>
      <c r="GU21" s="266"/>
      <c r="GV21" s="266"/>
      <c r="GW21" s="266"/>
      <c r="GX21" s="266"/>
      <c r="GY21" s="266"/>
      <c r="GZ21" s="266"/>
      <c r="HA21" s="266"/>
      <c r="HB21" s="266"/>
      <c r="HC21" s="266"/>
      <c r="HD21" s="266"/>
      <c r="HE21" s="266"/>
      <c r="HF21" s="266"/>
      <c r="HG21" s="266"/>
      <c r="HH21" s="266"/>
      <c r="HI21" s="266"/>
      <c r="HJ21" s="266"/>
      <c r="HK21" s="266"/>
      <c r="HL21" s="266"/>
      <c r="HM21" s="266"/>
      <c r="HN21" s="266"/>
      <c r="HO21" s="266"/>
      <c r="HP21" s="266"/>
      <c r="HQ21" s="266"/>
      <c r="HR21" s="266"/>
      <c r="HS21" s="266"/>
      <c r="HT21" s="266"/>
      <c r="HU21" s="266"/>
      <c r="HV21" s="266"/>
      <c r="HW21" s="266"/>
      <c r="HX21" s="266"/>
      <c r="HY21" s="266"/>
      <c r="HZ21" s="266"/>
      <c r="IA21" s="266"/>
      <c r="IB21" s="266"/>
      <c r="IC21" s="266"/>
      <c r="ID21" s="266"/>
      <c r="IE21" s="266"/>
      <c r="IF21" s="266"/>
      <c r="IG21" s="266"/>
      <c r="IH21" s="266"/>
      <c r="II21" s="266"/>
      <c r="IJ21" s="266"/>
      <c r="IK21" s="266"/>
      <c r="IL21" s="266"/>
      <c r="IM21" s="266"/>
      <c r="IN21" s="266"/>
      <c r="IO21" s="266"/>
      <c r="IP21" s="266"/>
      <c r="IQ21" s="266"/>
      <c r="IR21" s="266"/>
      <c r="IS21" s="266"/>
      <c r="IT21" s="266"/>
      <c r="IU21" s="266"/>
      <c r="IV21" s="266"/>
      <c r="IW21" s="266"/>
      <c r="IX21" s="266"/>
      <c r="IY21" s="266"/>
    </row>
    <row r="22" spans="1:259" ht="14.25" customHeight="1" x14ac:dyDescent="0.3">
      <c r="A22" s="71"/>
      <c r="B22" s="71"/>
      <c r="C22" s="184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6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266"/>
      <c r="BA22" s="266"/>
      <c r="BB22" s="266"/>
      <c r="BC22" s="266"/>
      <c r="BD22" s="266"/>
      <c r="BE22" s="266"/>
      <c r="BF22" s="266"/>
      <c r="BG22" s="266"/>
      <c r="BH22" s="266"/>
      <c r="BI22" s="266"/>
      <c r="BJ22" s="266"/>
      <c r="BK22" s="266"/>
      <c r="BL22" s="266"/>
      <c r="BM22" s="266"/>
      <c r="BN22" s="266"/>
      <c r="BO22" s="266"/>
      <c r="BP22" s="266"/>
      <c r="BQ22" s="266"/>
      <c r="BR22" s="266"/>
      <c r="BS22" s="266"/>
      <c r="BT22" s="266"/>
      <c r="BU22" s="266"/>
      <c r="BV22" s="266"/>
      <c r="BW22" s="266"/>
      <c r="BX22" s="266"/>
      <c r="BY22" s="266"/>
      <c r="BZ22" s="266"/>
      <c r="CA22" s="266"/>
      <c r="CB22" s="266"/>
      <c r="CC22" s="266"/>
      <c r="CD22" s="266"/>
      <c r="CE22" s="266"/>
      <c r="CF22" s="266"/>
      <c r="CG22" s="266"/>
      <c r="CH22" s="266"/>
      <c r="CI22" s="266"/>
      <c r="CJ22" s="266"/>
      <c r="CK22" s="266"/>
      <c r="CL22" s="266"/>
      <c r="CM22" s="266"/>
      <c r="CN22" s="266"/>
      <c r="CO22" s="266"/>
      <c r="CP22" s="266"/>
      <c r="CQ22" s="266"/>
      <c r="CR22" s="266"/>
      <c r="CS22" s="266"/>
      <c r="CT22" s="266"/>
      <c r="CU22" s="266"/>
      <c r="CV22" s="266"/>
      <c r="CW22" s="266"/>
      <c r="CX22" s="266"/>
      <c r="CY22" s="266"/>
      <c r="CZ22" s="266"/>
      <c r="DA22" s="266"/>
      <c r="DB22" s="266"/>
      <c r="DC22" s="266"/>
      <c r="DD22" s="266"/>
      <c r="DE22" s="266"/>
      <c r="DF22" s="266"/>
      <c r="DG22" s="266"/>
      <c r="DH22" s="266"/>
      <c r="DI22" s="266"/>
      <c r="DJ22" s="266"/>
      <c r="DK22" s="266"/>
      <c r="DL22" s="266"/>
      <c r="DM22" s="266"/>
      <c r="DN22" s="266"/>
      <c r="DO22" s="266"/>
      <c r="DP22" s="266"/>
      <c r="DQ22" s="266"/>
      <c r="DR22" s="266"/>
      <c r="DS22" s="266"/>
      <c r="DT22" s="266"/>
      <c r="DU22" s="266"/>
      <c r="DV22" s="266"/>
      <c r="DW22" s="266"/>
      <c r="DX22" s="266"/>
      <c r="DY22" s="266"/>
      <c r="DZ22" s="266"/>
      <c r="EA22" s="266"/>
      <c r="EB22" s="266"/>
      <c r="EC22" s="266"/>
      <c r="ED22" s="266"/>
      <c r="EE22" s="266"/>
      <c r="EF22" s="266"/>
      <c r="EG22" s="266"/>
      <c r="EH22" s="266"/>
      <c r="EI22" s="266"/>
      <c r="EJ22" s="266"/>
      <c r="EK22" s="266"/>
      <c r="EL22" s="266"/>
      <c r="EM22" s="266"/>
      <c r="EN22" s="266"/>
      <c r="EO22" s="266"/>
      <c r="EP22" s="266"/>
      <c r="EQ22" s="266"/>
      <c r="ER22" s="266"/>
      <c r="ES22" s="266"/>
      <c r="ET22" s="266"/>
      <c r="EU22" s="266"/>
      <c r="EV22" s="266"/>
      <c r="EW22" s="266"/>
      <c r="EX22" s="266"/>
      <c r="EY22" s="266"/>
      <c r="EZ22" s="266"/>
      <c r="FA22" s="266"/>
      <c r="FB22" s="266"/>
      <c r="FC22" s="266"/>
      <c r="FD22" s="266"/>
      <c r="FE22" s="266"/>
      <c r="FF22" s="266"/>
      <c r="FG22" s="266"/>
      <c r="FH22" s="266"/>
      <c r="FI22" s="266"/>
      <c r="FJ22" s="266"/>
      <c r="FK22" s="266"/>
      <c r="FL22" s="266"/>
      <c r="FM22" s="266"/>
      <c r="FN22" s="266"/>
      <c r="FO22" s="266"/>
      <c r="FP22" s="266"/>
      <c r="FQ22" s="266"/>
      <c r="FR22" s="266"/>
      <c r="FS22" s="266"/>
      <c r="FT22" s="266"/>
      <c r="FU22" s="266"/>
      <c r="FV22" s="266"/>
      <c r="FW22" s="266"/>
      <c r="FX22" s="266"/>
      <c r="FY22" s="266"/>
      <c r="FZ22" s="266"/>
      <c r="GA22" s="266"/>
      <c r="GB22" s="266"/>
      <c r="GC22" s="266"/>
      <c r="GD22" s="266"/>
      <c r="GE22" s="266"/>
      <c r="GF22" s="266"/>
      <c r="GG22" s="266"/>
      <c r="GH22" s="266"/>
      <c r="GI22" s="266"/>
      <c r="GJ22" s="266"/>
      <c r="GK22" s="266"/>
      <c r="GL22" s="266"/>
      <c r="GM22" s="266"/>
      <c r="GN22" s="266"/>
      <c r="GO22" s="266"/>
      <c r="GP22" s="266"/>
      <c r="GQ22" s="266"/>
      <c r="GR22" s="266"/>
      <c r="GS22" s="266"/>
      <c r="GT22" s="266"/>
      <c r="GU22" s="266"/>
      <c r="GV22" s="266"/>
      <c r="GW22" s="266"/>
      <c r="GX22" s="266"/>
      <c r="GY22" s="266"/>
      <c r="GZ22" s="266"/>
      <c r="HA22" s="266"/>
      <c r="HB22" s="266"/>
      <c r="HC22" s="266"/>
      <c r="HD22" s="266"/>
      <c r="HE22" s="266"/>
      <c r="HF22" s="266"/>
      <c r="HG22" s="266"/>
      <c r="HH22" s="266"/>
      <c r="HI22" s="266"/>
      <c r="HJ22" s="266"/>
      <c r="HK22" s="266"/>
      <c r="HL22" s="266"/>
      <c r="HM22" s="266"/>
      <c r="HN22" s="266"/>
      <c r="HO22" s="266"/>
      <c r="HP22" s="266"/>
      <c r="HQ22" s="266"/>
      <c r="HR22" s="266"/>
      <c r="HS22" s="266"/>
      <c r="HT22" s="266"/>
      <c r="HU22" s="266"/>
      <c r="HV22" s="266"/>
      <c r="HW22" s="266"/>
      <c r="HX22" s="266"/>
      <c r="HY22" s="266"/>
      <c r="HZ22" s="266"/>
      <c r="IA22" s="266"/>
      <c r="IB22" s="266"/>
      <c r="IC22" s="266"/>
      <c r="ID22" s="266"/>
      <c r="IE22" s="266"/>
      <c r="IF22" s="266"/>
      <c r="IG22" s="266"/>
      <c r="IH22" s="266"/>
      <c r="II22" s="266"/>
      <c r="IJ22" s="266"/>
      <c r="IK22" s="266"/>
      <c r="IL22" s="266"/>
      <c r="IM22" s="266"/>
      <c r="IN22" s="266"/>
      <c r="IO22" s="266"/>
      <c r="IP22" s="266"/>
      <c r="IQ22" s="266"/>
      <c r="IR22" s="266"/>
      <c r="IS22" s="266"/>
      <c r="IT22" s="266"/>
      <c r="IU22" s="266"/>
      <c r="IV22" s="266"/>
      <c r="IW22" s="266"/>
      <c r="IX22" s="266"/>
      <c r="IY22" s="266"/>
    </row>
    <row r="23" spans="1:259" ht="14.25" x14ac:dyDescent="0.3">
      <c r="A23" s="71"/>
      <c r="B23" s="71"/>
      <c r="C23" s="184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6"/>
      <c r="AH23" s="71"/>
      <c r="AI23" s="71"/>
      <c r="AJ23" s="71"/>
      <c r="AK23" s="179"/>
      <c r="AL23" s="179"/>
      <c r="AM23" s="179"/>
      <c r="AN23" s="179"/>
      <c r="AO23" s="179"/>
      <c r="AP23" s="71"/>
      <c r="AQ23" s="71"/>
      <c r="AR23" s="71"/>
      <c r="AS23" s="71"/>
      <c r="AT23" s="179"/>
      <c r="AU23" s="179"/>
      <c r="AV23" s="179"/>
      <c r="AW23" s="179"/>
      <c r="AX23" s="179"/>
      <c r="AY23" s="71"/>
      <c r="AZ23" s="266"/>
      <c r="BA23" s="266"/>
      <c r="BB23" s="266"/>
      <c r="BC23" s="266"/>
      <c r="BD23" s="266"/>
      <c r="BE23" s="266"/>
      <c r="BF23" s="266"/>
      <c r="BG23" s="266"/>
      <c r="BH23" s="266"/>
      <c r="BI23" s="266"/>
      <c r="BJ23" s="266"/>
      <c r="BK23" s="266"/>
      <c r="BL23" s="266"/>
      <c r="BM23" s="266"/>
      <c r="BN23" s="266"/>
      <c r="BO23" s="266"/>
      <c r="BP23" s="266"/>
      <c r="BQ23" s="266"/>
      <c r="BR23" s="266"/>
      <c r="BS23" s="266"/>
      <c r="BT23" s="266"/>
      <c r="BU23" s="266"/>
      <c r="BV23" s="266"/>
      <c r="BW23" s="266"/>
      <c r="BX23" s="266"/>
      <c r="BY23" s="266"/>
      <c r="BZ23" s="266"/>
      <c r="CA23" s="266"/>
      <c r="CB23" s="266"/>
      <c r="CC23" s="266"/>
      <c r="CD23" s="266"/>
      <c r="CE23" s="266"/>
      <c r="CF23" s="266"/>
      <c r="CG23" s="266"/>
      <c r="CH23" s="266"/>
      <c r="CI23" s="266"/>
      <c r="CJ23" s="266"/>
      <c r="CK23" s="266"/>
      <c r="CL23" s="266"/>
      <c r="CM23" s="266"/>
      <c r="CN23" s="266"/>
      <c r="CO23" s="266"/>
      <c r="CP23" s="266"/>
      <c r="CQ23" s="266"/>
      <c r="CR23" s="266"/>
      <c r="CS23" s="266"/>
      <c r="CT23" s="266"/>
      <c r="CU23" s="266"/>
      <c r="CV23" s="266"/>
      <c r="CW23" s="266"/>
      <c r="CX23" s="266"/>
      <c r="CY23" s="266"/>
      <c r="CZ23" s="266"/>
      <c r="DA23" s="266"/>
      <c r="DB23" s="266"/>
      <c r="DC23" s="266"/>
      <c r="DD23" s="266"/>
      <c r="DE23" s="266"/>
      <c r="DF23" s="266"/>
      <c r="DG23" s="266"/>
      <c r="DH23" s="266"/>
      <c r="DI23" s="266"/>
      <c r="DJ23" s="266"/>
      <c r="DK23" s="266"/>
      <c r="DL23" s="266"/>
      <c r="DM23" s="266"/>
      <c r="DN23" s="266"/>
      <c r="DO23" s="266"/>
      <c r="DP23" s="266"/>
      <c r="DQ23" s="266"/>
      <c r="DR23" s="266"/>
      <c r="DS23" s="266"/>
      <c r="DT23" s="266"/>
      <c r="DU23" s="266"/>
      <c r="DV23" s="266"/>
      <c r="DW23" s="266"/>
      <c r="DX23" s="266"/>
      <c r="DY23" s="266"/>
      <c r="DZ23" s="266"/>
      <c r="EA23" s="266"/>
      <c r="EB23" s="266"/>
      <c r="EC23" s="266"/>
      <c r="ED23" s="266"/>
      <c r="EE23" s="266"/>
      <c r="EF23" s="266"/>
      <c r="EG23" s="266"/>
      <c r="EH23" s="266"/>
      <c r="EI23" s="266"/>
      <c r="EJ23" s="266"/>
      <c r="EK23" s="266"/>
      <c r="EL23" s="266"/>
      <c r="EM23" s="266"/>
      <c r="EN23" s="266"/>
      <c r="EO23" s="266"/>
      <c r="EP23" s="266"/>
      <c r="EQ23" s="266"/>
      <c r="ER23" s="266"/>
      <c r="ES23" s="266"/>
      <c r="ET23" s="266"/>
      <c r="EU23" s="266"/>
      <c r="EV23" s="266"/>
      <c r="EW23" s="266"/>
      <c r="EX23" s="266"/>
      <c r="EY23" s="266"/>
      <c r="EZ23" s="266"/>
      <c r="FA23" s="266"/>
      <c r="FB23" s="266"/>
      <c r="FC23" s="266"/>
      <c r="FD23" s="266"/>
      <c r="FE23" s="266"/>
      <c r="FF23" s="266"/>
      <c r="FG23" s="266"/>
      <c r="FH23" s="266"/>
      <c r="FI23" s="266"/>
      <c r="FJ23" s="266"/>
      <c r="FK23" s="266"/>
      <c r="FL23" s="266"/>
      <c r="FM23" s="266"/>
      <c r="FN23" s="266"/>
      <c r="FO23" s="266"/>
      <c r="FP23" s="266"/>
      <c r="FQ23" s="266"/>
      <c r="FR23" s="266"/>
      <c r="FS23" s="266"/>
      <c r="FT23" s="266"/>
      <c r="FU23" s="266"/>
      <c r="FV23" s="266"/>
      <c r="FW23" s="266"/>
      <c r="FX23" s="266"/>
      <c r="FY23" s="266"/>
      <c r="FZ23" s="266"/>
      <c r="GA23" s="266"/>
      <c r="GB23" s="266"/>
      <c r="GC23" s="266"/>
      <c r="GD23" s="266"/>
      <c r="GE23" s="266"/>
      <c r="GF23" s="266"/>
      <c r="GG23" s="266"/>
      <c r="GH23" s="266"/>
      <c r="GI23" s="266"/>
      <c r="GJ23" s="266"/>
      <c r="GK23" s="266"/>
      <c r="GL23" s="266"/>
      <c r="GM23" s="266"/>
      <c r="GN23" s="266"/>
      <c r="GO23" s="266"/>
      <c r="GP23" s="266"/>
      <c r="GQ23" s="266"/>
      <c r="GR23" s="266"/>
      <c r="GS23" s="266"/>
      <c r="GT23" s="266"/>
      <c r="GU23" s="266"/>
      <c r="GV23" s="266"/>
      <c r="GW23" s="266"/>
      <c r="GX23" s="266"/>
      <c r="GY23" s="266"/>
      <c r="GZ23" s="266"/>
      <c r="HA23" s="266"/>
      <c r="HB23" s="266"/>
      <c r="HC23" s="266"/>
      <c r="HD23" s="266"/>
      <c r="HE23" s="266"/>
      <c r="HF23" s="266"/>
      <c r="HG23" s="266"/>
      <c r="HH23" s="266"/>
      <c r="HI23" s="266"/>
      <c r="HJ23" s="266"/>
      <c r="HK23" s="266"/>
      <c r="HL23" s="266"/>
      <c r="HM23" s="266"/>
      <c r="HN23" s="266"/>
      <c r="HO23" s="266"/>
      <c r="HP23" s="266"/>
      <c r="HQ23" s="266"/>
      <c r="HR23" s="266"/>
      <c r="HS23" s="266"/>
      <c r="HT23" s="266"/>
      <c r="HU23" s="266"/>
      <c r="HV23" s="266"/>
      <c r="HW23" s="266"/>
      <c r="HX23" s="266"/>
      <c r="HY23" s="266"/>
      <c r="HZ23" s="266"/>
      <c r="IA23" s="266"/>
      <c r="IB23" s="266"/>
      <c r="IC23" s="266"/>
      <c r="ID23" s="266"/>
      <c r="IE23" s="266"/>
      <c r="IF23" s="266"/>
      <c r="IG23" s="266"/>
      <c r="IH23" s="266"/>
      <c r="II23" s="266"/>
      <c r="IJ23" s="266"/>
      <c r="IK23" s="266"/>
      <c r="IL23" s="266"/>
      <c r="IM23" s="266"/>
      <c r="IN23" s="266"/>
      <c r="IO23" s="266"/>
      <c r="IP23" s="266"/>
      <c r="IQ23" s="266"/>
      <c r="IR23" s="266"/>
      <c r="IS23" s="266"/>
      <c r="IT23" s="266"/>
      <c r="IU23" s="266"/>
      <c r="IV23" s="266"/>
      <c r="IW23" s="266"/>
      <c r="IX23" s="266"/>
      <c r="IY23" s="266"/>
    </row>
    <row r="24" spans="1:259" ht="14.25" x14ac:dyDescent="0.3">
      <c r="A24" s="71"/>
      <c r="B24" s="71"/>
      <c r="C24" s="184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6"/>
      <c r="AH24" s="71"/>
      <c r="AI24" s="71"/>
      <c r="AJ24" s="71"/>
      <c r="AK24" s="179"/>
      <c r="AL24" s="179"/>
      <c r="AM24" s="179"/>
      <c r="AN24" s="179"/>
      <c r="AO24" s="179"/>
      <c r="AP24" s="71"/>
      <c r="AQ24" s="71"/>
      <c r="AR24" s="71"/>
      <c r="AS24" s="71"/>
      <c r="AT24" s="179"/>
      <c r="AU24" s="179"/>
      <c r="AV24" s="179"/>
      <c r="AW24" s="179"/>
      <c r="AX24" s="179"/>
      <c r="AY24" s="71"/>
      <c r="AZ24" s="266"/>
      <c r="BA24" s="266"/>
      <c r="BB24" s="266"/>
      <c r="BC24" s="266"/>
      <c r="BD24" s="266"/>
      <c r="BE24" s="266"/>
      <c r="BF24" s="266"/>
      <c r="BG24" s="266"/>
      <c r="BH24" s="266"/>
      <c r="BI24" s="266"/>
      <c r="BJ24" s="266"/>
      <c r="BK24" s="266"/>
      <c r="BL24" s="266"/>
      <c r="BM24" s="266"/>
      <c r="BN24" s="266"/>
      <c r="BO24" s="266"/>
      <c r="BP24" s="266"/>
      <c r="BQ24" s="266"/>
      <c r="BR24" s="266"/>
      <c r="BS24" s="266"/>
      <c r="BT24" s="266"/>
      <c r="BU24" s="266"/>
      <c r="BV24" s="266"/>
      <c r="BW24" s="266"/>
      <c r="BX24" s="266"/>
      <c r="BY24" s="266"/>
      <c r="BZ24" s="266"/>
      <c r="CA24" s="266"/>
      <c r="CB24" s="266"/>
      <c r="CC24" s="266"/>
      <c r="CD24" s="266"/>
      <c r="CE24" s="266"/>
      <c r="CF24" s="266"/>
      <c r="CG24" s="266"/>
      <c r="CH24" s="266"/>
      <c r="CI24" s="266"/>
      <c r="CJ24" s="266"/>
      <c r="CK24" s="266"/>
      <c r="CL24" s="266"/>
      <c r="CM24" s="266"/>
      <c r="CN24" s="266"/>
      <c r="CO24" s="266"/>
      <c r="CP24" s="266"/>
      <c r="CQ24" s="266"/>
      <c r="CR24" s="266"/>
      <c r="CS24" s="266"/>
      <c r="CT24" s="266"/>
      <c r="CU24" s="266"/>
      <c r="CV24" s="266"/>
      <c r="CW24" s="266"/>
      <c r="CX24" s="266"/>
      <c r="CY24" s="266"/>
      <c r="CZ24" s="266"/>
      <c r="DA24" s="266"/>
      <c r="DB24" s="266"/>
      <c r="DC24" s="266"/>
      <c r="DD24" s="266"/>
      <c r="DE24" s="266"/>
      <c r="DF24" s="266"/>
      <c r="DG24" s="266"/>
      <c r="DH24" s="266"/>
      <c r="DI24" s="266"/>
      <c r="DJ24" s="266"/>
      <c r="DK24" s="266"/>
      <c r="DL24" s="266"/>
      <c r="DM24" s="266"/>
      <c r="DN24" s="266"/>
      <c r="DO24" s="266"/>
      <c r="DP24" s="266"/>
      <c r="DQ24" s="266"/>
      <c r="DR24" s="266"/>
      <c r="DS24" s="266"/>
      <c r="DT24" s="266"/>
      <c r="DU24" s="266"/>
      <c r="DV24" s="266"/>
      <c r="DW24" s="266"/>
      <c r="DX24" s="266"/>
      <c r="DY24" s="266"/>
      <c r="DZ24" s="266"/>
      <c r="EA24" s="266"/>
      <c r="EB24" s="266"/>
      <c r="EC24" s="266"/>
      <c r="ED24" s="266"/>
      <c r="EE24" s="266"/>
      <c r="EF24" s="266"/>
      <c r="EG24" s="266"/>
      <c r="EH24" s="266"/>
      <c r="EI24" s="266"/>
      <c r="EJ24" s="266"/>
      <c r="EK24" s="266"/>
      <c r="EL24" s="266"/>
      <c r="EM24" s="266"/>
      <c r="EN24" s="266"/>
      <c r="EO24" s="266"/>
      <c r="EP24" s="266"/>
      <c r="EQ24" s="266"/>
      <c r="ER24" s="266"/>
      <c r="ES24" s="266"/>
      <c r="ET24" s="266"/>
      <c r="EU24" s="266"/>
      <c r="EV24" s="266"/>
      <c r="EW24" s="266"/>
      <c r="EX24" s="266"/>
      <c r="EY24" s="266"/>
      <c r="EZ24" s="266"/>
      <c r="FA24" s="266"/>
      <c r="FB24" s="266"/>
      <c r="FC24" s="266"/>
      <c r="FD24" s="266"/>
      <c r="FE24" s="266"/>
      <c r="FF24" s="266"/>
      <c r="FG24" s="266"/>
      <c r="FH24" s="266"/>
      <c r="FI24" s="266"/>
      <c r="FJ24" s="266"/>
      <c r="FK24" s="266"/>
      <c r="FL24" s="266"/>
      <c r="FM24" s="266"/>
      <c r="FN24" s="266"/>
      <c r="FO24" s="266"/>
      <c r="FP24" s="266"/>
      <c r="FQ24" s="266"/>
      <c r="FR24" s="266"/>
      <c r="FS24" s="266"/>
      <c r="FT24" s="266"/>
      <c r="FU24" s="266"/>
      <c r="FV24" s="266"/>
      <c r="FW24" s="266"/>
      <c r="FX24" s="266"/>
      <c r="FY24" s="266"/>
      <c r="FZ24" s="266"/>
      <c r="GA24" s="266"/>
      <c r="GB24" s="266"/>
      <c r="GC24" s="266"/>
      <c r="GD24" s="266"/>
      <c r="GE24" s="266"/>
      <c r="GF24" s="266"/>
      <c r="GG24" s="266"/>
      <c r="GH24" s="266"/>
      <c r="GI24" s="266"/>
      <c r="GJ24" s="266"/>
      <c r="GK24" s="266"/>
      <c r="GL24" s="266"/>
      <c r="GM24" s="266"/>
      <c r="GN24" s="266"/>
      <c r="GO24" s="266"/>
      <c r="GP24" s="266"/>
      <c r="GQ24" s="266"/>
      <c r="GR24" s="266"/>
      <c r="GS24" s="266"/>
      <c r="GT24" s="266"/>
      <c r="GU24" s="266"/>
      <c r="GV24" s="266"/>
      <c r="GW24" s="266"/>
      <c r="GX24" s="266"/>
      <c r="GY24" s="266"/>
      <c r="GZ24" s="266"/>
      <c r="HA24" s="266"/>
      <c r="HB24" s="266"/>
      <c r="HC24" s="266"/>
      <c r="HD24" s="266"/>
      <c r="HE24" s="266"/>
      <c r="HF24" s="266"/>
      <c r="HG24" s="266"/>
      <c r="HH24" s="266"/>
      <c r="HI24" s="266"/>
      <c r="HJ24" s="266"/>
      <c r="HK24" s="266"/>
      <c r="HL24" s="266"/>
      <c r="HM24" s="266"/>
      <c r="HN24" s="266"/>
      <c r="HO24" s="266"/>
      <c r="HP24" s="266"/>
      <c r="HQ24" s="266"/>
      <c r="HR24" s="266"/>
      <c r="HS24" s="266"/>
      <c r="HT24" s="266"/>
      <c r="HU24" s="266"/>
      <c r="HV24" s="266"/>
      <c r="HW24" s="266"/>
      <c r="HX24" s="266"/>
      <c r="HY24" s="266"/>
      <c r="HZ24" s="266"/>
      <c r="IA24" s="266"/>
      <c r="IB24" s="266"/>
      <c r="IC24" s="266"/>
      <c r="ID24" s="266"/>
      <c r="IE24" s="266"/>
      <c r="IF24" s="266"/>
      <c r="IG24" s="266"/>
      <c r="IH24" s="266"/>
      <c r="II24" s="266"/>
      <c r="IJ24" s="266"/>
      <c r="IK24" s="266"/>
      <c r="IL24" s="266"/>
      <c r="IM24" s="266"/>
      <c r="IN24" s="266"/>
      <c r="IO24" s="266"/>
      <c r="IP24" s="266"/>
      <c r="IQ24" s="266"/>
      <c r="IR24" s="266"/>
      <c r="IS24" s="266"/>
      <c r="IT24" s="266"/>
      <c r="IU24" s="266"/>
      <c r="IV24" s="266"/>
      <c r="IW24" s="266"/>
      <c r="IX24" s="266"/>
      <c r="IY24" s="266"/>
    </row>
    <row r="25" spans="1:259" ht="14.25" x14ac:dyDescent="0.3">
      <c r="A25" s="71"/>
      <c r="B25" s="71"/>
      <c r="C25" s="184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6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266"/>
      <c r="BA25" s="266"/>
      <c r="BB25" s="266"/>
      <c r="BC25" s="266"/>
      <c r="BD25" s="266"/>
      <c r="BE25" s="266"/>
      <c r="BF25" s="266"/>
      <c r="BG25" s="266"/>
      <c r="BH25" s="266"/>
      <c r="BI25" s="266"/>
      <c r="BJ25" s="266"/>
      <c r="BK25" s="266"/>
      <c r="BL25" s="266"/>
      <c r="BM25" s="266"/>
      <c r="BN25" s="266"/>
      <c r="BO25" s="266"/>
      <c r="BP25" s="266"/>
      <c r="BQ25" s="266"/>
      <c r="BR25" s="266"/>
      <c r="BS25" s="266"/>
      <c r="BT25" s="266"/>
      <c r="BU25" s="266"/>
      <c r="BV25" s="266"/>
      <c r="BW25" s="266"/>
      <c r="BX25" s="266"/>
      <c r="BY25" s="266"/>
      <c r="BZ25" s="266"/>
      <c r="CA25" s="266"/>
      <c r="CB25" s="266"/>
      <c r="CC25" s="266"/>
      <c r="CD25" s="266"/>
      <c r="CE25" s="266"/>
      <c r="CF25" s="266"/>
      <c r="CG25" s="266"/>
      <c r="CH25" s="266"/>
      <c r="CI25" s="266"/>
      <c r="CJ25" s="266"/>
      <c r="CK25" s="266"/>
      <c r="CL25" s="266"/>
      <c r="CM25" s="266"/>
      <c r="CN25" s="266"/>
      <c r="CO25" s="266"/>
      <c r="CP25" s="266"/>
      <c r="CQ25" s="266"/>
      <c r="CR25" s="266"/>
      <c r="CS25" s="266"/>
      <c r="CT25" s="266"/>
      <c r="CU25" s="266"/>
      <c r="CV25" s="266"/>
      <c r="CW25" s="266"/>
      <c r="CX25" s="266"/>
      <c r="CY25" s="266"/>
      <c r="CZ25" s="266"/>
      <c r="DA25" s="266"/>
      <c r="DB25" s="266"/>
      <c r="DC25" s="266"/>
      <c r="DD25" s="266"/>
      <c r="DE25" s="266"/>
      <c r="DF25" s="266"/>
      <c r="DG25" s="266"/>
      <c r="DH25" s="266"/>
      <c r="DI25" s="266"/>
      <c r="DJ25" s="266"/>
      <c r="DK25" s="266"/>
      <c r="DL25" s="266"/>
      <c r="DM25" s="266"/>
      <c r="DN25" s="266"/>
      <c r="DO25" s="266"/>
      <c r="DP25" s="266"/>
      <c r="DQ25" s="266"/>
      <c r="DR25" s="266"/>
      <c r="DS25" s="266"/>
      <c r="DT25" s="266"/>
      <c r="DU25" s="266"/>
      <c r="DV25" s="266"/>
      <c r="DW25" s="266"/>
      <c r="DX25" s="266"/>
      <c r="DY25" s="266"/>
      <c r="DZ25" s="266"/>
      <c r="EA25" s="266"/>
      <c r="EB25" s="266"/>
      <c r="EC25" s="266"/>
      <c r="ED25" s="266"/>
      <c r="EE25" s="266"/>
      <c r="EF25" s="266"/>
      <c r="EG25" s="266"/>
      <c r="EH25" s="266"/>
      <c r="EI25" s="266"/>
      <c r="EJ25" s="266"/>
      <c r="EK25" s="266"/>
      <c r="EL25" s="266"/>
      <c r="EM25" s="266"/>
      <c r="EN25" s="266"/>
      <c r="EO25" s="266"/>
      <c r="EP25" s="266"/>
      <c r="EQ25" s="266"/>
      <c r="ER25" s="266"/>
      <c r="ES25" s="266"/>
      <c r="ET25" s="266"/>
      <c r="EU25" s="266"/>
      <c r="EV25" s="266"/>
      <c r="EW25" s="266"/>
      <c r="EX25" s="266"/>
      <c r="EY25" s="266"/>
      <c r="EZ25" s="266"/>
      <c r="FA25" s="266"/>
      <c r="FB25" s="266"/>
      <c r="FC25" s="266"/>
      <c r="FD25" s="266"/>
      <c r="FE25" s="266"/>
      <c r="FF25" s="266"/>
      <c r="FG25" s="266"/>
      <c r="FH25" s="266"/>
      <c r="FI25" s="266"/>
      <c r="FJ25" s="266"/>
      <c r="FK25" s="266"/>
      <c r="FL25" s="266"/>
      <c r="FM25" s="266"/>
      <c r="FN25" s="266"/>
      <c r="FO25" s="266"/>
      <c r="FP25" s="266"/>
      <c r="FQ25" s="266"/>
      <c r="FR25" s="266"/>
      <c r="FS25" s="266"/>
      <c r="FT25" s="266"/>
      <c r="FU25" s="266"/>
      <c r="FV25" s="266"/>
      <c r="FW25" s="266"/>
      <c r="FX25" s="266"/>
      <c r="FY25" s="266"/>
      <c r="FZ25" s="266"/>
      <c r="GA25" s="266"/>
      <c r="GB25" s="266"/>
      <c r="GC25" s="266"/>
      <c r="GD25" s="266"/>
      <c r="GE25" s="266"/>
      <c r="GF25" s="266"/>
      <c r="GG25" s="266"/>
      <c r="GH25" s="266"/>
      <c r="GI25" s="266"/>
      <c r="GJ25" s="266"/>
      <c r="GK25" s="266"/>
      <c r="GL25" s="266"/>
      <c r="GM25" s="266"/>
      <c r="GN25" s="266"/>
      <c r="GO25" s="266"/>
      <c r="GP25" s="266"/>
      <c r="GQ25" s="266"/>
      <c r="GR25" s="266"/>
      <c r="GS25" s="266"/>
      <c r="GT25" s="266"/>
      <c r="GU25" s="266"/>
      <c r="GV25" s="266"/>
      <c r="GW25" s="266"/>
      <c r="GX25" s="266"/>
      <c r="GY25" s="266"/>
      <c r="GZ25" s="266"/>
      <c r="HA25" s="266"/>
      <c r="HB25" s="266"/>
      <c r="HC25" s="266"/>
      <c r="HD25" s="266"/>
      <c r="HE25" s="266"/>
      <c r="HF25" s="266"/>
      <c r="HG25" s="266"/>
      <c r="HH25" s="266"/>
      <c r="HI25" s="266"/>
      <c r="HJ25" s="266"/>
      <c r="HK25" s="266"/>
      <c r="HL25" s="266"/>
      <c r="HM25" s="266"/>
      <c r="HN25" s="266"/>
      <c r="HO25" s="266"/>
      <c r="HP25" s="266"/>
      <c r="HQ25" s="266"/>
      <c r="HR25" s="266"/>
      <c r="HS25" s="266"/>
      <c r="HT25" s="266"/>
      <c r="HU25" s="266"/>
      <c r="HV25" s="266"/>
      <c r="HW25" s="266"/>
      <c r="HX25" s="266"/>
      <c r="HY25" s="266"/>
      <c r="HZ25" s="266"/>
      <c r="IA25" s="266"/>
      <c r="IB25" s="266"/>
      <c r="IC25" s="266"/>
      <c r="ID25" s="266"/>
      <c r="IE25" s="266"/>
      <c r="IF25" s="266"/>
      <c r="IG25" s="266"/>
      <c r="IH25" s="266"/>
      <c r="II25" s="266"/>
      <c r="IJ25" s="266"/>
      <c r="IK25" s="266"/>
      <c r="IL25" s="266"/>
      <c r="IM25" s="266"/>
      <c r="IN25" s="266"/>
      <c r="IO25" s="266"/>
      <c r="IP25" s="266"/>
      <c r="IQ25" s="266"/>
      <c r="IR25" s="266"/>
      <c r="IS25" s="266"/>
      <c r="IT25" s="266"/>
      <c r="IU25" s="266"/>
      <c r="IV25" s="266"/>
      <c r="IW25" s="266"/>
      <c r="IX25" s="266"/>
      <c r="IY25" s="266"/>
    </row>
    <row r="26" spans="1:259" ht="14.25" x14ac:dyDescent="0.3">
      <c r="A26" s="71"/>
      <c r="B26" s="71"/>
      <c r="C26" s="184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6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266"/>
      <c r="BA26" s="266"/>
      <c r="BB26" s="266"/>
      <c r="BC26" s="266"/>
      <c r="BD26" s="266"/>
      <c r="BE26" s="266"/>
      <c r="BF26" s="266"/>
      <c r="BG26" s="266"/>
      <c r="BH26" s="266"/>
      <c r="BI26" s="266"/>
      <c r="BJ26" s="266"/>
      <c r="BK26" s="266"/>
      <c r="BL26" s="266"/>
      <c r="BM26" s="266"/>
      <c r="BN26" s="266"/>
      <c r="BO26" s="266"/>
      <c r="BP26" s="266"/>
      <c r="BQ26" s="266"/>
      <c r="BR26" s="266"/>
      <c r="BS26" s="266"/>
      <c r="BT26" s="266"/>
      <c r="BU26" s="266"/>
      <c r="BV26" s="266"/>
      <c r="BW26" s="266"/>
      <c r="BX26" s="266"/>
      <c r="BY26" s="266"/>
      <c r="BZ26" s="266"/>
      <c r="CA26" s="266"/>
      <c r="CB26" s="266"/>
      <c r="CC26" s="266"/>
      <c r="CD26" s="266"/>
      <c r="CE26" s="266"/>
      <c r="CF26" s="266"/>
      <c r="CG26" s="266"/>
      <c r="CH26" s="266"/>
      <c r="CI26" s="266"/>
      <c r="CJ26" s="266"/>
      <c r="CK26" s="266"/>
      <c r="CL26" s="266"/>
      <c r="CM26" s="266"/>
      <c r="CN26" s="266"/>
      <c r="CO26" s="266"/>
      <c r="CP26" s="266"/>
      <c r="CQ26" s="266"/>
      <c r="CR26" s="266"/>
      <c r="CS26" s="266"/>
      <c r="CT26" s="266"/>
      <c r="CU26" s="266"/>
      <c r="CV26" s="266"/>
      <c r="CW26" s="266"/>
      <c r="CX26" s="266"/>
      <c r="CY26" s="266"/>
      <c r="CZ26" s="266"/>
      <c r="DA26" s="266"/>
      <c r="DB26" s="266"/>
      <c r="DC26" s="266"/>
      <c r="DD26" s="266"/>
      <c r="DE26" s="266"/>
      <c r="DF26" s="266"/>
      <c r="DG26" s="266"/>
      <c r="DH26" s="266"/>
      <c r="DI26" s="266"/>
      <c r="DJ26" s="266"/>
      <c r="DK26" s="266"/>
      <c r="DL26" s="266"/>
      <c r="DM26" s="266"/>
      <c r="DN26" s="266"/>
      <c r="DO26" s="266"/>
      <c r="DP26" s="266"/>
      <c r="DQ26" s="266"/>
      <c r="DR26" s="266"/>
      <c r="DS26" s="266"/>
      <c r="DT26" s="266"/>
      <c r="DU26" s="266"/>
      <c r="DV26" s="266"/>
      <c r="DW26" s="266"/>
      <c r="DX26" s="266"/>
      <c r="DY26" s="266"/>
      <c r="DZ26" s="266"/>
      <c r="EA26" s="266"/>
      <c r="EB26" s="266"/>
      <c r="EC26" s="266"/>
      <c r="ED26" s="266"/>
      <c r="EE26" s="266"/>
      <c r="EF26" s="266"/>
      <c r="EG26" s="266"/>
      <c r="EH26" s="266"/>
      <c r="EI26" s="266"/>
      <c r="EJ26" s="266"/>
      <c r="EK26" s="266"/>
      <c r="EL26" s="266"/>
      <c r="EM26" s="266"/>
      <c r="EN26" s="266"/>
      <c r="EO26" s="266"/>
      <c r="EP26" s="266"/>
      <c r="EQ26" s="266"/>
      <c r="ER26" s="266"/>
      <c r="ES26" s="266"/>
      <c r="ET26" s="266"/>
      <c r="EU26" s="266"/>
      <c r="EV26" s="266"/>
      <c r="EW26" s="266"/>
      <c r="EX26" s="266"/>
      <c r="EY26" s="266"/>
      <c r="EZ26" s="266"/>
      <c r="FA26" s="266"/>
      <c r="FB26" s="266"/>
      <c r="FC26" s="266"/>
      <c r="FD26" s="266"/>
      <c r="FE26" s="266"/>
      <c r="FF26" s="266"/>
      <c r="FG26" s="266"/>
      <c r="FH26" s="266"/>
      <c r="FI26" s="266"/>
      <c r="FJ26" s="266"/>
      <c r="FK26" s="266"/>
      <c r="FL26" s="266"/>
      <c r="FM26" s="266"/>
      <c r="FN26" s="266"/>
      <c r="FO26" s="266"/>
      <c r="FP26" s="266"/>
      <c r="FQ26" s="266"/>
      <c r="FR26" s="266"/>
      <c r="FS26" s="266"/>
      <c r="FT26" s="266"/>
      <c r="FU26" s="266"/>
      <c r="FV26" s="266"/>
      <c r="FW26" s="266"/>
      <c r="FX26" s="266"/>
      <c r="FY26" s="266"/>
      <c r="FZ26" s="266"/>
      <c r="GA26" s="266"/>
      <c r="GB26" s="266"/>
      <c r="GC26" s="266"/>
      <c r="GD26" s="266"/>
      <c r="GE26" s="266"/>
      <c r="GF26" s="266"/>
      <c r="GG26" s="266"/>
      <c r="GH26" s="266"/>
      <c r="GI26" s="266"/>
      <c r="GJ26" s="266"/>
      <c r="GK26" s="266"/>
      <c r="GL26" s="266"/>
      <c r="GM26" s="266"/>
      <c r="GN26" s="266"/>
      <c r="GO26" s="266"/>
      <c r="GP26" s="266"/>
      <c r="GQ26" s="266"/>
      <c r="GR26" s="266"/>
      <c r="GS26" s="266"/>
      <c r="GT26" s="266"/>
      <c r="GU26" s="266"/>
      <c r="GV26" s="266"/>
      <c r="GW26" s="266"/>
      <c r="GX26" s="266"/>
      <c r="GY26" s="266"/>
      <c r="GZ26" s="266"/>
      <c r="HA26" s="266"/>
      <c r="HB26" s="266"/>
      <c r="HC26" s="266"/>
      <c r="HD26" s="266"/>
      <c r="HE26" s="266"/>
      <c r="HF26" s="266"/>
      <c r="HG26" s="266"/>
      <c r="HH26" s="266"/>
      <c r="HI26" s="266"/>
      <c r="HJ26" s="266"/>
      <c r="HK26" s="266"/>
      <c r="HL26" s="266"/>
      <c r="HM26" s="266"/>
      <c r="HN26" s="266"/>
      <c r="HO26" s="266"/>
      <c r="HP26" s="266"/>
      <c r="HQ26" s="266"/>
      <c r="HR26" s="266"/>
      <c r="HS26" s="266"/>
      <c r="HT26" s="266"/>
      <c r="HU26" s="266"/>
      <c r="HV26" s="266"/>
      <c r="HW26" s="266"/>
      <c r="HX26" s="266"/>
      <c r="HY26" s="266"/>
      <c r="HZ26" s="266"/>
      <c r="IA26" s="266"/>
      <c r="IB26" s="266"/>
      <c r="IC26" s="266"/>
      <c r="ID26" s="266"/>
      <c r="IE26" s="266"/>
      <c r="IF26" s="266"/>
      <c r="IG26" s="266"/>
      <c r="IH26" s="266"/>
      <c r="II26" s="266"/>
      <c r="IJ26" s="266"/>
      <c r="IK26" s="266"/>
      <c r="IL26" s="266"/>
      <c r="IM26" s="266"/>
      <c r="IN26" s="266"/>
      <c r="IO26" s="266"/>
      <c r="IP26" s="266"/>
      <c r="IQ26" s="266"/>
      <c r="IR26" s="266"/>
      <c r="IS26" s="266"/>
      <c r="IT26" s="266"/>
      <c r="IU26" s="266"/>
      <c r="IV26" s="266"/>
      <c r="IW26" s="266"/>
      <c r="IX26" s="266"/>
      <c r="IY26" s="266"/>
    </row>
    <row r="27" spans="1:259" ht="14.25" x14ac:dyDescent="0.3">
      <c r="A27" s="71"/>
      <c r="B27" s="71"/>
      <c r="C27" s="184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6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266"/>
      <c r="BA27" s="266"/>
      <c r="BB27" s="266"/>
      <c r="BC27" s="266"/>
      <c r="BD27" s="266"/>
      <c r="BE27" s="266"/>
      <c r="BF27" s="266"/>
      <c r="BG27" s="266"/>
      <c r="BH27" s="266"/>
      <c r="BI27" s="266"/>
      <c r="BJ27" s="266"/>
      <c r="BK27" s="266"/>
      <c r="BL27" s="266"/>
      <c r="BM27" s="266"/>
      <c r="BN27" s="266"/>
      <c r="BO27" s="266"/>
      <c r="BP27" s="266"/>
      <c r="BQ27" s="266"/>
      <c r="BR27" s="266"/>
      <c r="BS27" s="266"/>
      <c r="BT27" s="266"/>
      <c r="BU27" s="266"/>
      <c r="BV27" s="266"/>
      <c r="BW27" s="266"/>
      <c r="BX27" s="266"/>
      <c r="BY27" s="266"/>
      <c r="BZ27" s="266"/>
      <c r="CA27" s="266"/>
      <c r="CB27" s="266"/>
      <c r="CC27" s="266"/>
      <c r="CD27" s="266"/>
      <c r="CE27" s="266"/>
      <c r="CF27" s="266"/>
      <c r="CG27" s="266"/>
      <c r="CH27" s="266"/>
      <c r="CI27" s="266"/>
      <c r="CJ27" s="266"/>
      <c r="CK27" s="266"/>
      <c r="CL27" s="266"/>
      <c r="CM27" s="266"/>
      <c r="CN27" s="266"/>
      <c r="CO27" s="266"/>
      <c r="CP27" s="266"/>
      <c r="CQ27" s="266"/>
      <c r="CR27" s="266"/>
      <c r="CS27" s="266"/>
      <c r="CT27" s="266"/>
      <c r="CU27" s="266"/>
      <c r="CV27" s="266"/>
      <c r="CW27" s="266"/>
      <c r="CX27" s="266"/>
      <c r="CY27" s="266"/>
      <c r="CZ27" s="266"/>
      <c r="DA27" s="266"/>
      <c r="DB27" s="266"/>
      <c r="DC27" s="266"/>
      <c r="DD27" s="266"/>
      <c r="DE27" s="266"/>
      <c r="DF27" s="266"/>
      <c r="DG27" s="266"/>
      <c r="DH27" s="266"/>
      <c r="DI27" s="266"/>
      <c r="DJ27" s="266"/>
      <c r="DK27" s="266"/>
      <c r="DL27" s="266"/>
      <c r="DM27" s="266"/>
      <c r="DN27" s="266"/>
      <c r="DO27" s="266"/>
      <c r="DP27" s="266"/>
      <c r="DQ27" s="266"/>
      <c r="DR27" s="266"/>
      <c r="DS27" s="266"/>
      <c r="DT27" s="266"/>
      <c r="DU27" s="266"/>
      <c r="DV27" s="266"/>
      <c r="DW27" s="266"/>
      <c r="DX27" s="266"/>
      <c r="DY27" s="266"/>
      <c r="DZ27" s="266"/>
      <c r="EA27" s="266"/>
      <c r="EB27" s="266"/>
      <c r="EC27" s="266"/>
      <c r="ED27" s="266"/>
      <c r="EE27" s="266"/>
      <c r="EF27" s="266"/>
      <c r="EG27" s="266"/>
      <c r="EH27" s="266"/>
      <c r="EI27" s="266"/>
      <c r="EJ27" s="266"/>
      <c r="EK27" s="266"/>
      <c r="EL27" s="266"/>
      <c r="EM27" s="266"/>
      <c r="EN27" s="266"/>
      <c r="EO27" s="266"/>
      <c r="EP27" s="266"/>
      <c r="EQ27" s="266"/>
      <c r="ER27" s="266"/>
      <c r="ES27" s="266"/>
      <c r="ET27" s="266"/>
      <c r="EU27" s="266"/>
      <c r="EV27" s="266"/>
      <c r="EW27" s="266"/>
      <c r="EX27" s="266"/>
      <c r="EY27" s="266"/>
      <c r="EZ27" s="266"/>
      <c r="FA27" s="266"/>
      <c r="FB27" s="266"/>
      <c r="FC27" s="266"/>
      <c r="FD27" s="266"/>
      <c r="FE27" s="266"/>
      <c r="FF27" s="266"/>
      <c r="FG27" s="266"/>
      <c r="FH27" s="266"/>
      <c r="FI27" s="266"/>
      <c r="FJ27" s="266"/>
      <c r="FK27" s="266"/>
      <c r="FL27" s="266"/>
      <c r="FM27" s="266"/>
      <c r="FN27" s="266"/>
      <c r="FO27" s="266"/>
      <c r="FP27" s="266"/>
      <c r="FQ27" s="266"/>
      <c r="FR27" s="266"/>
      <c r="FS27" s="266"/>
      <c r="FT27" s="266"/>
      <c r="FU27" s="266"/>
      <c r="FV27" s="266"/>
      <c r="FW27" s="266"/>
      <c r="FX27" s="266"/>
      <c r="FY27" s="266"/>
      <c r="FZ27" s="266"/>
      <c r="GA27" s="266"/>
      <c r="GB27" s="266"/>
      <c r="GC27" s="266"/>
      <c r="GD27" s="266"/>
      <c r="GE27" s="266"/>
      <c r="GF27" s="266"/>
      <c r="GG27" s="266"/>
      <c r="GH27" s="266"/>
      <c r="GI27" s="266"/>
      <c r="GJ27" s="266"/>
      <c r="GK27" s="266"/>
      <c r="GL27" s="266"/>
      <c r="GM27" s="266"/>
      <c r="GN27" s="266"/>
      <c r="GO27" s="266"/>
      <c r="GP27" s="266"/>
      <c r="GQ27" s="266"/>
      <c r="GR27" s="266"/>
      <c r="GS27" s="266"/>
      <c r="GT27" s="266"/>
      <c r="GU27" s="266"/>
      <c r="GV27" s="266"/>
      <c r="GW27" s="266"/>
      <c r="GX27" s="266"/>
      <c r="GY27" s="266"/>
      <c r="GZ27" s="266"/>
      <c r="HA27" s="266"/>
      <c r="HB27" s="266"/>
      <c r="HC27" s="266"/>
      <c r="HD27" s="266"/>
      <c r="HE27" s="266"/>
      <c r="HF27" s="266"/>
      <c r="HG27" s="266"/>
      <c r="HH27" s="266"/>
      <c r="HI27" s="266"/>
      <c r="HJ27" s="266"/>
      <c r="HK27" s="266"/>
      <c r="HL27" s="266"/>
      <c r="HM27" s="266"/>
      <c r="HN27" s="266"/>
      <c r="HO27" s="266"/>
      <c r="HP27" s="266"/>
      <c r="HQ27" s="266"/>
      <c r="HR27" s="266"/>
      <c r="HS27" s="266"/>
      <c r="HT27" s="266"/>
      <c r="HU27" s="266"/>
      <c r="HV27" s="266"/>
      <c r="HW27" s="266"/>
      <c r="HX27" s="266"/>
      <c r="HY27" s="266"/>
      <c r="HZ27" s="266"/>
      <c r="IA27" s="266"/>
      <c r="IB27" s="266"/>
      <c r="IC27" s="266"/>
      <c r="ID27" s="266"/>
      <c r="IE27" s="266"/>
      <c r="IF27" s="266"/>
      <c r="IG27" s="266"/>
      <c r="IH27" s="266"/>
      <c r="II27" s="266"/>
      <c r="IJ27" s="266"/>
      <c r="IK27" s="266"/>
      <c r="IL27" s="266"/>
      <c r="IM27" s="266"/>
      <c r="IN27" s="266"/>
      <c r="IO27" s="266"/>
      <c r="IP27" s="266"/>
      <c r="IQ27" s="266"/>
      <c r="IR27" s="266"/>
      <c r="IS27" s="266"/>
      <c r="IT27" s="266"/>
      <c r="IU27" s="266"/>
      <c r="IV27" s="266"/>
      <c r="IW27" s="266"/>
      <c r="IX27" s="266"/>
      <c r="IY27" s="266"/>
    </row>
    <row r="28" spans="1:259" s="62" customFormat="1" ht="14.25" x14ac:dyDescent="0.3">
      <c r="A28" s="71"/>
      <c r="B28" s="71"/>
      <c r="C28" s="184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6"/>
      <c r="AH28" s="71"/>
      <c r="AI28" s="71"/>
      <c r="AJ28" s="71"/>
      <c r="AK28" s="71"/>
      <c r="AL28" s="71"/>
      <c r="AM28" s="134" t="s">
        <v>105</v>
      </c>
      <c r="AN28" s="135"/>
      <c r="AO28" s="135"/>
      <c r="AP28" s="136"/>
      <c r="AQ28" s="71"/>
      <c r="AR28" s="134" t="s">
        <v>92</v>
      </c>
      <c r="AS28" s="135"/>
      <c r="AT28" s="135"/>
      <c r="AU28" s="136"/>
      <c r="AV28" s="71"/>
      <c r="AW28" s="71"/>
      <c r="AX28" s="71"/>
      <c r="AY28" s="71"/>
      <c r="AZ28" s="266"/>
      <c r="BA28" s="266"/>
      <c r="BB28" s="266"/>
      <c r="BC28" s="266"/>
      <c r="BD28" s="266"/>
      <c r="BE28" s="266"/>
      <c r="BF28" s="266"/>
      <c r="BG28" s="266"/>
      <c r="BH28" s="266"/>
      <c r="BI28" s="266"/>
      <c r="BJ28" s="266"/>
      <c r="BK28" s="266"/>
      <c r="BL28" s="266"/>
      <c r="BM28" s="266"/>
      <c r="BN28" s="266"/>
      <c r="BO28" s="266"/>
      <c r="BP28" s="266"/>
      <c r="BQ28" s="266"/>
      <c r="BR28" s="266"/>
      <c r="BS28" s="266"/>
      <c r="BT28" s="266"/>
      <c r="BU28" s="266"/>
      <c r="BV28" s="266"/>
      <c r="BW28" s="266"/>
      <c r="BX28" s="266"/>
      <c r="BY28" s="266"/>
      <c r="BZ28" s="266"/>
      <c r="CA28" s="266"/>
      <c r="CB28" s="266"/>
      <c r="CC28" s="266"/>
      <c r="CD28" s="266"/>
      <c r="CE28" s="266"/>
      <c r="CF28" s="266"/>
      <c r="CG28" s="266"/>
      <c r="CH28" s="266"/>
      <c r="CI28" s="266"/>
      <c r="CJ28" s="266"/>
      <c r="CK28" s="266"/>
      <c r="CL28" s="266"/>
      <c r="CM28" s="266"/>
      <c r="CN28" s="266"/>
      <c r="CO28" s="266"/>
      <c r="CP28" s="266"/>
      <c r="CQ28" s="266"/>
      <c r="CR28" s="266"/>
      <c r="CS28" s="266"/>
      <c r="CT28" s="266"/>
      <c r="CU28" s="266"/>
      <c r="CV28" s="266"/>
      <c r="CW28" s="266"/>
      <c r="CX28" s="266"/>
      <c r="CY28" s="266"/>
      <c r="CZ28" s="266"/>
      <c r="DA28" s="266"/>
      <c r="DB28" s="266"/>
      <c r="DC28" s="266"/>
      <c r="DD28" s="266"/>
      <c r="DE28" s="266"/>
      <c r="DF28" s="266"/>
      <c r="DG28" s="266"/>
      <c r="DH28" s="266"/>
      <c r="DI28" s="266"/>
      <c r="DJ28" s="266"/>
      <c r="DK28" s="266"/>
      <c r="DL28" s="266"/>
      <c r="DM28" s="266"/>
      <c r="DN28" s="266"/>
      <c r="DO28" s="266"/>
      <c r="DP28" s="266"/>
      <c r="DQ28" s="266"/>
      <c r="DR28" s="266"/>
      <c r="DS28" s="266"/>
      <c r="DT28" s="266"/>
      <c r="DU28" s="266"/>
      <c r="DV28" s="266"/>
      <c r="DW28" s="266"/>
      <c r="DX28" s="266"/>
      <c r="DY28" s="266"/>
      <c r="DZ28" s="266"/>
      <c r="EA28" s="266"/>
      <c r="EB28" s="266"/>
      <c r="EC28" s="266"/>
      <c r="ED28" s="266"/>
      <c r="EE28" s="266"/>
      <c r="EF28" s="266"/>
      <c r="EG28" s="266"/>
      <c r="EH28" s="266"/>
      <c r="EI28" s="266"/>
      <c r="EJ28" s="266"/>
      <c r="EK28" s="266"/>
      <c r="EL28" s="266"/>
      <c r="EM28" s="266"/>
      <c r="EN28" s="266"/>
      <c r="EO28" s="266"/>
      <c r="EP28" s="266"/>
      <c r="EQ28" s="266"/>
      <c r="ER28" s="266"/>
      <c r="ES28" s="266"/>
      <c r="ET28" s="266"/>
      <c r="EU28" s="266"/>
      <c r="EV28" s="266"/>
      <c r="EW28" s="266"/>
      <c r="EX28" s="266"/>
      <c r="EY28" s="266"/>
      <c r="EZ28" s="266"/>
      <c r="FA28" s="266"/>
      <c r="FB28" s="266"/>
      <c r="FC28" s="266"/>
      <c r="FD28" s="266"/>
      <c r="FE28" s="266"/>
      <c r="FF28" s="266"/>
      <c r="FG28" s="266"/>
      <c r="FH28" s="266"/>
      <c r="FI28" s="266"/>
      <c r="FJ28" s="266"/>
      <c r="FK28" s="266"/>
      <c r="FL28" s="266"/>
      <c r="FM28" s="266"/>
      <c r="FN28" s="266"/>
      <c r="FO28" s="266"/>
      <c r="FP28" s="266"/>
      <c r="FQ28" s="266"/>
      <c r="FR28" s="266"/>
      <c r="FS28" s="266"/>
      <c r="FT28" s="266"/>
      <c r="FU28" s="266"/>
      <c r="FV28" s="266"/>
      <c r="FW28" s="266"/>
      <c r="FX28" s="266"/>
      <c r="FY28" s="266"/>
      <c r="FZ28" s="266"/>
      <c r="GA28" s="266"/>
      <c r="GB28" s="266"/>
      <c r="GC28" s="266"/>
      <c r="GD28" s="266"/>
      <c r="GE28" s="266"/>
      <c r="GF28" s="266"/>
      <c r="GG28" s="266"/>
      <c r="GH28" s="266"/>
      <c r="GI28" s="266"/>
      <c r="GJ28" s="266"/>
      <c r="GK28" s="266"/>
      <c r="GL28" s="266"/>
      <c r="GM28" s="266"/>
      <c r="GN28" s="266"/>
      <c r="GO28" s="266"/>
      <c r="GP28" s="266"/>
      <c r="GQ28" s="266"/>
      <c r="GR28" s="266"/>
      <c r="GS28" s="266"/>
      <c r="GT28" s="266"/>
      <c r="GU28" s="266"/>
      <c r="GV28" s="266"/>
      <c r="GW28" s="266"/>
      <c r="GX28" s="266"/>
      <c r="GY28" s="266"/>
      <c r="GZ28" s="266"/>
      <c r="HA28" s="266"/>
      <c r="HB28" s="266"/>
      <c r="HC28" s="266"/>
      <c r="HD28" s="266"/>
      <c r="HE28" s="266"/>
      <c r="HF28" s="266"/>
      <c r="HG28" s="266"/>
      <c r="HH28" s="266"/>
      <c r="HI28" s="266"/>
      <c r="HJ28" s="266"/>
      <c r="HK28" s="266"/>
      <c r="HL28" s="266"/>
      <c r="HM28" s="266"/>
      <c r="HN28" s="266"/>
      <c r="HO28" s="266"/>
      <c r="HP28" s="266"/>
      <c r="HQ28" s="266"/>
      <c r="HR28" s="266"/>
      <c r="HS28" s="266"/>
      <c r="HT28" s="266"/>
      <c r="HU28" s="266"/>
      <c r="HV28" s="266"/>
      <c r="HW28" s="266"/>
      <c r="HX28" s="266"/>
      <c r="HY28" s="266"/>
      <c r="HZ28" s="266"/>
      <c r="IA28" s="266"/>
      <c r="IB28" s="266"/>
      <c r="IC28" s="266"/>
      <c r="ID28" s="266"/>
      <c r="IE28" s="266"/>
      <c r="IF28" s="266"/>
      <c r="IG28" s="266"/>
      <c r="IH28" s="266"/>
      <c r="II28" s="266"/>
      <c r="IJ28" s="266"/>
      <c r="IK28" s="266"/>
      <c r="IL28" s="266"/>
      <c r="IM28" s="266"/>
      <c r="IN28" s="266"/>
      <c r="IO28" s="266"/>
      <c r="IP28" s="266"/>
      <c r="IQ28" s="266"/>
      <c r="IR28" s="266"/>
      <c r="IS28" s="266"/>
      <c r="IT28" s="266"/>
      <c r="IU28" s="266"/>
      <c r="IV28" s="266"/>
      <c r="IW28" s="266"/>
      <c r="IX28" s="266"/>
      <c r="IY28" s="266"/>
    </row>
    <row r="29" spans="1:259" ht="14.25" x14ac:dyDescent="0.3">
      <c r="A29" s="71"/>
      <c r="B29" s="71"/>
      <c r="C29" s="184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6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266"/>
      <c r="BA29" s="266"/>
      <c r="BB29" s="266"/>
      <c r="BC29" s="266"/>
      <c r="BD29" s="266"/>
      <c r="BE29" s="266"/>
      <c r="BF29" s="266"/>
      <c r="BG29" s="266"/>
      <c r="BH29" s="266"/>
      <c r="BI29" s="266"/>
      <c r="BJ29" s="266"/>
      <c r="BK29" s="266"/>
      <c r="BL29" s="266"/>
      <c r="BM29" s="266"/>
      <c r="BN29" s="266"/>
      <c r="BO29" s="266"/>
      <c r="BP29" s="266"/>
      <c r="BQ29" s="266"/>
      <c r="BR29" s="266"/>
      <c r="BS29" s="266"/>
      <c r="BT29" s="266"/>
      <c r="BU29" s="266"/>
      <c r="BV29" s="266"/>
      <c r="BW29" s="266"/>
      <c r="BX29" s="266"/>
      <c r="BY29" s="266"/>
      <c r="BZ29" s="266"/>
      <c r="CA29" s="266"/>
      <c r="CB29" s="266"/>
      <c r="CC29" s="266"/>
      <c r="CD29" s="266"/>
      <c r="CE29" s="266"/>
      <c r="CF29" s="266"/>
      <c r="CG29" s="266"/>
      <c r="CH29" s="266"/>
      <c r="CI29" s="266"/>
      <c r="CJ29" s="266"/>
      <c r="CK29" s="266"/>
      <c r="CL29" s="266"/>
      <c r="CM29" s="266"/>
      <c r="CN29" s="266"/>
      <c r="CO29" s="266"/>
      <c r="CP29" s="266"/>
      <c r="CQ29" s="266"/>
      <c r="CR29" s="266"/>
      <c r="CS29" s="266"/>
      <c r="CT29" s="266"/>
      <c r="CU29" s="266"/>
      <c r="CV29" s="266"/>
      <c r="CW29" s="266"/>
      <c r="CX29" s="266"/>
      <c r="CY29" s="266"/>
      <c r="CZ29" s="266"/>
      <c r="DA29" s="266"/>
      <c r="DB29" s="266"/>
      <c r="DC29" s="266"/>
      <c r="DD29" s="266"/>
      <c r="DE29" s="266"/>
      <c r="DF29" s="266"/>
      <c r="DG29" s="266"/>
      <c r="DH29" s="266"/>
      <c r="DI29" s="266"/>
      <c r="DJ29" s="266"/>
      <c r="DK29" s="266"/>
      <c r="DL29" s="266"/>
      <c r="DM29" s="266"/>
      <c r="DN29" s="266"/>
      <c r="DO29" s="266"/>
      <c r="DP29" s="266"/>
      <c r="DQ29" s="266"/>
      <c r="DR29" s="266"/>
      <c r="DS29" s="266"/>
      <c r="DT29" s="266"/>
      <c r="DU29" s="266"/>
      <c r="DV29" s="266"/>
      <c r="DW29" s="266"/>
      <c r="DX29" s="266"/>
      <c r="DY29" s="266"/>
      <c r="DZ29" s="266"/>
      <c r="EA29" s="266"/>
      <c r="EB29" s="266"/>
      <c r="EC29" s="266"/>
      <c r="ED29" s="266"/>
      <c r="EE29" s="266"/>
      <c r="EF29" s="266"/>
      <c r="EG29" s="266"/>
      <c r="EH29" s="266"/>
      <c r="EI29" s="266"/>
      <c r="EJ29" s="266"/>
      <c r="EK29" s="266"/>
      <c r="EL29" s="266"/>
      <c r="EM29" s="266"/>
      <c r="EN29" s="266"/>
      <c r="EO29" s="266"/>
      <c r="EP29" s="266"/>
      <c r="EQ29" s="266"/>
      <c r="ER29" s="266"/>
      <c r="ES29" s="266"/>
      <c r="ET29" s="266"/>
      <c r="EU29" s="266"/>
      <c r="EV29" s="266"/>
      <c r="EW29" s="266"/>
      <c r="EX29" s="266"/>
      <c r="EY29" s="266"/>
      <c r="EZ29" s="266"/>
      <c r="FA29" s="266"/>
      <c r="FB29" s="266"/>
      <c r="FC29" s="266"/>
      <c r="FD29" s="266"/>
      <c r="FE29" s="266"/>
      <c r="FF29" s="266"/>
      <c r="FG29" s="266"/>
      <c r="FH29" s="266"/>
      <c r="FI29" s="266"/>
      <c r="FJ29" s="266"/>
      <c r="FK29" s="266"/>
      <c r="FL29" s="266"/>
      <c r="FM29" s="266"/>
      <c r="FN29" s="266"/>
      <c r="FO29" s="266"/>
      <c r="FP29" s="266"/>
      <c r="FQ29" s="266"/>
      <c r="FR29" s="266"/>
      <c r="FS29" s="266"/>
      <c r="FT29" s="266"/>
      <c r="FU29" s="266"/>
      <c r="FV29" s="266"/>
      <c r="FW29" s="266"/>
      <c r="FX29" s="266"/>
      <c r="FY29" s="266"/>
      <c r="FZ29" s="266"/>
      <c r="GA29" s="266"/>
      <c r="GB29" s="266"/>
      <c r="GC29" s="266"/>
      <c r="GD29" s="266"/>
      <c r="GE29" s="266"/>
      <c r="GF29" s="266"/>
      <c r="GG29" s="266"/>
      <c r="GH29" s="266"/>
      <c r="GI29" s="266"/>
      <c r="GJ29" s="266"/>
      <c r="GK29" s="266"/>
      <c r="GL29" s="266"/>
      <c r="GM29" s="266"/>
      <c r="GN29" s="266"/>
      <c r="GO29" s="266"/>
      <c r="GP29" s="266"/>
      <c r="GQ29" s="266"/>
      <c r="GR29" s="266"/>
      <c r="GS29" s="266"/>
      <c r="GT29" s="266"/>
      <c r="GU29" s="266"/>
      <c r="GV29" s="266"/>
      <c r="GW29" s="266"/>
      <c r="GX29" s="266"/>
      <c r="GY29" s="266"/>
      <c r="GZ29" s="266"/>
      <c r="HA29" s="266"/>
      <c r="HB29" s="266"/>
      <c r="HC29" s="266"/>
      <c r="HD29" s="266"/>
      <c r="HE29" s="266"/>
      <c r="HF29" s="266"/>
      <c r="HG29" s="266"/>
      <c r="HH29" s="266"/>
      <c r="HI29" s="266"/>
      <c r="HJ29" s="266"/>
      <c r="HK29" s="266"/>
      <c r="HL29" s="266"/>
      <c r="HM29" s="266"/>
      <c r="HN29" s="266"/>
      <c r="HO29" s="266"/>
      <c r="HP29" s="266"/>
      <c r="HQ29" s="266"/>
      <c r="HR29" s="266"/>
      <c r="HS29" s="266"/>
      <c r="HT29" s="266"/>
      <c r="HU29" s="266"/>
      <c r="HV29" s="266"/>
      <c r="HW29" s="266"/>
      <c r="HX29" s="266"/>
      <c r="HY29" s="266"/>
      <c r="HZ29" s="266"/>
      <c r="IA29" s="266"/>
      <c r="IB29" s="266"/>
      <c r="IC29" s="266"/>
      <c r="ID29" s="266"/>
      <c r="IE29" s="266"/>
      <c r="IF29" s="266"/>
      <c r="IG29" s="266"/>
      <c r="IH29" s="266"/>
      <c r="II29" s="266"/>
      <c r="IJ29" s="266"/>
      <c r="IK29" s="266"/>
      <c r="IL29" s="266"/>
      <c r="IM29" s="266"/>
      <c r="IN29" s="266"/>
      <c r="IO29" s="266"/>
      <c r="IP29" s="266"/>
      <c r="IQ29" s="266"/>
      <c r="IR29" s="266"/>
      <c r="IS29" s="266"/>
      <c r="IT29" s="266"/>
      <c r="IU29" s="266"/>
      <c r="IV29" s="266"/>
      <c r="IW29" s="266"/>
      <c r="IX29" s="266"/>
      <c r="IY29" s="266"/>
    </row>
    <row r="30" spans="1:259" ht="14.25" x14ac:dyDescent="0.3">
      <c r="A30" s="71"/>
      <c r="B30" s="71"/>
      <c r="C30" s="184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6"/>
      <c r="AH30" s="71"/>
      <c r="AI30" s="71"/>
      <c r="AJ30" s="79" t="s">
        <v>14</v>
      </c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266"/>
      <c r="BA30" s="266"/>
      <c r="BB30" s="266"/>
      <c r="BC30" s="266"/>
      <c r="BD30" s="266"/>
      <c r="BE30" s="266"/>
      <c r="BF30" s="266"/>
      <c r="BG30" s="266"/>
      <c r="BH30" s="266"/>
      <c r="BI30" s="266"/>
      <c r="BJ30" s="266"/>
      <c r="BK30" s="266"/>
      <c r="BL30" s="266"/>
      <c r="BM30" s="266"/>
      <c r="BN30" s="266"/>
      <c r="BO30" s="266"/>
      <c r="BP30" s="266"/>
      <c r="BQ30" s="266"/>
      <c r="BR30" s="266"/>
      <c r="BS30" s="266"/>
      <c r="BT30" s="266"/>
      <c r="BU30" s="266"/>
      <c r="BV30" s="266"/>
      <c r="BW30" s="266"/>
      <c r="BX30" s="266"/>
      <c r="BY30" s="266"/>
      <c r="BZ30" s="266"/>
      <c r="CA30" s="266"/>
      <c r="CB30" s="266"/>
      <c r="CC30" s="266"/>
      <c r="CD30" s="266"/>
      <c r="CE30" s="266"/>
      <c r="CF30" s="266"/>
      <c r="CG30" s="266"/>
      <c r="CH30" s="266"/>
      <c r="CI30" s="266"/>
      <c r="CJ30" s="266"/>
      <c r="CK30" s="266"/>
      <c r="CL30" s="266"/>
      <c r="CM30" s="266"/>
      <c r="CN30" s="266"/>
      <c r="CO30" s="266"/>
      <c r="CP30" s="266"/>
      <c r="CQ30" s="266"/>
      <c r="CR30" s="266"/>
      <c r="CS30" s="266"/>
      <c r="CT30" s="266"/>
      <c r="CU30" s="266"/>
      <c r="CV30" s="266"/>
      <c r="CW30" s="266"/>
      <c r="CX30" s="266"/>
      <c r="CY30" s="266"/>
      <c r="CZ30" s="266"/>
      <c r="DA30" s="266"/>
      <c r="DB30" s="266"/>
      <c r="DC30" s="266"/>
      <c r="DD30" s="266"/>
      <c r="DE30" s="266"/>
      <c r="DF30" s="266"/>
      <c r="DG30" s="266"/>
      <c r="DH30" s="266"/>
      <c r="DI30" s="266"/>
      <c r="DJ30" s="266"/>
      <c r="DK30" s="266"/>
      <c r="DL30" s="266"/>
      <c r="DM30" s="266"/>
      <c r="DN30" s="266"/>
      <c r="DO30" s="266"/>
      <c r="DP30" s="266"/>
      <c r="DQ30" s="266"/>
      <c r="DR30" s="266"/>
      <c r="DS30" s="266"/>
      <c r="DT30" s="266"/>
      <c r="DU30" s="266"/>
      <c r="DV30" s="266"/>
      <c r="DW30" s="266"/>
      <c r="DX30" s="266"/>
      <c r="DY30" s="266"/>
      <c r="DZ30" s="266"/>
      <c r="EA30" s="266"/>
      <c r="EB30" s="266"/>
      <c r="EC30" s="266"/>
      <c r="ED30" s="266"/>
      <c r="EE30" s="266"/>
      <c r="EF30" s="266"/>
      <c r="EG30" s="266"/>
      <c r="EH30" s="266"/>
      <c r="EI30" s="266"/>
      <c r="EJ30" s="266"/>
      <c r="EK30" s="266"/>
      <c r="EL30" s="266"/>
      <c r="EM30" s="266"/>
      <c r="EN30" s="266"/>
      <c r="EO30" s="266"/>
      <c r="EP30" s="266"/>
      <c r="EQ30" s="266"/>
      <c r="ER30" s="266"/>
      <c r="ES30" s="266"/>
      <c r="ET30" s="266"/>
      <c r="EU30" s="266"/>
      <c r="EV30" s="266"/>
      <c r="EW30" s="266"/>
      <c r="EX30" s="266"/>
      <c r="EY30" s="266"/>
      <c r="EZ30" s="266"/>
      <c r="FA30" s="266"/>
      <c r="FB30" s="266"/>
      <c r="FC30" s="266"/>
      <c r="FD30" s="266"/>
      <c r="FE30" s="266"/>
      <c r="FF30" s="266"/>
      <c r="FG30" s="266"/>
      <c r="FH30" s="266"/>
      <c r="FI30" s="266"/>
      <c r="FJ30" s="266"/>
      <c r="FK30" s="266"/>
      <c r="FL30" s="266"/>
      <c r="FM30" s="266"/>
      <c r="FN30" s="266"/>
      <c r="FO30" s="266"/>
      <c r="FP30" s="266"/>
      <c r="FQ30" s="266"/>
      <c r="FR30" s="266"/>
      <c r="FS30" s="266"/>
      <c r="FT30" s="266"/>
      <c r="FU30" s="266"/>
      <c r="FV30" s="266"/>
      <c r="FW30" s="266"/>
      <c r="FX30" s="266"/>
      <c r="FY30" s="266"/>
      <c r="FZ30" s="266"/>
      <c r="GA30" s="266"/>
      <c r="GB30" s="266"/>
      <c r="GC30" s="266"/>
      <c r="GD30" s="266"/>
      <c r="GE30" s="266"/>
      <c r="GF30" s="266"/>
      <c r="GG30" s="266"/>
      <c r="GH30" s="266"/>
      <c r="GI30" s="266"/>
      <c r="GJ30" s="266"/>
      <c r="GK30" s="266"/>
      <c r="GL30" s="266"/>
      <c r="GM30" s="266"/>
      <c r="GN30" s="266"/>
      <c r="GO30" s="266"/>
      <c r="GP30" s="266"/>
      <c r="GQ30" s="266"/>
      <c r="GR30" s="266"/>
      <c r="GS30" s="266"/>
      <c r="GT30" s="266"/>
      <c r="GU30" s="266"/>
      <c r="GV30" s="266"/>
      <c r="GW30" s="266"/>
      <c r="GX30" s="266"/>
      <c r="GY30" s="266"/>
      <c r="GZ30" s="266"/>
      <c r="HA30" s="266"/>
      <c r="HB30" s="266"/>
      <c r="HC30" s="266"/>
      <c r="HD30" s="266"/>
      <c r="HE30" s="266"/>
      <c r="HF30" s="266"/>
      <c r="HG30" s="266"/>
      <c r="HH30" s="266"/>
      <c r="HI30" s="266"/>
      <c r="HJ30" s="266"/>
      <c r="HK30" s="266"/>
      <c r="HL30" s="266"/>
      <c r="HM30" s="266"/>
      <c r="HN30" s="266"/>
      <c r="HO30" s="266"/>
      <c r="HP30" s="266"/>
      <c r="HQ30" s="266"/>
      <c r="HR30" s="266"/>
      <c r="HS30" s="266"/>
      <c r="HT30" s="266"/>
      <c r="HU30" s="266"/>
      <c r="HV30" s="266"/>
      <c r="HW30" s="266"/>
      <c r="HX30" s="266"/>
      <c r="HY30" s="266"/>
      <c r="HZ30" s="266"/>
      <c r="IA30" s="266"/>
      <c r="IB30" s="266"/>
      <c r="IC30" s="266"/>
      <c r="ID30" s="266"/>
      <c r="IE30" s="266"/>
      <c r="IF30" s="266"/>
      <c r="IG30" s="266"/>
      <c r="IH30" s="266"/>
      <c r="II30" s="266"/>
      <c r="IJ30" s="266"/>
      <c r="IK30" s="266"/>
      <c r="IL30" s="266"/>
      <c r="IM30" s="266"/>
      <c r="IN30" s="266"/>
      <c r="IO30" s="266"/>
      <c r="IP30" s="266"/>
      <c r="IQ30" s="266"/>
      <c r="IR30" s="266"/>
      <c r="IS30" s="266"/>
      <c r="IT30" s="266"/>
      <c r="IU30" s="266"/>
      <c r="IV30" s="266"/>
      <c r="IW30" s="266"/>
      <c r="IX30" s="266"/>
      <c r="IY30" s="266"/>
    </row>
    <row r="31" spans="1:259" ht="14.25" x14ac:dyDescent="0.3">
      <c r="A31" s="71"/>
      <c r="B31" s="71"/>
      <c r="C31" s="184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6"/>
      <c r="AH31" s="71"/>
      <c r="AI31" s="71"/>
      <c r="AJ31" s="71" t="s">
        <v>15</v>
      </c>
      <c r="AK31" s="71"/>
      <c r="AL31" s="71"/>
      <c r="AM31" s="252" t="s">
        <v>16</v>
      </c>
      <c r="AN31" s="252"/>
      <c r="AO31" s="252"/>
      <c r="AP31" s="252"/>
      <c r="AQ31" s="252"/>
      <c r="AR31" s="252"/>
      <c r="AS31" s="252"/>
      <c r="AT31" s="252"/>
      <c r="AU31" s="252"/>
      <c r="AV31" s="252"/>
      <c r="AW31" s="252"/>
      <c r="AX31" s="252"/>
      <c r="AY31" s="71"/>
      <c r="AZ31" s="266"/>
      <c r="BA31" s="266"/>
      <c r="BB31" s="266"/>
      <c r="BC31" s="266"/>
      <c r="BD31" s="266"/>
      <c r="BE31" s="266"/>
      <c r="BF31" s="266"/>
      <c r="BG31" s="266"/>
      <c r="BH31" s="266"/>
      <c r="BI31" s="266"/>
      <c r="BJ31" s="266"/>
      <c r="BK31" s="266"/>
      <c r="BL31" s="266"/>
      <c r="BM31" s="266"/>
      <c r="BN31" s="266"/>
      <c r="BO31" s="266"/>
      <c r="BP31" s="266"/>
      <c r="BQ31" s="266"/>
      <c r="BR31" s="266"/>
      <c r="BS31" s="266"/>
      <c r="BT31" s="266"/>
      <c r="BU31" s="266"/>
      <c r="BV31" s="266"/>
      <c r="BW31" s="266"/>
      <c r="BX31" s="266"/>
      <c r="BY31" s="266"/>
      <c r="BZ31" s="266"/>
      <c r="CA31" s="266"/>
      <c r="CB31" s="266"/>
      <c r="CC31" s="266"/>
      <c r="CD31" s="266"/>
      <c r="CE31" s="266"/>
      <c r="CF31" s="266"/>
      <c r="CG31" s="266"/>
      <c r="CH31" s="266"/>
      <c r="CI31" s="266"/>
      <c r="CJ31" s="266"/>
      <c r="CK31" s="266"/>
      <c r="CL31" s="266"/>
      <c r="CM31" s="266"/>
      <c r="CN31" s="266"/>
      <c r="CO31" s="266"/>
      <c r="CP31" s="266"/>
      <c r="CQ31" s="266"/>
      <c r="CR31" s="266"/>
      <c r="CS31" s="266"/>
      <c r="CT31" s="266"/>
      <c r="CU31" s="266"/>
      <c r="CV31" s="266"/>
      <c r="CW31" s="266"/>
      <c r="CX31" s="266"/>
      <c r="CY31" s="266"/>
      <c r="CZ31" s="266"/>
      <c r="DA31" s="266"/>
      <c r="DB31" s="266"/>
      <c r="DC31" s="266"/>
      <c r="DD31" s="266"/>
      <c r="DE31" s="266"/>
      <c r="DF31" s="266"/>
      <c r="DG31" s="266"/>
      <c r="DH31" s="266"/>
      <c r="DI31" s="266"/>
      <c r="DJ31" s="266"/>
      <c r="DK31" s="266"/>
      <c r="DL31" s="266"/>
      <c r="DM31" s="266"/>
      <c r="DN31" s="266"/>
      <c r="DO31" s="266"/>
      <c r="DP31" s="266"/>
      <c r="DQ31" s="266"/>
      <c r="DR31" s="266"/>
      <c r="DS31" s="266"/>
      <c r="DT31" s="266"/>
      <c r="DU31" s="266"/>
      <c r="DV31" s="266"/>
      <c r="DW31" s="266"/>
      <c r="DX31" s="266"/>
      <c r="DY31" s="266"/>
      <c r="DZ31" s="266"/>
      <c r="EA31" s="266"/>
      <c r="EB31" s="266"/>
      <c r="EC31" s="266"/>
      <c r="ED31" s="266"/>
      <c r="EE31" s="266"/>
      <c r="EF31" s="266"/>
      <c r="EG31" s="266"/>
      <c r="EH31" s="266"/>
      <c r="EI31" s="266"/>
      <c r="EJ31" s="266"/>
      <c r="EK31" s="266"/>
      <c r="EL31" s="266"/>
      <c r="EM31" s="266"/>
      <c r="EN31" s="266"/>
      <c r="EO31" s="266"/>
      <c r="EP31" s="266"/>
      <c r="EQ31" s="266"/>
      <c r="ER31" s="266"/>
      <c r="ES31" s="266"/>
      <c r="ET31" s="266"/>
      <c r="EU31" s="266"/>
      <c r="EV31" s="266"/>
      <c r="EW31" s="266"/>
      <c r="EX31" s="266"/>
      <c r="EY31" s="266"/>
      <c r="EZ31" s="266"/>
      <c r="FA31" s="266"/>
      <c r="FB31" s="266"/>
      <c r="FC31" s="266"/>
      <c r="FD31" s="266"/>
      <c r="FE31" s="266"/>
      <c r="FF31" s="266"/>
      <c r="FG31" s="266"/>
      <c r="FH31" s="266"/>
      <c r="FI31" s="266"/>
      <c r="FJ31" s="266"/>
      <c r="FK31" s="266"/>
      <c r="FL31" s="266"/>
      <c r="FM31" s="266"/>
      <c r="FN31" s="266"/>
      <c r="FO31" s="266"/>
      <c r="FP31" s="266"/>
      <c r="FQ31" s="266"/>
      <c r="FR31" s="266"/>
      <c r="FS31" s="266"/>
      <c r="FT31" s="266"/>
      <c r="FU31" s="266"/>
      <c r="FV31" s="266"/>
      <c r="FW31" s="266"/>
      <c r="FX31" s="266"/>
      <c r="FY31" s="266"/>
      <c r="FZ31" s="266"/>
      <c r="GA31" s="266"/>
      <c r="GB31" s="266"/>
      <c r="GC31" s="266"/>
      <c r="GD31" s="266"/>
      <c r="GE31" s="266"/>
      <c r="GF31" s="266"/>
      <c r="GG31" s="266"/>
      <c r="GH31" s="266"/>
      <c r="GI31" s="266"/>
      <c r="GJ31" s="266"/>
      <c r="GK31" s="266"/>
      <c r="GL31" s="266"/>
      <c r="GM31" s="266"/>
      <c r="GN31" s="266"/>
      <c r="GO31" s="266"/>
      <c r="GP31" s="266"/>
      <c r="GQ31" s="266"/>
      <c r="GR31" s="266"/>
      <c r="GS31" s="266"/>
      <c r="GT31" s="266"/>
      <c r="GU31" s="266"/>
      <c r="GV31" s="266"/>
      <c r="GW31" s="266"/>
      <c r="GX31" s="266"/>
      <c r="GY31" s="266"/>
      <c r="GZ31" s="266"/>
      <c r="HA31" s="266"/>
      <c r="HB31" s="266"/>
      <c r="HC31" s="266"/>
      <c r="HD31" s="266"/>
      <c r="HE31" s="266"/>
      <c r="HF31" s="266"/>
      <c r="HG31" s="266"/>
      <c r="HH31" s="266"/>
      <c r="HI31" s="266"/>
      <c r="HJ31" s="266"/>
      <c r="HK31" s="266"/>
      <c r="HL31" s="266"/>
      <c r="HM31" s="266"/>
      <c r="HN31" s="266"/>
      <c r="HO31" s="266"/>
      <c r="HP31" s="266"/>
      <c r="HQ31" s="266"/>
      <c r="HR31" s="266"/>
      <c r="HS31" s="266"/>
      <c r="HT31" s="266"/>
      <c r="HU31" s="266"/>
      <c r="HV31" s="266"/>
      <c r="HW31" s="266"/>
      <c r="HX31" s="266"/>
      <c r="HY31" s="266"/>
      <c r="HZ31" s="266"/>
      <c r="IA31" s="266"/>
      <c r="IB31" s="266"/>
      <c r="IC31" s="266"/>
      <c r="ID31" s="266"/>
      <c r="IE31" s="266"/>
      <c r="IF31" s="266"/>
      <c r="IG31" s="266"/>
      <c r="IH31" s="266"/>
      <c r="II31" s="266"/>
      <c r="IJ31" s="266"/>
      <c r="IK31" s="266"/>
      <c r="IL31" s="266"/>
      <c r="IM31" s="266"/>
      <c r="IN31" s="266"/>
      <c r="IO31" s="266"/>
      <c r="IP31" s="266"/>
      <c r="IQ31" s="266"/>
      <c r="IR31" s="266"/>
      <c r="IS31" s="266"/>
      <c r="IT31" s="266"/>
      <c r="IU31" s="266"/>
      <c r="IV31" s="266"/>
      <c r="IW31" s="266"/>
      <c r="IX31" s="266"/>
      <c r="IY31" s="266"/>
    </row>
    <row r="32" spans="1:259" ht="14.25" x14ac:dyDescent="0.3">
      <c r="A32" s="71"/>
      <c r="B32" s="71"/>
      <c r="C32" s="184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6"/>
      <c r="AH32" s="71"/>
      <c r="AI32" s="71"/>
      <c r="AJ32" s="71"/>
      <c r="AK32" s="71"/>
      <c r="AL32" s="71"/>
      <c r="AM32" s="252"/>
      <c r="AN32" s="252"/>
      <c r="AO32" s="252"/>
      <c r="AP32" s="252"/>
      <c r="AQ32" s="252"/>
      <c r="AR32" s="252"/>
      <c r="AS32" s="252"/>
      <c r="AT32" s="252"/>
      <c r="AU32" s="252"/>
      <c r="AV32" s="252"/>
      <c r="AW32" s="252"/>
      <c r="AX32" s="252"/>
      <c r="AY32" s="71"/>
      <c r="AZ32" s="266"/>
      <c r="BA32" s="266"/>
      <c r="BB32" s="266"/>
      <c r="BC32" s="266"/>
      <c r="BD32" s="266"/>
      <c r="BE32" s="266"/>
      <c r="BF32" s="266"/>
      <c r="BG32" s="266"/>
      <c r="BH32" s="266"/>
      <c r="BI32" s="266"/>
      <c r="BJ32" s="266"/>
      <c r="BK32" s="266"/>
      <c r="BL32" s="266"/>
      <c r="BM32" s="266"/>
      <c r="BN32" s="266"/>
      <c r="BO32" s="266"/>
      <c r="BP32" s="266"/>
      <c r="BQ32" s="266"/>
      <c r="BR32" s="266"/>
      <c r="BS32" s="266"/>
      <c r="BT32" s="266"/>
      <c r="BU32" s="266"/>
      <c r="BV32" s="266"/>
      <c r="BW32" s="266"/>
      <c r="BX32" s="266"/>
      <c r="BY32" s="266"/>
      <c r="BZ32" s="266"/>
      <c r="CA32" s="266"/>
      <c r="CB32" s="266"/>
      <c r="CC32" s="266"/>
      <c r="CD32" s="266"/>
      <c r="CE32" s="266"/>
      <c r="CF32" s="266"/>
      <c r="CG32" s="266"/>
      <c r="CH32" s="266"/>
      <c r="CI32" s="266"/>
      <c r="CJ32" s="266"/>
      <c r="CK32" s="266"/>
      <c r="CL32" s="266"/>
      <c r="CM32" s="266"/>
      <c r="CN32" s="266"/>
      <c r="CO32" s="266"/>
      <c r="CP32" s="266"/>
      <c r="CQ32" s="266"/>
      <c r="CR32" s="266"/>
      <c r="CS32" s="266"/>
      <c r="CT32" s="266"/>
      <c r="CU32" s="266"/>
      <c r="CV32" s="266"/>
      <c r="CW32" s="266"/>
      <c r="CX32" s="266"/>
      <c r="CY32" s="266"/>
      <c r="CZ32" s="266"/>
      <c r="DA32" s="266"/>
      <c r="DB32" s="266"/>
      <c r="DC32" s="266"/>
      <c r="DD32" s="266"/>
      <c r="DE32" s="266"/>
      <c r="DF32" s="266"/>
      <c r="DG32" s="266"/>
      <c r="DH32" s="266"/>
      <c r="DI32" s="266"/>
      <c r="DJ32" s="266"/>
      <c r="DK32" s="266"/>
      <c r="DL32" s="266"/>
      <c r="DM32" s="266"/>
      <c r="DN32" s="266"/>
      <c r="DO32" s="266"/>
      <c r="DP32" s="266"/>
      <c r="DQ32" s="266"/>
      <c r="DR32" s="266"/>
      <c r="DS32" s="266"/>
      <c r="DT32" s="266"/>
      <c r="DU32" s="266"/>
      <c r="DV32" s="266"/>
      <c r="DW32" s="266"/>
      <c r="DX32" s="266"/>
      <c r="DY32" s="266"/>
      <c r="DZ32" s="266"/>
      <c r="EA32" s="266"/>
      <c r="EB32" s="266"/>
      <c r="EC32" s="266"/>
      <c r="ED32" s="266"/>
      <c r="EE32" s="266"/>
      <c r="EF32" s="266"/>
      <c r="EG32" s="266"/>
      <c r="EH32" s="266"/>
      <c r="EI32" s="266"/>
      <c r="EJ32" s="266"/>
      <c r="EK32" s="266"/>
      <c r="EL32" s="266"/>
      <c r="EM32" s="266"/>
      <c r="EN32" s="266"/>
      <c r="EO32" s="266"/>
      <c r="EP32" s="266"/>
      <c r="EQ32" s="266"/>
      <c r="ER32" s="266"/>
      <c r="ES32" s="266"/>
      <c r="ET32" s="266"/>
      <c r="EU32" s="266"/>
      <c r="EV32" s="266"/>
      <c r="EW32" s="266"/>
      <c r="EX32" s="266"/>
      <c r="EY32" s="266"/>
      <c r="EZ32" s="266"/>
      <c r="FA32" s="266"/>
      <c r="FB32" s="266"/>
      <c r="FC32" s="266"/>
      <c r="FD32" s="266"/>
      <c r="FE32" s="266"/>
      <c r="FF32" s="266"/>
      <c r="FG32" s="266"/>
      <c r="FH32" s="266"/>
      <c r="FI32" s="266"/>
      <c r="FJ32" s="266"/>
      <c r="FK32" s="266"/>
      <c r="FL32" s="266"/>
      <c r="FM32" s="266"/>
      <c r="FN32" s="266"/>
      <c r="FO32" s="266"/>
      <c r="FP32" s="266"/>
      <c r="FQ32" s="266"/>
      <c r="FR32" s="266"/>
      <c r="FS32" s="266"/>
      <c r="FT32" s="266"/>
      <c r="FU32" s="266"/>
      <c r="FV32" s="266"/>
      <c r="FW32" s="266"/>
      <c r="FX32" s="266"/>
      <c r="FY32" s="266"/>
      <c r="FZ32" s="266"/>
      <c r="GA32" s="266"/>
      <c r="GB32" s="266"/>
      <c r="GC32" s="266"/>
      <c r="GD32" s="266"/>
      <c r="GE32" s="266"/>
      <c r="GF32" s="266"/>
      <c r="GG32" s="266"/>
      <c r="GH32" s="266"/>
      <c r="GI32" s="266"/>
      <c r="GJ32" s="266"/>
      <c r="GK32" s="266"/>
      <c r="GL32" s="266"/>
      <c r="GM32" s="266"/>
      <c r="GN32" s="266"/>
      <c r="GO32" s="266"/>
      <c r="GP32" s="266"/>
      <c r="GQ32" s="266"/>
      <c r="GR32" s="266"/>
      <c r="GS32" s="266"/>
      <c r="GT32" s="266"/>
      <c r="GU32" s="266"/>
      <c r="GV32" s="266"/>
      <c r="GW32" s="266"/>
      <c r="GX32" s="266"/>
      <c r="GY32" s="266"/>
      <c r="GZ32" s="266"/>
      <c r="HA32" s="266"/>
      <c r="HB32" s="266"/>
      <c r="HC32" s="266"/>
      <c r="HD32" s="266"/>
      <c r="HE32" s="266"/>
      <c r="HF32" s="266"/>
      <c r="HG32" s="266"/>
      <c r="HH32" s="266"/>
      <c r="HI32" s="266"/>
      <c r="HJ32" s="266"/>
      <c r="HK32" s="266"/>
      <c r="HL32" s="266"/>
      <c r="HM32" s="266"/>
      <c r="HN32" s="266"/>
      <c r="HO32" s="266"/>
      <c r="HP32" s="266"/>
      <c r="HQ32" s="266"/>
      <c r="HR32" s="266"/>
      <c r="HS32" s="266"/>
      <c r="HT32" s="266"/>
      <c r="HU32" s="266"/>
      <c r="HV32" s="266"/>
      <c r="HW32" s="266"/>
      <c r="HX32" s="266"/>
      <c r="HY32" s="266"/>
      <c r="HZ32" s="266"/>
      <c r="IA32" s="266"/>
      <c r="IB32" s="266"/>
      <c r="IC32" s="266"/>
      <c r="ID32" s="266"/>
      <c r="IE32" s="266"/>
      <c r="IF32" s="266"/>
      <c r="IG32" s="266"/>
      <c r="IH32" s="266"/>
      <c r="II32" s="266"/>
      <c r="IJ32" s="266"/>
      <c r="IK32" s="266"/>
      <c r="IL32" s="266"/>
      <c r="IM32" s="266"/>
      <c r="IN32" s="266"/>
      <c r="IO32" s="266"/>
      <c r="IP32" s="266"/>
      <c r="IQ32" s="266"/>
      <c r="IR32" s="266"/>
      <c r="IS32" s="266"/>
      <c r="IT32" s="266"/>
      <c r="IU32" s="266"/>
      <c r="IV32" s="266"/>
      <c r="IW32" s="266"/>
      <c r="IX32" s="266"/>
      <c r="IY32" s="266"/>
    </row>
    <row r="33" spans="1:259" ht="14.25" x14ac:dyDescent="0.3">
      <c r="A33" s="71"/>
      <c r="B33" s="71"/>
      <c r="C33" s="184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6"/>
      <c r="AH33" s="71"/>
      <c r="AI33" s="71"/>
      <c r="AJ33" s="71" t="s">
        <v>17</v>
      </c>
      <c r="AK33" s="71"/>
      <c r="AL33" s="71"/>
      <c r="AM33" s="252" t="s">
        <v>18</v>
      </c>
      <c r="AN33" s="252"/>
      <c r="AO33" s="252"/>
      <c r="AP33" s="252"/>
      <c r="AQ33" s="252"/>
      <c r="AR33" s="252"/>
      <c r="AS33" s="252"/>
      <c r="AT33" s="252"/>
      <c r="AU33" s="252"/>
      <c r="AV33" s="252"/>
      <c r="AW33" s="252"/>
      <c r="AX33" s="252"/>
      <c r="AY33" s="71"/>
      <c r="AZ33" s="266"/>
      <c r="BA33" s="266"/>
      <c r="BB33" s="266"/>
      <c r="BC33" s="266"/>
      <c r="BD33" s="266"/>
      <c r="BE33" s="266"/>
      <c r="BF33" s="266"/>
      <c r="BG33" s="266"/>
      <c r="BH33" s="266"/>
      <c r="BI33" s="266"/>
      <c r="BJ33" s="266"/>
      <c r="BK33" s="266"/>
      <c r="BL33" s="266"/>
      <c r="BM33" s="266"/>
      <c r="BN33" s="266"/>
      <c r="BO33" s="266"/>
      <c r="BP33" s="266"/>
      <c r="BQ33" s="266"/>
      <c r="BR33" s="266"/>
      <c r="BS33" s="266"/>
      <c r="BT33" s="266"/>
      <c r="BU33" s="266"/>
      <c r="BV33" s="266"/>
      <c r="BW33" s="266"/>
      <c r="BX33" s="266"/>
      <c r="BY33" s="266"/>
      <c r="BZ33" s="266"/>
      <c r="CA33" s="266"/>
      <c r="CB33" s="266"/>
      <c r="CC33" s="266"/>
      <c r="CD33" s="266"/>
      <c r="CE33" s="266"/>
      <c r="CF33" s="266"/>
      <c r="CG33" s="266"/>
      <c r="CH33" s="266"/>
      <c r="CI33" s="266"/>
      <c r="CJ33" s="266"/>
      <c r="CK33" s="266"/>
      <c r="CL33" s="266"/>
      <c r="CM33" s="266"/>
      <c r="CN33" s="266"/>
      <c r="CO33" s="266"/>
      <c r="CP33" s="266"/>
      <c r="CQ33" s="266"/>
      <c r="CR33" s="266"/>
      <c r="CS33" s="266"/>
      <c r="CT33" s="266"/>
      <c r="CU33" s="266"/>
      <c r="CV33" s="266"/>
      <c r="CW33" s="266"/>
      <c r="CX33" s="266"/>
      <c r="CY33" s="266"/>
      <c r="CZ33" s="266"/>
      <c r="DA33" s="266"/>
      <c r="DB33" s="266"/>
      <c r="DC33" s="266"/>
      <c r="DD33" s="266"/>
      <c r="DE33" s="266"/>
      <c r="DF33" s="266"/>
      <c r="DG33" s="266"/>
      <c r="DH33" s="266"/>
      <c r="DI33" s="266"/>
      <c r="DJ33" s="266"/>
      <c r="DK33" s="266"/>
      <c r="DL33" s="266"/>
      <c r="DM33" s="266"/>
      <c r="DN33" s="266"/>
      <c r="DO33" s="266"/>
      <c r="DP33" s="266"/>
      <c r="DQ33" s="266"/>
      <c r="DR33" s="266"/>
      <c r="DS33" s="266"/>
      <c r="DT33" s="266"/>
      <c r="DU33" s="266"/>
      <c r="DV33" s="266"/>
      <c r="DW33" s="266"/>
      <c r="DX33" s="266"/>
      <c r="DY33" s="266"/>
      <c r="DZ33" s="266"/>
      <c r="EA33" s="266"/>
      <c r="EB33" s="266"/>
      <c r="EC33" s="266"/>
      <c r="ED33" s="266"/>
      <c r="EE33" s="266"/>
      <c r="EF33" s="266"/>
      <c r="EG33" s="266"/>
      <c r="EH33" s="266"/>
      <c r="EI33" s="266"/>
      <c r="EJ33" s="266"/>
      <c r="EK33" s="266"/>
      <c r="EL33" s="266"/>
      <c r="EM33" s="266"/>
      <c r="EN33" s="266"/>
      <c r="EO33" s="266"/>
      <c r="EP33" s="266"/>
      <c r="EQ33" s="266"/>
      <c r="ER33" s="266"/>
      <c r="ES33" s="266"/>
      <c r="ET33" s="266"/>
      <c r="EU33" s="266"/>
      <c r="EV33" s="266"/>
      <c r="EW33" s="266"/>
      <c r="EX33" s="266"/>
      <c r="EY33" s="266"/>
      <c r="EZ33" s="266"/>
      <c r="FA33" s="266"/>
      <c r="FB33" s="266"/>
      <c r="FC33" s="266"/>
      <c r="FD33" s="266"/>
      <c r="FE33" s="266"/>
      <c r="FF33" s="266"/>
      <c r="FG33" s="266"/>
      <c r="FH33" s="266"/>
      <c r="FI33" s="266"/>
      <c r="FJ33" s="266"/>
      <c r="FK33" s="266"/>
      <c r="FL33" s="266"/>
      <c r="FM33" s="266"/>
      <c r="FN33" s="266"/>
      <c r="FO33" s="266"/>
      <c r="FP33" s="266"/>
      <c r="FQ33" s="266"/>
      <c r="FR33" s="266"/>
      <c r="FS33" s="266"/>
      <c r="FT33" s="266"/>
      <c r="FU33" s="266"/>
      <c r="FV33" s="266"/>
      <c r="FW33" s="266"/>
      <c r="FX33" s="266"/>
      <c r="FY33" s="266"/>
      <c r="FZ33" s="266"/>
      <c r="GA33" s="266"/>
      <c r="GB33" s="266"/>
      <c r="GC33" s="266"/>
      <c r="GD33" s="266"/>
      <c r="GE33" s="266"/>
      <c r="GF33" s="266"/>
      <c r="GG33" s="266"/>
      <c r="GH33" s="266"/>
      <c r="GI33" s="266"/>
      <c r="GJ33" s="266"/>
      <c r="GK33" s="266"/>
      <c r="GL33" s="266"/>
      <c r="GM33" s="266"/>
      <c r="GN33" s="266"/>
      <c r="GO33" s="266"/>
      <c r="GP33" s="266"/>
      <c r="GQ33" s="266"/>
      <c r="GR33" s="266"/>
      <c r="GS33" s="266"/>
      <c r="GT33" s="266"/>
      <c r="GU33" s="266"/>
      <c r="GV33" s="266"/>
      <c r="GW33" s="266"/>
      <c r="GX33" s="266"/>
      <c r="GY33" s="266"/>
      <c r="GZ33" s="266"/>
      <c r="HA33" s="266"/>
      <c r="HB33" s="266"/>
      <c r="HC33" s="266"/>
      <c r="HD33" s="266"/>
      <c r="HE33" s="266"/>
      <c r="HF33" s="266"/>
      <c r="HG33" s="266"/>
      <c r="HH33" s="266"/>
      <c r="HI33" s="266"/>
      <c r="HJ33" s="266"/>
      <c r="HK33" s="266"/>
      <c r="HL33" s="266"/>
      <c r="HM33" s="266"/>
      <c r="HN33" s="266"/>
      <c r="HO33" s="266"/>
      <c r="HP33" s="266"/>
      <c r="HQ33" s="266"/>
      <c r="HR33" s="266"/>
      <c r="HS33" s="266"/>
      <c r="HT33" s="266"/>
      <c r="HU33" s="266"/>
      <c r="HV33" s="266"/>
      <c r="HW33" s="266"/>
      <c r="HX33" s="266"/>
      <c r="HY33" s="266"/>
      <c r="HZ33" s="266"/>
      <c r="IA33" s="266"/>
      <c r="IB33" s="266"/>
      <c r="IC33" s="266"/>
      <c r="ID33" s="266"/>
      <c r="IE33" s="266"/>
      <c r="IF33" s="266"/>
      <c r="IG33" s="266"/>
      <c r="IH33" s="266"/>
      <c r="II33" s="266"/>
      <c r="IJ33" s="266"/>
      <c r="IK33" s="266"/>
      <c r="IL33" s="266"/>
      <c r="IM33" s="266"/>
      <c r="IN33" s="266"/>
      <c r="IO33" s="266"/>
      <c r="IP33" s="266"/>
      <c r="IQ33" s="266"/>
      <c r="IR33" s="266"/>
      <c r="IS33" s="266"/>
      <c r="IT33" s="266"/>
      <c r="IU33" s="266"/>
      <c r="IV33" s="266"/>
      <c r="IW33" s="266"/>
      <c r="IX33" s="266"/>
      <c r="IY33" s="266"/>
    </row>
    <row r="34" spans="1:259" ht="14.25" x14ac:dyDescent="0.3">
      <c r="A34" s="71"/>
      <c r="B34" s="71"/>
      <c r="C34" s="184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6"/>
      <c r="AH34" s="71"/>
      <c r="AI34" s="71"/>
      <c r="AJ34" s="71"/>
      <c r="AK34" s="71"/>
      <c r="AL34" s="71"/>
      <c r="AM34" s="252"/>
      <c r="AN34" s="252"/>
      <c r="AO34" s="252"/>
      <c r="AP34" s="252"/>
      <c r="AQ34" s="252"/>
      <c r="AR34" s="252"/>
      <c r="AS34" s="252"/>
      <c r="AT34" s="252"/>
      <c r="AU34" s="252"/>
      <c r="AV34" s="252"/>
      <c r="AW34" s="252"/>
      <c r="AX34" s="252"/>
      <c r="AY34" s="71"/>
      <c r="AZ34" s="266"/>
      <c r="BA34" s="266"/>
      <c r="BB34" s="266"/>
      <c r="BC34" s="266"/>
      <c r="BD34" s="266"/>
      <c r="BE34" s="266"/>
      <c r="BF34" s="266"/>
      <c r="BG34" s="266"/>
      <c r="BH34" s="266"/>
      <c r="BI34" s="266"/>
      <c r="BJ34" s="266"/>
      <c r="BK34" s="266"/>
      <c r="BL34" s="266"/>
      <c r="BM34" s="266"/>
      <c r="BN34" s="266"/>
      <c r="BO34" s="266"/>
      <c r="BP34" s="266"/>
      <c r="BQ34" s="266"/>
      <c r="BR34" s="266"/>
      <c r="BS34" s="266"/>
      <c r="BT34" s="266"/>
      <c r="BU34" s="266"/>
      <c r="BV34" s="266"/>
      <c r="BW34" s="266"/>
      <c r="BX34" s="266"/>
      <c r="BY34" s="266"/>
      <c r="BZ34" s="266"/>
      <c r="CA34" s="266"/>
      <c r="CB34" s="266"/>
      <c r="CC34" s="266"/>
      <c r="CD34" s="266"/>
      <c r="CE34" s="266"/>
      <c r="CF34" s="266"/>
      <c r="CG34" s="266"/>
      <c r="CH34" s="266"/>
      <c r="CI34" s="266"/>
      <c r="CJ34" s="266"/>
      <c r="CK34" s="266"/>
      <c r="CL34" s="266"/>
      <c r="CM34" s="266"/>
      <c r="CN34" s="266"/>
      <c r="CO34" s="266"/>
      <c r="CP34" s="266"/>
      <c r="CQ34" s="266"/>
      <c r="CR34" s="266"/>
      <c r="CS34" s="266"/>
      <c r="CT34" s="266"/>
      <c r="CU34" s="266"/>
      <c r="CV34" s="266"/>
      <c r="CW34" s="266"/>
      <c r="CX34" s="266"/>
      <c r="CY34" s="266"/>
      <c r="CZ34" s="266"/>
      <c r="DA34" s="266"/>
      <c r="DB34" s="266"/>
      <c r="DC34" s="266"/>
      <c r="DD34" s="266"/>
      <c r="DE34" s="266"/>
      <c r="DF34" s="266"/>
      <c r="DG34" s="266"/>
      <c r="DH34" s="266"/>
      <c r="DI34" s="266"/>
      <c r="DJ34" s="266"/>
      <c r="DK34" s="266"/>
      <c r="DL34" s="266"/>
      <c r="DM34" s="266"/>
      <c r="DN34" s="266"/>
      <c r="DO34" s="266"/>
      <c r="DP34" s="266"/>
      <c r="DQ34" s="266"/>
      <c r="DR34" s="266"/>
      <c r="DS34" s="266"/>
      <c r="DT34" s="266"/>
      <c r="DU34" s="266"/>
      <c r="DV34" s="266"/>
      <c r="DW34" s="266"/>
      <c r="DX34" s="266"/>
      <c r="DY34" s="266"/>
      <c r="DZ34" s="266"/>
      <c r="EA34" s="266"/>
      <c r="EB34" s="266"/>
      <c r="EC34" s="266"/>
      <c r="ED34" s="266"/>
      <c r="EE34" s="266"/>
      <c r="EF34" s="266"/>
      <c r="EG34" s="266"/>
      <c r="EH34" s="266"/>
      <c r="EI34" s="266"/>
      <c r="EJ34" s="266"/>
      <c r="EK34" s="266"/>
      <c r="EL34" s="266"/>
      <c r="EM34" s="266"/>
      <c r="EN34" s="266"/>
      <c r="EO34" s="266"/>
      <c r="EP34" s="266"/>
      <c r="EQ34" s="266"/>
      <c r="ER34" s="266"/>
      <c r="ES34" s="266"/>
      <c r="ET34" s="266"/>
      <c r="EU34" s="266"/>
      <c r="EV34" s="266"/>
      <c r="EW34" s="266"/>
      <c r="EX34" s="266"/>
      <c r="EY34" s="266"/>
      <c r="EZ34" s="266"/>
      <c r="FA34" s="266"/>
      <c r="FB34" s="266"/>
      <c r="FC34" s="266"/>
      <c r="FD34" s="266"/>
      <c r="FE34" s="266"/>
      <c r="FF34" s="266"/>
      <c r="FG34" s="266"/>
      <c r="FH34" s="266"/>
      <c r="FI34" s="266"/>
      <c r="FJ34" s="266"/>
      <c r="FK34" s="266"/>
      <c r="FL34" s="266"/>
      <c r="FM34" s="266"/>
      <c r="FN34" s="266"/>
      <c r="FO34" s="266"/>
      <c r="FP34" s="266"/>
      <c r="FQ34" s="266"/>
      <c r="FR34" s="266"/>
      <c r="FS34" s="266"/>
      <c r="FT34" s="266"/>
      <c r="FU34" s="266"/>
      <c r="FV34" s="266"/>
      <c r="FW34" s="266"/>
      <c r="FX34" s="266"/>
      <c r="FY34" s="266"/>
      <c r="FZ34" s="266"/>
      <c r="GA34" s="266"/>
      <c r="GB34" s="266"/>
      <c r="GC34" s="266"/>
      <c r="GD34" s="266"/>
      <c r="GE34" s="266"/>
      <c r="GF34" s="266"/>
      <c r="GG34" s="266"/>
      <c r="GH34" s="266"/>
      <c r="GI34" s="266"/>
      <c r="GJ34" s="266"/>
      <c r="GK34" s="266"/>
      <c r="GL34" s="266"/>
      <c r="GM34" s="266"/>
      <c r="GN34" s="266"/>
      <c r="GO34" s="266"/>
      <c r="GP34" s="266"/>
      <c r="GQ34" s="266"/>
      <c r="GR34" s="266"/>
      <c r="GS34" s="266"/>
      <c r="GT34" s="266"/>
      <c r="GU34" s="266"/>
      <c r="GV34" s="266"/>
      <c r="GW34" s="266"/>
      <c r="GX34" s="266"/>
      <c r="GY34" s="266"/>
      <c r="GZ34" s="266"/>
      <c r="HA34" s="266"/>
      <c r="HB34" s="266"/>
      <c r="HC34" s="266"/>
      <c r="HD34" s="266"/>
      <c r="HE34" s="266"/>
      <c r="HF34" s="266"/>
      <c r="HG34" s="266"/>
      <c r="HH34" s="266"/>
      <c r="HI34" s="266"/>
      <c r="HJ34" s="266"/>
      <c r="HK34" s="266"/>
      <c r="HL34" s="266"/>
      <c r="HM34" s="266"/>
      <c r="HN34" s="266"/>
      <c r="HO34" s="266"/>
      <c r="HP34" s="266"/>
      <c r="HQ34" s="266"/>
      <c r="HR34" s="266"/>
      <c r="HS34" s="266"/>
      <c r="HT34" s="266"/>
      <c r="HU34" s="266"/>
      <c r="HV34" s="266"/>
      <c r="HW34" s="266"/>
      <c r="HX34" s="266"/>
      <c r="HY34" s="266"/>
      <c r="HZ34" s="266"/>
      <c r="IA34" s="266"/>
      <c r="IB34" s="266"/>
      <c r="IC34" s="266"/>
      <c r="ID34" s="266"/>
      <c r="IE34" s="266"/>
      <c r="IF34" s="266"/>
      <c r="IG34" s="266"/>
      <c r="IH34" s="266"/>
      <c r="II34" s="266"/>
      <c r="IJ34" s="266"/>
      <c r="IK34" s="266"/>
      <c r="IL34" s="266"/>
      <c r="IM34" s="266"/>
      <c r="IN34" s="266"/>
      <c r="IO34" s="266"/>
      <c r="IP34" s="266"/>
      <c r="IQ34" s="266"/>
      <c r="IR34" s="266"/>
      <c r="IS34" s="266"/>
      <c r="IT34" s="266"/>
      <c r="IU34" s="266"/>
      <c r="IV34" s="266"/>
      <c r="IW34" s="266"/>
      <c r="IX34" s="266"/>
      <c r="IY34" s="266"/>
    </row>
    <row r="35" spans="1:259" ht="14.25" x14ac:dyDescent="0.3">
      <c r="A35" s="71"/>
      <c r="B35" s="71"/>
      <c r="C35" s="184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6"/>
      <c r="AH35" s="71"/>
      <c r="AI35" s="71"/>
      <c r="AJ35" s="71" t="s">
        <v>19</v>
      </c>
      <c r="AK35" s="71"/>
      <c r="AL35" s="71"/>
      <c r="AM35" s="252" t="s">
        <v>20</v>
      </c>
      <c r="AN35" s="252"/>
      <c r="AO35" s="252"/>
      <c r="AP35" s="252"/>
      <c r="AQ35" s="252"/>
      <c r="AR35" s="252"/>
      <c r="AS35" s="252"/>
      <c r="AT35" s="252"/>
      <c r="AU35" s="252"/>
      <c r="AV35" s="252"/>
      <c r="AW35" s="252"/>
      <c r="AX35" s="252"/>
      <c r="AY35" s="71"/>
      <c r="AZ35" s="266"/>
      <c r="BA35" s="266"/>
      <c r="BB35" s="266"/>
      <c r="BC35" s="266"/>
      <c r="BD35" s="266"/>
      <c r="BE35" s="266"/>
      <c r="BF35" s="266"/>
      <c r="BG35" s="266"/>
      <c r="BH35" s="266"/>
      <c r="BI35" s="266"/>
      <c r="BJ35" s="266"/>
      <c r="BK35" s="266"/>
      <c r="BL35" s="266"/>
      <c r="BM35" s="266"/>
      <c r="BN35" s="266"/>
      <c r="BO35" s="266"/>
      <c r="BP35" s="266"/>
      <c r="BQ35" s="266"/>
      <c r="BR35" s="266"/>
      <c r="BS35" s="266"/>
      <c r="BT35" s="266"/>
      <c r="BU35" s="266"/>
      <c r="BV35" s="266"/>
      <c r="BW35" s="266"/>
      <c r="BX35" s="266"/>
      <c r="BY35" s="266"/>
      <c r="BZ35" s="266"/>
      <c r="CA35" s="266"/>
      <c r="CB35" s="266"/>
      <c r="CC35" s="266"/>
      <c r="CD35" s="266"/>
      <c r="CE35" s="266"/>
      <c r="CF35" s="266"/>
      <c r="CG35" s="266"/>
      <c r="CH35" s="266"/>
      <c r="CI35" s="266"/>
      <c r="CJ35" s="266"/>
      <c r="CK35" s="266"/>
      <c r="CL35" s="266"/>
      <c r="CM35" s="266"/>
      <c r="CN35" s="266"/>
      <c r="CO35" s="266"/>
      <c r="CP35" s="266"/>
      <c r="CQ35" s="266"/>
      <c r="CR35" s="266"/>
      <c r="CS35" s="266"/>
      <c r="CT35" s="266"/>
      <c r="CU35" s="266"/>
      <c r="CV35" s="266"/>
      <c r="CW35" s="266"/>
      <c r="CX35" s="266"/>
      <c r="CY35" s="266"/>
      <c r="CZ35" s="266"/>
      <c r="DA35" s="266"/>
      <c r="DB35" s="266"/>
      <c r="DC35" s="266"/>
      <c r="DD35" s="266"/>
      <c r="DE35" s="266"/>
      <c r="DF35" s="266"/>
      <c r="DG35" s="266"/>
      <c r="DH35" s="266"/>
      <c r="DI35" s="266"/>
      <c r="DJ35" s="266"/>
      <c r="DK35" s="266"/>
      <c r="DL35" s="266"/>
      <c r="DM35" s="266"/>
      <c r="DN35" s="266"/>
      <c r="DO35" s="266"/>
      <c r="DP35" s="266"/>
      <c r="DQ35" s="266"/>
      <c r="DR35" s="266"/>
      <c r="DS35" s="266"/>
      <c r="DT35" s="266"/>
      <c r="DU35" s="266"/>
      <c r="DV35" s="266"/>
      <c r="DW35" s="266"/>
      <c r="DX35" s="266"/>
      <c r="DY35" s="266"/>
      <c r="DZ35" s="266"/>
      <c r="EA35" s="266"/>
      <c r="EB35" s="266"/>
      <c r="EC35" s="266"/>
      <c r="ED35" s="266"/>
      <c r="EE35" s="266"/>
      <c r="EF35" s="266"/>
      <c r="EG35" s="266"/>
      <c r="EH35" s="266"/>
      <c r="EI35" s="266"/>
      <c r="EJ35" s="266"/>
      <c r="EK35" s="266"/>
      <c r="EL35" s="266"/>
      <c r="EM35" s="266"/>
      <c r="EN35" s="266"/>
      <c r="EO35" s="266"/>
      <c r="EP35" s="266"/>
      <c r="EQ35" s="266"/>
      <c r="ER35" s="266"/>
      <c r="ES35" s="266"/>
      <c r="ET35" s="266"/>
      <c r="EU35" s="266"/>
      <c r="EV35" s="266"/>
      <c r="EW35" s="266"/>
      <c r="EX35" s="266"/>
      <c r="EY35" s="266"/>
      <c r="EZ35" s="266"/>
      <c r="FA35" s="266"/>
      <c r="FB35" s="266"/>
      <c r="FC35" s="266"/>
      <c r="FD35" s="266"/>
      <c r="FE35" s="266"/>
      <c r="FF35" s="266"/>
      <c r="FG35" s="266"/>
      <c r="FH35" s="266"/>
      <c r="FI35" s="266"/>
      <c r="FJ35" s="266"/>
      <c r="FK35" s="266"/>
      <c r="FL35" s="266"/>
      <c r="FM35" s="266"/>
      <c r="FN35" s="266"/>
      <c r="FO35" s="266"/>
      <c r="FP35" s="266"/>
      <c r="FQ35" s="266"/>
      <c r="FR35" s="266"/>
      <c r="FS35" s="266"/>
      <c r="FT35" s="266"/>
      <c r="FU35" s="266"/>
      <c r="FV35" s="266"/>
      <c r="FW35" s="266"/>
      <c r="FX35" s="266"/>
      <c r="FY35" s="266"/>
      <c r="FZ35" s="266"/>
      <c r="GA35" s="266"/>
      <c r="GB35" s="266"/>
      <c r="GC35" s="266"/>
      <c r="GD35" s="266"/>
      <c r="GE35" s="266"/>
      <c r="GF35" s="266"/>
      <c r="GG35" s="266"/>
      <c r="GH35" s="266"/>
      <c r="GI35" s="266"/>
      <c r="GJ35" s="266"/>
      <c r="GK35" s="266"/>
      <c r="GL35" s="266"/>
      <c r="GM35" s="266"/>
      <c r="GN35" s="266"/>
      <c r="GO35" s="266"/>
      <c r="GP35" s="266"/>
      <c r="GQ35" s="266"/>
      <c r="GR35" s="266"/>
      <c r="GS35" s="266"/>
      <c r="GT35" s="266"/>
      <c r="GU35" s="266"/>
      <c r="GV35" s="266"/>
      <c r="GW35" s="266"/>
      <c r="GX35" s="266"/>
      <c r="GY35" s="266"/>
      <c r="GZ35" s="266"/>
      <c r="HA35" s="266"/>
      <c r="HB35" s="266"/>
      <c r="HC35" s="266"/>
      <c r="HD35" s="266"/>
      <c r="HE35" s="266"/>
      <c r="HF35" s="266"/>
      <c r="HG35" s="266"/>
      <c r="HH35" s="266"/>
      <c r="HI35" s="266"/>
      <c r="HJ35" s="266"/>
      <c r="HK35" s="266"/>
      <c r="HL35" s="266"/>
      <c r="HM35" s="266"/>
      <c r="HN35" s="266"/>
      <c r="HO35" s="266"/>
      <c r="HP35" s="266"/>
      <c r="HQ35" s="266"/>
      <c r="HR35" s="266"/>
      <c r="HS35" s="266"/>
      <c r="HT35" s="266"/>
      <c r="HU35" s="266"/>
      <c r="HV35" s="266"/>
      <c r="HW35" s="266"/>
      <c r="HX35" s="266"/>
      <c r="HY35" s="266"/>
      <c r="HZ35" s="266"/>
      <c r="IA35" s="266"/>
      <c r="IB35" s="266"/>
      <c r="IC35" s="266"/>
      <c r="ID35" s="266"/>
      <c r="IE35" s="266"/>
      <c r="IF35" s="266"/>
      <c r="IG35" s="266"/>
      <c r="IH35" s="266"/>
      <c r="II35" s="266"/>
      <c r="IJ35" s="266"/>
      <c r="IK35" s="266"/>
      <c r="IL35" s="266"/>
      <c r="IM35" s="266"/>
      <c r="IN35" s="266"/>
      <c r="IO35" s="266"/>
      <c r="IP35" s="266"/>
      <c r="IQ35" s="266"/>
      <c r="IR35" s="266"/>
      <c r="IS35" s="266"/>
      <c r="IT35" s="266"/>
      <c r="IU35" s="266"/>
      <c r="IV35" s="266"/>
      <c r="IW35" s="266"/>
      <c r="IX35" s="266"/>
      <c r="IY35" s="266"/>
    </row>
    <row r="36" spans="1:259" ht="14.25" x14ac:dyDescent="0.3">
      <c r="A36" s="71"/>
      <c r="B36" s="71"/>
      <c r="C36" s="184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6"/>
      <c r="AH36" s="71"/>
      <c r="AI36" s="71"/>
      <c r="AJ36" s="71"/>
      <c r="AK36" s="71"/>
      <c r="AL36" s="71"/>
      <c r="AM36" s="252"/>
      <c r="AN36" s="252"/>
      <c r="AO36" s="252"/>
      <c r="AP36" s="252"/>
      <c r="AQ36" s="252"/>
      <c r="AR36" s="252"/>
      <c r="AS36" s="252"/>
      <c r="AT36" s="252"/>
      <c r="AU36" s="252"/>
      <c r="AV36" s="252"/>
      <c r="AW36" s="252"/>
      <c r="AX36" s="252"/>
      <c r="AY36" s="71"/>
      <c r="AZ36" s="266"/>
      <c r="BA36" s="266"/>
      <c r="BB36" s="266"/>
      <c r="BC36" s="266"/>
      <c r="BD36" s="266"/>
      <c r="BE36" s="266"/>
      <c r="BF36" s="266"/>
      <c r="BG36" s="266"/>
      <c r="BH36" s="266"/>
      <c r="BI36" s="266"/>
      <c r="BJ36" s="266"/>
      <c r="BK36" s="266"/>
      <c r="BL36" s="266"/>
      <c r="BM36" s="266"/>
      <c r="BN36" s="266"/>
      <c r="BO36" s="266"/>
      <c r="BP36" s="266"/>
      <c r="BQ36" s="266"/>
      <c r="BR36" s="266"/>
      <c r="BS36" s="266"/>
      <c r="BT36" s="266"/>
      <c r="BU36" s="266"/>
      <c r="BV36" s="266"/>
      <c r="BW36" s="266"/>
      <c r="BX36" s="266"/>
      <c r="BY36" s="266"/>
      <c r="BZ36" s="266"/>
      <c r="CA36" s="266"/>
      <c r="CB36" s="266"/>
      <c r="CC36" s="266"/>
      <c r="CD36" s="266"/>
      <c r="CE36" s="266"/>
      <c r="CF36" s="266"/>
      <c r="CG36" s="266"/>
      <c r="CH36" s="266"/>
      <c r="CI36" s="266"/>
      <c r="CJ36" s="266"/>
      <c r="CK36" s="266"/>
      <c r="CL36" s="266"/>
      <c r="CM36" s="266"/>
      <c r="CN36" s="266"/>
      <c r="CO36" s="266"/>
      <c r="CP36" s="266"/>
      <c r="CQ36" s="266"/>
      <c r="CR36" s="266"/>
      <c r="CS36" s="266"/>
      <c r="CT36" s="266"/>
      <c r="CU36" s="266"/>
      <c r="CV36" s="266"/>
      <c r="CW36" s="266"/>
      <c r="CX36" s="266"/>
      <c r="CY36" s="266"/>
      <c r="CZ36" s="266"/>
      <c r="DA36" s="266"/>
      <c r="DB36" s="266"/>
      <c r="DC36" s="266"/>
      <c r="DD36" s="266"/>
      <c r="DE36" s="266"/>
      <c r="DF36" s="266"/>
      <c r="DG36" s="266"/>
      <c r="DH36" s="266"/>
      <c r="DI36" s="266"/>
      <c r="DJ36" s="266"/>
      <c r="DK36" s="266"/>
      <c r="DL36" s="266"/>
      <c r="DM36" s="266"/>
      <c r="DN36" s="266"/>
      <c r="DO36" s="266"/>
      <c r="DP36" s="266"/>
      <c r="DQ36" s="266"/>
      <c r="DR36" s="266"/>
      <c r="DS36" s="266"/>
      <c r="DT36" s="266"/>
      <c r="DU36" s="266"/>
      <c r="DV36" s="266"/>
      <c r="DW36" s="266"/>
      <c r="DX36" s="266"/>
      <c r="DY36" s="266"/>
      <c r="DZ36" s="266"/>
      <c r="EA36" s="266"/>
      <c r="EB36" s="266"/>
      <c r="EC36" s="266"/>
      <c r="ED36" s="266"/>
      <c r="EE36" s="266"/>
      <c r="EF36" s="266"/>
      <c r="EG36" s="266"/>
      <c r="EH36" s="266"/>
      <c r="EI36" s="266"/>
      <c r="EJ36" s="266"/>
      <c r="EK36" s="266"/>
      <c r="EL36" s="266"/>
      <c r="EM36" s="266"/>
      <c r="EN36" s="266"/>
      <c r="EO36" s="266"/>
      <c r="EP36" s="266"/>
      <c r="EQ36" s="266"/>
      <c r="ER36" s="266"/>
      <c r="ES36" s="266"/>
      <c r="ET36" s="266"/>
      <c r="EU36" s="266"/>
      <c r="EV36" s="266"/>
      <c r="EW36" s="266"/>
      <c r="EX36" s="266"/>
      <c r="EY36" s="266"/>
      <c r="EZ36" s="266"/>
      <c r="FA36" s="266"/>
      <c r="FB36" s="266"/>
      <c r="FC36" s="266"/>
      <c r="FD36" s="266"/>
      <c r="FE36" s="266"/>
      <c r="FF36" s="266"/>
      <c r="FG36" s="266"/>
      <c r="FH36" s="266"/>
      <c r="FI36" s="266"/>
      <c r="FJ36" s="266"/>
      <c r="FK36" s="266"/>
      <c r="FL36" s="266"/>
      <c r="FM36" s="266"/>
      <c r="FN36" s="266"/>
      <c r="FO36" s="266"/>
      <c r="FP36" s="266"/>
      <c r="FQ36" s="266"/>
      <c r="FR36" s="266"/>
      <c r="FS36" s="266"/>
      <c r="FT36" s="266"/>
      <c r="FU36" s="266"/>
      <c r="FV36" s="266"/>
      <c r="FW36" s="266"/>
      <c r="FX36" s="266"/>
      <c r="FY36" s="266"/>
      <c r="FZ36" s="266"/>
      <c r="GA36" s="266"/>
      <c r="GB36" s="266"/>
      <c r="GC36" s="266"/>
      <c r="GD36" s="266"/>
      <c r="GE36" s="266"/>
      <c r="GF36" s="266"/>
      <c r="GG36" s="266"/>
      <c r="GH36" s="266"/>
      <c r="GI36" s="266"/>
      <c r="GJ36" s="266"/>
      <c r="GK36" s="266"/>
      <c r="GL36" s="266"/>
      <c r="GM36" s="266"/>
      <c r="GN36" s="266"/>
      <c r="GO36" s="266"/>
      <c r="GP36" s="266"/>
      <c r="GQ36" s="266"/>
      <c r="GR36" s="266"/>
      <c r="GS36" s="266"/>
      <c r="GT36" s="266"/>
      <c r="GU36" s="266"/>
      <c r="GV36" s="266"/>
      <c r="GW36" s="266"/>
      <c r="GX36" s="266"/>
      <c r="GY36" s="266"/>
      <c r="GZ36" s="266"/>
      <c r="HA36" s="266"/>
      <c r="HB36" s="266"/>
      <c r="HC36" s="266"/>
      <c r="HD36" s="266"/>
      <c r="HE36" s="266"/>
      <c r="HF36" s="266"/>
      <c r="HG36" s="266"/>
      <c r="HH36" s="266"/>
      <c r="HI36" s="266"/>
      <c r="HJ36" s="266"/>
      <c r="HK36" s="266"/>
      <c r="HL36" s="266"/>
      <c r="HM36" s="266"/>
      <c r="HN36" s="266"/>
      <c r="HO36" s="266"/>
      <c r="HP36" s="266"/>
      <c r="HQ36" s="266"/>
      <c r="HR36" s="266"/>
      <c r="HS36" s="266"/>
      <c r="HT36" s="266"/>
      <c r="HU36" s="266"/>
      <c r="HV36" s="266"/>
      <c r="HW36" s="266"/>
      <c r="HX36" s="266"/>
      <c r="HY36" s="266"/>
      <c r="HZ36" s="266"/>
      <c r="IA36" s="266"/>
      <c r="IB36" s="266"/>
      <c r="IC36" s="266"/>
      <c r="ID36" s="266"/>
      <c r="IE36" s="266"/>
      <c r="IF36" s="266"/>
      <c r="IG36" s="266"/>
      <c r="IH36" s="266"/>
      <c r="II36" s="266"/>
      <c r="IJ36" s="266"/>
      <c r="IK36" s="266"/>
      <c r="IL36" s="266"/>
      <c r="IM36" s="266"/>
      <c r="IN36" s="266"/>
      <c r="IO36" s="266"/>
      <c r="IP36" s="266"/>
      <c r="IQ36" s="266"/>
      <c r="IR36" s="266"/>
      <c r="IS36" s="266"/>
      <c r="IT36" s="266"/>
      <c r="IU36" s="266"/>
      <c r="IV36" s="266"/>
      <c r="IW36" s="266"/>
      <c r="IX36" s="266"/>
      <c r="IY36" s="266"/>
    </row>
    <row r="37" spans="1:259" s="62" customFormat="1" ht="14.25" x14ac:dyDescent="0.3">
      <c r="A37" s="71"/>
      <c r="B37" s="71"/>
      <c r="C37" s="184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6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266"/>
      <c r="BA37" s="266"/>
      <c r="BB37" s="266"/>
      <c r="BC37" s="266"/>
      <c r="BD37" s="266"/>
      <c r="BE37" s="266"/>
      <c r="BF37" s="266"/>
      <c r="BG37" s="266"/>
      <c r="BH37" s="266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6"/>
      <c r="BX37" s="266"/>
      <c r="BY37" s="266"/>
      <c r="BZ37" s="266"/>
      <c r="CA37" s="266"/>
      <c r="CB37" s="266"/>
      <c r="CC37" s="266"/>
      <c r="CD37" s="266"/>
      <c r="CE37" s="266"/>
      <c r="CF37" s="266"/>
      <c r="CG37" s="266"/>
      <c r="CH37" s="266"/>
      <c r="CI37" s="266"/>
      <c r="CJ37" s="266"/>
      <c r="CK37" s="266"/>
      <c r="CL37" s="266"/>
      <c r="CM37" s="266"/>
      <c r="CN37" s="266"/>
      <c r="CO37" s="266"/>
      <c r="CP37" s="266"/>
      <c r="CQ37" s="266"/>
      <c r="CR37" s="266"/>
      <c r="CS37" s="266"/>
      <c r="CT37" s="266"/>
      <c r="CU37" s="266"/>
      <c r="CV37" s="266"/>
      <c r="CW37" s="266"/>
      <c r="CX37" s="266"/>
      <c r="CY37" s="266"/>
      <c r="CZ37" s="266"/>
      <c r="DA37" s="266"/>
      <c r="DB37" s="266"/>
      <c r="DC37" s="266"/>
      <c r="DD37" s="266"/>
      <c r="DE37" s="266"/>
      <c r="DF37" s="266"/>
      <c r="DG37" s="266"/>
      <c r="DH37" s="266"/>
      <c r="DI37" s="266"/>
      <c r="DJ37" s="266"/>
      <c r="DK37" s="266"/>
      <c r="DL37" s="266"/>
      <c r="DM37" s="266"/>
      <c r="DN37" s="266"/>
      <c r="DO37" s="266"/>
      <c r="DP37" s="266"/>
      <c r="DQ37" s="266"/>
      <c r="DR37" s="266"/>
      <c r="DS37" s="266"/>
      <c r="DT37" s="266"/>
      <c r="DU37" s="266"/>
      <c r="DV37" s="266"/>
      <c r="DW37" s="266"/>
      <c r="DX37" s="266"/>
      <c r="DY37" s="266"/>
      <c r="DZ37" s="266"/>
      <c r="EA37" s="266"/>
      <c r="EB37" s="266"/>
      <c r="EC37" s="266"/>
      <c r="ED37" s="266"/>
      <c r="EE37" s="266"/>
      <c r="EF37" s="266"/>
      <c r="EG37" s="266"/>
      <c r="EH37" s="266"/>
      <c r="EI37" s="266"/>
      <c r="EJ37" s="266"/>
      <c r="EK37" s="266"/>
      <c r="EL37" s="266"/>
      <c r="EM37" s="266"/>
      <c r="EN37" s="266"/>
      <c r="EO37" s="266"/>
      <c r="EP37" s="266"/>
      <c r="EQ37" s="266"/>
      <c r="ER37" s="266"/>
      <c r="ES37" s="266"/>
      <c r="ET37" s="266"/>
      <c r="EU37" s="266"/>
      <c r="EV37" s="266"/>
      <c r="EW37" s="266"/>
      <c r="EX37" s="266"/>
      <c r="EY37" s="266"/>
      <c r="EZ37" s="266"/>
      <c r="FA37" s="266"/>
      <c r="FB37" s="266"/>
      <c r="FC37" s="266"/>
      <c r="FD37" s="266"/>
      <c r="FE37" s="266"/>
      <c r="FF37" s="266"/>
      <c r="FG37" s="266"/>
      <c r="FH37" s="266"/>
      <c r="FI37" s="266"/>
      <c r="FJ37" s="266"/>
      <c r="FK37" s="266"/>
      <c r="FL37" s="266"/>
      <c r="FM37" s="266"/>
      <c r="FN37" s="266"/>
      <c r="FO37" s="266"/>
      <c r="FP37" s="266"/>
      <c r="FQ37" s="266"/>
      <c r="FR37" s="266"/>
      <c r="FS37" s="266"/>
      <c r="FT37" s="266"/>
      <c r="FU37" s="266"/>
      <c r="FV37" s="266"/>
      <c r="FW37" s="266"/>
      <c r="FX37" s="266"/>
      <c r="FY37" s="266"/>
      <c r="FZ37" s="266"/>
      <c r="GA37" s="266"/>
      <c r="GB37" s="266"/>
      <c r="GC37" s="266"/>
      <c r="GD37" s="266"/>
      <c r="GE37" s="266"/>
      <c r="GF37" s="266"/>
      <c r="GG37" s="266"/>
      <c r="GH37" s="266"/>
      <c r="GI37" s="266"/>
      <c r="GJ37" s="266"/>
      <c r="GK37" s="266"/>
      <c r="GL37" s="266"/>
      <c r="GM37" s="266"/>
      <c r="GN37" s="266"/>
      <c r="GO37" s="266"/>
      <c r="GP37" s="266"/>
      <c r="GQ37" s="266"/>
      <c r="GR37" s="266"/>
      <c r="GS37" s="266"/>
      <c r="GT37" s="266"/>
      <c r="GU37" s="266"/>
      <c r="GV37" s="266"/>
      <c r="GW37" s="266"/>
      <c r="GX37" s="266"/>
      <c r="GY37" s="266"/>
      <c r="GZ37" s="266"/>
      <c r="HA37" s="266"/>
      <c r="HB37" s="266"/>
      <c r="HC37" s="266"/>
      <c r="HD37" s="266"/>
      <c r="HE37" s="266"/>
      <c r="HF37" s="266"/>
      <c r="HG37" s="266"/>
      <c r="HH37" s="266"/>
      <c r="HI37" s="266"/>
      <c r="HJ37" s="266"/>
      <c r="HK37" s="266"/>
      <c r="HL37" s="266"/>
      <c r="HM37" s="266"/>
      <c r="HN37" s="266"/>
      <c r="HO37" s="266"/>
      <c r="HP37" s="266"/>
      <c r="HQ37" s="266"/>
      <c r="HR37" s="266"/>
      <c r="HS37" s="266"/>
      <c r="HT37" s="266"/>
      <c r="HU37" s="266"/>
      <c r="HV37" s="266"/>
      <c r="HW37" s="266"/>
      <c r="HX37" s="266"/>
      <c r="HY37" s="266"/>
      <c r="HZ37" s="266"/>
      <c r="IA37" s="266"/>
      <c r="IB37" s="266"/>
      <c r="IC37" s="266"/>
      <c r="ID37" s="266"/>
      <c r="IE37" s="266"/>
      <c r="IF37" s="266"/>
      <c r="IG37" s="266"/>
      <c r="IH37" s="266"/>
      <c r="II37" s="266"/>
      <c r="IJ37" s="266"/>
      <c r="IK37" s="266"/>
      <c r="IL37" s="266"/>
      <c r="IM37" s="266"/>
      <c r="IN37" s="266"/>
      <c r="IO37" s="266"/>
      <c r="IP37" s="266"/>
      <c r="IQ37" s="266"/>
      <c r="IR37" s="266"/>
      <c r="IS37" s="266"/>
      <c r="IT37" s="266"/>
      <c r="IU37" s="266"/>
      <c r="IV37" s="266"/>
      <c r="IW37" s="266"/>
      <c r="IX37" s="266"/>
      <c r="IY37" s="266"/>
    </row>
    <row r="38" spans="1:259" ht="14.25" x14ac:dyDescent="0.3">
      <c r="A38" s="71"/>
      <c r="B38" s="71"/>
      <c r="C38" s="184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6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266"/>
      <c r="BA38" s="266"/>
      <c r="BB38" s="266"/>
      <c r="BC38" s="266"/>
      <c r="BD38" s="266"/>
      <c r="BE38" s="266"/>
      <c r="BF38" s="266"/>
      <c r="BG38" s="266"/>
      <c r="BH38" s="266"/>
      <c r="BI38" s="266"/>
      <c r="BJ38" s="266"/>
      <c r="BK38" s="266"/>
      <c r="BL38" s="266"/>
      <c r="BM38" s="266"/>
      <c r="BN38" s="266"/>
      <c r="BO38" s="266"/>
      <c r="BP38" s="266"/>
      <c r="BQ38" s="266"/>
      <c r="BR38" s="266"/>
      <c r="BS38" s="266"/>
      <c r="BT38" s="266"/>
      <c r="BU38" s="266"/>
      <c r="BV38" s="266"/>
      <c r="BW38" s="266"/>
      <c r="BX38" s="266"/>
      <c r="BY38" s="266"/>
      <c r="BZ38" s="266"/>
      <c r="CA38" s="266"/>
      <c r="CB38" s="266"/>
      <c r="CC38" s="266"/>
      <c r="CD38" s="266"/>
      <c r="CE38" s="266"/>
      <c r="CF38" s="266"/>
      <c r="CG38" s="266"/>
      <c r="CH38" s="266"/>
      <c r="CI38" s="266"/>
      <c r="CJ38" s="266"/>
      <c r="CK38" s="266"/>
      <c r="CL38" s="266"/>
      <c r="CM38" s="266"/>
      <c r="CN38" s="266"/>
      <c r="CO38" s="266"/>
      <c r="CP38" s="266"/>
      <c r="CQ38" s="266"/>
      <c r="CR38" s="266"/>
      <c r="CS38" s="266"/>
      <c r="CT38" s="266"/>
      <c r="CU38" s="266"/>
      <c r="CV38" s="266"/>
      <c r="CW38" s="266"/>
      <c r="CX38" s="266"/>
      <c r="CY38" s="266"/>
      <c r="CZ38" s="266"/>
      <c r="DA38" s="266"/>
      <c r="DB38" s="266"/>
      <c r="DC38" s="266"/>
      <c r="DD38" s="266"/>
      <c r="DE38" s="266"/>
      <c r="DF38" s="266"/>
      <c r="DG38" s="266"/>
      <c r="DH38" s="266"/>
      <c r="DI38" s="266"/>
      <c r="DJ38" s="266"/>
      <c r="DK38" s="266"/>
      <c r="DL38" s="266"/>
      <c r="DM38" s="266"/>
      <c r="DN38" s="266"/>
      <c r="DO38" s="266"/>
      <c r="DP38" s="266"/>
      <c r="DQ38" s="266"/>
      <c r="DR38" s="266"/>
      <c r="DS38" s="266"/>
      <c r="DT38" s="266"/>
      <c r="DU38" s="266"/>
      <c r="DV38" s="266"/>
      <c r="DW38" s="266"/>
      <c r="DX38" s="266"/>
      <c r="DY38" s="266"/>
      <c r="DZ38" s="266"/>
      <c r="EA38" s="266"/>
      <c r="EB38" s="266"/>
      <c r="EC38" s="266"/>
      <c r="ED38" s="266"/>
      <c r="EE38" s="266"/>
      <c r="EF38" s="266"/>
      <c r="EG38" s="266"/>
      <c r="EH38" s="266"/>
      <c r="EI38" s="266"/>
      <c r="EJ38" s="266"/>
      <c r="EK38" s="266"/>
      <c r="EL38" s="266"/>
      <c r="EM38" s="266"/>
      <c r="EN38" s="266"/>
      <c r="EO38" s="266"/>
      <c r="EP38" s="266"/>
      <c r="EQ38" s="266"/>
      <c r="ER38" s="266"/>
      <c r="ES38" s="266"/>
      <c r="ET38" s="266"/>
      <c r="EU38" s="266"/>
      <c r="EV38" s="266"/>
      <c r="EW38" s="266"/>
      <c r="EX38" s="266"/>
      <c r="EY38" s="266"/>
      <c r="EZ38" s="266"/>
      <c r="FA38" s="266"/>
      <c r="FB38" s="266"/>
      <c r="FC38" s="266"/>
      <c r="FD38" s="266"/>
      <c r="FE38" s="266"/>
      <c r="FF38" s="266"/>
      <c r="FG38" s="266"/>
      <c r="FH38" s="266"/>
      <c r="FI38" s="266"/>
      <c r="FJ38" s="266"/>
      <c r="FK38" s="266"/>
      <c r="FL38" s="266"/>
      <c r="FM38" s="266"/>
      <c r="FN38" s="266"/>
      <c r="FO38" s="266"/>
      <c r="FP38" s="266"/>
      <c r="FQ38" s="266"/>
      <c r="FR38" s="266"/>
      <c r="FS38" s="266"/>
      <c r="FT38" s="266"/>
      <c r="FU38" s="266"/>
      <c r="FV38" s="266"/>
      <c r="FW38" s="266"/>
      <c r="FX38" s="266"/>
      <c r="FY38" s="266"/>
      <c r="FZ38" s="266"/>
      <c r="GA38" s="266"/>
      <c r="GB38" s="266"/>
      <c r="GC38" s="266"/>
      <c r="GD38" s="266"/>
      <c r="GE38" s="266"/>
      <c r="GF38" s="266"/>
      <c r="GG38" s="266"/>
      <c r="GH38" s="266"/>
      <c r="GI38" s="266"/>
      <c r="GJ38" s="266"/>
      <c r="GK38" s="266"/>
      <c r="GL38" s="266"/>
      <c r="GM38" s="266"/>
      <c r="GN38" s="266"/>
      <c r="GO38" s="266"/>
      <c r="GP38" s="266"/>
      <c r="GQ38" s="266"/>
      <c r="GR38" s="266"/>
      <c r="GS38" s="266"/>
      <c r="GT38" s="266"/>
      <c r="GU38" s="266"/>
      <c r="GV38" s="266"/>
      <c r="GW38" s="266"/>
      <c r="GX38" s="266"/>
      <c r="GY38" s="266"/>
      <c r="GZ38" s="266"/>
      <c r="HA38" s="266"/>
      <c r="HB38" s="266"/>
      <c r="HC38" s="266"/>
      <c r="HD38" s="266"/>
      <c r="HE38" s="266"/>
      <c r="HF38" s="266"/>
      <c r="HG38" s="266"/>
      <c r="HH38" s="266"/>
      <c r="HI38" s="266"/>
      <c r="HJ38" s="266"/>
      <c r="HK38" s="266"/>
      <c r="HL38" s="266"/>
      <c r="HM38" s="266"/>
      <c r="HN38" s="266"/>
      <c r="HO38" s="266"/>
      <c r="HP38" s="266"/>
      <c r="HQ38" s="266"/>
      <c r="HR38" s="266"/>
      <c r="HS38" s="266"/>
      <c r="HT38" s="266"/>
      <c r="HU38" s="266"/>
      <c r="HV38" s="266"/>
      <c r="HW38" s="266"/>
      <c r="HX38" s="266"/>
      <c r="HY38" s="266"/>
      <c r="HZ38" s="266"/>
      <c r="IA38" s="266"/>
      <c r="IB38" s="266"/>
      <c r="IC38" s="266"/>
      <c r="ID38" s="266"/>
      <c r="IE38" s="266"/>
      <c r="IF38" s="266"/>
      <c r="IG38" s="266"/>
      <c r="IH38" s="266"/>
      <c r="II38" s="266"/>
      <c r="IJ38" s="266"/>
      <c r="IK38" s="266"/>
      <c r="IL38" s="266"/>
      <c r="IM38" s="266"/>
      <c r="IN38" s="266"/>
      <c r="IO38" s="266"/>
      <c r="IP38" s="266"/>
      <c r="IQ38" s="266"/>
      <c r="IR38" s="266"/>
      <c r="IS38" s="266"/>
      <c r="IT38" s="266"/>
      <c r="IU38" s="266"/>
      <c r="IV38" s="266"/>
      <c r="IW38" s="266"/>
      <c r="IX38" s="266"/>
      <c r="IY38" s="266"/>
    </row>
    <row r="39" spans="1:259" ht="15" thickBot="1" x14ac:dyDescent="0.35">
      <c r="A39" s="71"/>
      <c r="B39" s="71"/>
      <c r="C39" s="187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9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266"/>
      <c r="BA39" s="266"/>
      <c r="BB39" s="266"/>
      <c r="BC39" s="266"/>
      <c r="BD39" s="266"/>
      <c r="BE39" s="266"/>
      <c r="BF39" s="266"/>
      <c r="BG39" s="266"/>
      <c r="BH39" s="266"/>
      <c r="BI39" s="266"/>
      <c r="BJ39" s="266"/>
      <c r="BK39" s="266"/>
      <c r="BL39" s="266"/>
      <c r="BM39" s="266"/>
      <c r="BN39" s="266"/>
      <c r="BO39" s="266"/>
      <c r="BP39" s="266"/>
      <c r="BQ39" s="266"/>
      <c r="BR39" s="266"/>
      <c r="BS39" s="266"/>
      <c r="BT39" s="266"/>
      <c r="BU39" s="266"/>
      <c r="BV39" s="266"/>
      <c r="BW39" s="266"/>
      <c r="BX39" s="266"/>
      <c r="BY39" s="266"/>
      <c r="BZ39" s="266"/>
      <c r="CA39" s="266"/>
      <c r="CB39" s="266"/>
      <c r="CC39" s="266"/>
      <c r="CD39" s="266"/>
      <c r="CE39" s="266"/>
      <c r="CF39" s="266"/>
      <c r="CG39" s="266"/>
      <c r="CH39" s="266"/>
      <c r="CI39" s="266"/>
      <c r="CJ39" s="266"/>
      <c r="CK39" s="266"/>
      <c r="CL39" s="266"/>
      <c r="CM39" s="266"/>
      <c r="CN39" s="266"/>
      <c r="CO39" s="266"/>
      <c r="CP39" s="266"/>
      <c r="CQ39" s="266"/>
      <c r="CR39" s="266"/>
      <c r="CS39" s="266"/>
      <c r="CT39" s="266"/>
      <c r="CU39" s="266"/>
      <c r="CV39" s="266"/>
      <c r="CW39" s="266"/>
      <c r="CX39" s="266"/>
      <c r="CY39" s="266"/>
      <c r="CZ39" s="266"/>
      <c r="DA39" s="266"/>
      <c r="DB39" s="266"/>
      <c r="DC39" s="266"/>
      <c r="DD39" s="266"/>
      <c r="DE39" s="266"/>
      <c r="DF39" s="266"/>
      <c r="DG39" s="266"/>
      <c r="DH39" s="266"/>
      <c r="DI39" s="266"/>
      <c r="DJ39" s="266"/>
      <c r="DK39" s="266"/>
      <c r="DL39" s="266"/>
      <c r="DM39" s="266"/>
      <c r="DN39" s="266"/>
      <c r="DO39" s="266"/>
      <c r="DP39" s="266"/>
      <c r="DQ39" s="266"/>
      <c r="DR39" s="266"/>
      <c r="DS39" s="266"/>
      <c r="DT39" s="266"/>
      <c r="DU39" s="266"/>
      <c r="DV39" s="266"/>
      <c r="DW39" s="266"/>
      <c r="DX39" s="266"/>
      <c r="DY39" s="266"/>
      <c r="DZ39" s="266"/>
      <c r="EA39" s="266"/>
      <c r="EB39" s="266"/>
      <c r="EC39" s="266"/>
      <c r="ED39" s="266"/>
      <c r="EE39" s="266"/>
      <c r="EF39" s="266"/>
      <c r="EG39" s="266"/>
      <c r="EH39" s="266"/>
      <c r="EI39" s="266"/>
      <c r="EJ39" s="266"/>
      <c r="EK39" s="266"/>
      <c r="EL39" s="266"/>
      <c r="EM39" s="266"/>
      <c r="EN39" s="266"/>
      <c r="EO39" s="266"/>
      <c r="EP39" s="266"/>
      <c r="EQ39" s="266"/>
      <c r="ER39" s="266"/>
      <c r="ES39" s="266"/>
      <c r="ET39" s="266"/>
      <c r="EU39" s="266"/>
      <c r="EV39" s="266"/>
      <c r="EW39" s="266"/>
      <c r="EX39" s="266"/>
      <c r="EY39" s="266"/>
      <c r="EZ39" s="266"/>
      <c r="FA39" s="266"/>
      <c r="FB39" s="266"/>
      <c r="FC39" s="266"/>
      <c r="FD39" s="266"/>
      <c r="FE39" s="266"/>
      <c r="FF39" s="266"/>
      <c r="FG39" s="266"/>
      <c r="FH39" s="266"/>
      <c r="FI39" s="266"/>
      <c r="FJ39" s="266"/>
      <c r="FK39" s="266"/>
      <c r="FL39" s="266"/>
      <c r="FM39" s="266"/>
      <c r="FN39" s="266"/>
      <c r="FO39" s="266"/>
      <c r="FP39" s="266"/>
      <c r="FQ39" s="266"/>
      <c r="FR39" s="266"/>
      <c r="FS39" s="266"/>
      <c r="FT39" s="266"/>
      <c r="FU39" s="266"/>
      <c r="FV39" s="266"/>
      <c r="FW39" s="266"/>
      <c r="FX39" s="266"/>
      <c r="FY39" s="266"/>
      <c r="FZ39" s="266"/>
      <c r="GA39" s="266"/>
      <c r="GB39" s="266"/>
      <c r="GC39" s="266"/>
      <c r="GD39" s="266"/>
      <c r="GE39" s="266"/>
      <c r="GF39" s="266"/>
      <c r="GG39" s="266"/>
      <c r="GH39" s="266"/>
      <c r="GI39" s="266"/>
      <c r="GJ39" s="266"/>
      <c r="GK39" s="266"/>
      <c r="GL39" s="266"/>
      <c r="GM39" s="266"/>
      <c r="GN39" s="266"/>
      <c r="GO39" s="266"/>
      <c r="GP39" s="266"/>
      <c r="GQ39" s="266"/>
      <c r="GR39" s="266"/>
      <c r="GS39" s="266"/>
      <c r="GT39" s="266"/>
      <c r="GU39" s="266"/>
      <c r="GV39" s="266"/>
      <c r="GW39" s="266"/>
      <c r="GX39" s="266"/>
      <c r="GY39" s="266"/>
      <c r="GZ39" s="266"/>
      <c r="HA39" s="266"/>
      <c r="HB39" s="266"/>
      <c r="HC39" s="266"/>
      <c r="HD39" s="266"/>
      <c r="HE39" s="266"/>
      <c r="HF39" s="266"/>
      <c r="HG39" s="266"/>
      <c r="HH39" s="266"/>
      <c r="HI39" s="266"/>
      <c r="HJ39" s="266"/>
      <c r="HK39" s="266"/>
      <c r="HL39" s="266"/>
      <c r="HM39" s="266"/>
      <c r="HN39" s="266"/>
      <c r="HO39" s="266"/>
      <c r="HP39" s="266"/>
      <c r="HQ39" s="266"/>
      <c r="HR39" s="266"/>
      <c r="HS39" s="266"/>
      <c r="HT39" s="266"/>
      <c r="HU39" s="266"/>
      <c r="HV39" s="266"/>
      <c r="HW39" s="266"/>
      <c r="HX39" s="266"/>
      <c r="HY39" s="266"/>
      <c r="HZ39" s="266"/>
      <c r="IA39" s="266"/>
      <c r="IB39" s="266"/>
      <c r="IC39" s="266"/>
      <c r="ID39" s="266"/>
      <c r="IE39" s="266"/>
      <c r="IF39" s="266"/>
      <c r="IG39" s="266"/>
      <c r="IH39" s="266"/>
      <c r="II39" s="266"/>
      <c r="IJ39" s="266"/>
      <c r="IK39" s="266"/>
      <c r="IL39" s="266"/>
      <c r="IM39" s="266"/>
      <c r="IN39" s="266"/>
      <c r="IO39" s="266"/>
      <c r="IP39" s="266"/>
      <c r="IQ39" s="266"/>
      <c r="IR39" s="266"/>
      <c r="IS39" s="266"/>
      <c r="IT39" s="266"/>
      <c r="IU39" s="266"/>
      <c r="IV39" s="266"/>
      <c r="IW39" s="266"/>
      <c r="IX39" s="266"/>
      <c r="IY39" s="266"/>
    </row>
    <row r="40" spans="1:259" ht="14.25" x14ac:dyDescent="0.3">
      <c r="A40" s="71"/>
      <c r="B40" s="71"/>
      <c r="C40" s="71"/>
      <c r="D40" s="72"/>
      <c r="E40" s="71"/>
      <c r="F40" s="71"/>
      <c r="G40" s="71"/>
      <c r="H40" s="71"/>
      <c r="I40" s="71"/>
      <c r="J40" s="71"/>
      <c r="K40" s="71"/>
      <c r="L40" s="71"/>
      <c r="M40" s="113"/>
      <c r="N40" s="71"/>
      <c r="O40" s="71"/>
      <c r="P40" s="113"/>
      <c r="Q40" s="71"/>
      <c r="R40" s="71"/>
      <c r="S40" s="71"/>
      <c r="T40" s="71"/>
      <c r="U40" s="71"/>
      <c r="V40" s="113"/>
      <c r="W40" s="113"/>
      <c r="X40" s="113"/>
      <c r="Y40" s="113"/>
      <c r="Z40" s="113"/>
      <c r="AA40" s="113"/>
      <c r="AB40" s="114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266"/>
      <c r="BA40" s="266"/>
      <c r="BB40" s="266"/>
      <c r="BC40" s="266"/>
      <c r="BD40" s="266"/>
      <c r="BE40" s="266"/>
      <c r="BF40" s="266"/>
      <c r="BG40" s="266"/>
      <c r="BH40" s="266"/>
      <c r="BI40" s="266"/>
      <c r="BJ40" s="266"/>
      <c r="BK40" s="266"/>
      <c r="BL40" s="266"/>
      <c r="BM40" s="266"/>
      <c r="BN40" s="266"/>
      <c r="BO40" s="266"/>
      <c r="BP40" s="266"/>
      <c r="BQ40" s="266"/>
      <c r="BR40" s="266"/>
      <c r="BS40" s="266"/>
      <c r="BT40" s="266"/>
      <c r="BU40" s="266"/>
      <c r="BV40" s="266"/>
      <c r="BW40" s="266"/>
      <c r="BX40" s="266"/>
      <c r="BY40" s="266"/>
      <c r="BZ40" s="266"/>
      <c r="CA40" s="266"/>
      <c r="CB40" s="266"/>
      <c r="CC40" s="266"/>
      <c r="CD40" s="266"/>
      <c r="CE40" s="266"/>
      <c r="CF40" s="266"/>
      <c r="CG40" s="266"/>
      <c r="CH40" s="266"/>
      <c r="CI40" s="266"/>
      <c r="CJ40" s="266"/>
      <c r="CK40" s="266"/>
      <c r="CL40" s="266"/>
      <c r="CM40" s="266"/>
      <c r="CN40" s="266"/>
      <c r="CO40" s="266"/>
      <c r="CP40" s="266"/>
      <c r="CQ40" s="266"/>
      <c r="CR40" s="266"/>
      <c r="CS40" s="266"/>
      <c r="CT40" s="266"/>
      <c r="CU40" s="266"/>
      <c r="CV40" s="266"/>
      <c r="CW40" s="266"/>
      <c r="CX40" s="266"/>
      <c r="CY40" s="266"/>
      <c r="CZ40" s="266"/>
      <c r="DA40" s="266"/>
      <c r="DB40" s="266"/>
      <c r="DC40" s="266"/>
      <c r="DD40" s="266"/>
      <c r="DE40" s="266"/>
      <c r="DF40" s="266"/>
      <c r="DG40" s="266"/>
      <c r="DH40" s="266"/>
      <c r="DI40" s="266"/>
      <c r="DJ40" s="266"/>
      <c r="DK40" s="266"/>
      <c r="DL40" s="266"/>
      <c r="DM40" s="266"/>
      <c r="DN40" s="266"/>
      <c r="DO40" s="266"/>
      <c r="DP40" s="266"/>
      <c r="DQ40" s="266"/>
      <c r="DR40" s="266"/>
      <c r="DS40" s="266"/>
      <c r="DT40" s="266"/>
      <c r="DU40" s="266"/>
      <c r="DV40" s="266"/>
      <c r="DW40" s="266"/>
      <c r="DX40" s="266"/>
      <c r="DY40" s="266"/>
      <c r="DZ40" s="266"/>
      <c r="EA40" s="266"/>
      <c r="EB40" s="266"/>
      <c r="EC40" s="266"/>
      <c r="ED40" s="266"/>
      <c r="EE40" s="266"/>
      <c r="EF40" s="266"/>
      <c r="EG40" s="266"/>
      <c r="EH40" s="266"/>
      <c r="EI40" s="266"/>
      <c r="EJ40" s="266"/>
      <c r="EK40" s="266"/>
      <c r="EL40" s="266"/>
      <c r="EM40" s="266"/>
      <c r="EN40" s="266"/>
      <c r="EO40" s="266"/>
      <c r="EP40" s="266"/>
      <c r="EQ40" s="266"/>
      <c r="ER40" s="266"/>
      <c r="ES40" s="266"/>
      <c r="ET40" s="266"/>
      <c r="EU40" s="266"/>
      <c r="EV40" s="266"/>
      <c r="EW40" s="266"/>
      <c r="EX40" s="266"/>
      <c r="EY40" s="266"/>
      <c r="EZ40" s="266"/>
      <c r="FA40" s="266"/>
      <c r="FB40" s="266"/>
      <c r="FC40" s="266"/>
      <c r="FD40" s="266"/>
      <c r="FE40" s="266"/>
      <c r="FF40" s="266"/>
      <c r="FG40" s="266"/>
      <c r="FH40" s="266"/>
      <c r="FI40" s="266"/>
      <c r="FJ40" s="266"/>
      <c r="FK40" s="266"/>
      <c r="FL40" s="266"/>
      <c r="FM40" s="266"/>
      <c r="FN40" s="266"/>
      <c r="FO40" s="266"/>
      <c r="FP40" s="266"/>
      <c r="FQ40" s="266"/>
      <c r="FR40" s="266"/>
      <c r="FS40" s="266"/>
      <c r="FT40" s="266"/>
      <c r="FU40" s="266"/>
      <c r="FV40" s="266"/>
      <c r="FW40" s="266"/>
      <c r="FX40" s="266"/>
      <c r="FY40" s="266"/>
      <c r="FZ40" s="266"/>
      <c r="GA40" s="266"/>
      <c r="GB40" s="266"/>
      <c r="GC40" s="266"/>
      <c r="GD40" s="266"/>
      <c r="GE40" s="266"/>
      <c r="GF40" s="266"/>
      <c r="GG40" s="266"/>
      <c r="GH40" s="266"/>
      <c r="GI40" s="266"/>
      <c r="GJ40" s="266"/>
      <c r="GK40" s="266"/>
      <c r="GL40" s="266"/>
      <c r="GM40" s="266"/>
      <c r="GN40" s="266"/>
      <c r="GO40" s="266"/>
      <c r="GP40" s="266"/>
      <c r="GQ40" s="266"/>
      <c r="GR40" s="266"/>
      <c r="GS40" s="266"/>
      <c r="GT40" s="266"/>
      <c r="GU40" s="266"/>
      <c r="GV40" s="266"/>
      <c r="GW40" s="266"/>
      <c r="GX40" s="266"/>
      <c r="GY40" s="266"/>
      <c r="GZ40" s="266"/>
      <c r="HA40" s="266"/>
      <c r="HB40" s="266"/>
      <c r="HC40" s="266"/>
      <c r="HD40" s="266"/>
      <c r="HE40" s="266"/>
      <c r="HF40" s="266"/>
      <c r="HG40" s="266"/>
      <c r="HH40" s="266"/>
      <c r="HI40" s="266"/>
      <c r="HJ40" s="266"/>
      <c r="HK40" s="266"/>
      <c r="HL40" s="266"/>
      <c r="HM40" s="266"/>
      <c r="HN40" s="266"/>
      <c r="HO40" s="266"/>
      <c r="HP40" s="266"/>
      <c r="HQ40" s="266"/>
      <c r="HR40" s="266"/>
      <c r="HS40" s="266"/>
      <c r="HT40" s="266"/>
      <c r="HU40" s="266"/>
      <c r="HV40" s="266"/>
      <c r="HW40" s="266"/>
      <c r="HX40" s="266"/>
      <c r="HY40" s="266"/>
      <c r="HZ40" s="266"/>
      <c r="IA40" s="266"/>
      <c r="IB40" s="266"/>
      <c r="IC40" s="266"/>
      <c r="ID40" s="266"/>
      <c r="IE40" s="266"/>
      <c r="IF40" s="266"/>
      <c r="IG40" s="266"/>
      <c r="IH40" s="266"/>
      <c r="II40" s="266"/>
      <c r="IJ40" s="266"/>
      <c r="IK40" s="266"/>
      <c r="IL40" s="266"/>
      <c r="IM40" s="266"/>
      <c r="IN40" s="266"/>
      <c r="IO40" s="266"/>
      <c r="IP40" s="266"/>
      <c r="IQ40" s="266"/>
      <c r="IR40" s="266"/>
      <c r="IS40" s="266"/>
      <c r="IT40" s="266"/>
      <c r="IU40" s="266"/>
      <c r="IV40" s="266"/>
      <c r="IW40" s="266"/>
      <c r="IX40" s="266"/>
      <c r="IY40" s="266"/>
    </row>
    <row r="41" spans="1:259" ht="14.25" x14ac:dyDescent="0.3">
      <c r="A41" s="71"/>
      <c r="B41" s="71"/>
      <c r="C41" s="71"/>
      <c r="D41" s="72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2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266"/>
      <c r="BA41" s="266"/>
      <c r="BB41" s="266"/>
      <c r="BC41" s="266"/>
      <c r="BD41" s="266"/>
      <c r="BE41" s="266"/>
      <c r="BF41" s="266"/>
      <c r="BG41" s="266"/>
      <c r="BH41" s="266"/>
      <c r="BI41" s="266"/>
      <c r="BJ41" s="266"/>
      <c r="BK41" s="266"/>
      <c r="BL41" s="266"/>
      <c r="BM41" s="266"/>
      <c r="BN41" s="266"/>
      <c r="BO41" s="266"/>
      <c r="BP41" s="266"/>
      <c r="BQ41" s="266"/>
      <c r="BR41" s="266"/>
      <c r="BS41" s="266"/>
      <c r="BT41" s="266"/>
      <c r="BU41" s="266"/>
      <c r="BV41" s="266"/>
      <c r="BW41" s="266"/>
      <c r="BX41" s="266"/>
      <c r="BY41" s="266"/>
      <c r="BZ41" s="266"/>
      <c r="CA41" s="266"/>
      <c r="CB41" s="266"/>
      <c r="CC41" s="266"/>
      <c r="CD41" s="266"/>
      <c r="CE41" s="266"/>
      <c r="CF41" s="266"/>
      <c r="CG41" s="266"/>
      <c r="CH41" s="266"/>
      <c r="CI41" s="266"/>
      <c r="CJ41" s="266"/>
      <c r="CK41" s="266"/>
      <c r="CL41" s="266"/>
      <c r="CM41" s="266"/>
      <c r="CN41" s="266"/>
      <c r="CO41" s="266"/>
      <c r="CP41" s="266"/>
      <c r="CQ41" s="266"/>
      <c r="CR41" s="266"/>
      <c r="CS41" s="266"/>
      <c r="CT41" s="266"/>
      <c r="CU41" s="266"/>
      <c r="CV41" s="266"/>
      <c r="CW41" s="266"/>
      <c r="CX41" s="266"/>
      <c r="CY41" s="266"/>
      <c r="CZ41" s="266"/>
      <c r="DA41" s="266"/>
      <c r="DB41" s="266"/>
      <c r="DC41" s="266"/>
      <c r="DD41" s="266"/>
      <c r="DE41" s="266"/>
      <c r="DF41" s="266"/>
      <c r="DG41" s="266"/>
      <c r="DH41" s="266"/>
      <c r="DI41" s="266"/>
      <c r="DJ41" s="266"/>
      <c r="DK41" s="266"/>
      <c r="DL41" s="266"/>
      <c r="DM41" s="266"/>
      <c r="DN41" s="266"/>
      <c r="DO41" s="266"/>
      <c r="DP41" s="266"/>
      <c r="DQ41" s="266"/>
      <c r="DR41" s="266"/>
      <c r="DS41" s="266"/>
      <c r="DT41" s="266"/>
      <c r="DU41" s="266"/>
      <c r="DV41" s="266"/>
      <c r="DW41" s="266"/>
      <c r="DX41" s="266"/>
      <c r="DY41" s="266"/>
      <c r="DZ41" s="266"/>
      <c r="EA41" s="266"/>
      <c r="EB41" s="266"/>
      <c r="EC41" s="266"/>
      <c r="ED41" s="266"/>
      <c r="EE41" s="266"/>
      <c r="EF41" s="266"/>
      <c r="EG41" s="266"/>
      <c r="EH41" s="266"/>
      <c r="EI41" s="266"/>
      <c r="EJ41" s="266"/>
      <c r="EK41" s="266"/>
      <c r="EL41" s="266"/>
      <c r="EM41" s="266"/>
      <c r="EN41" s="266"/>
      <c r="EO41" s="266"/>
      <c r="EP41" s="266"/>
      <c r="EQ41" s="266"/>
      <c r="ER41" s="266"/>
      <c r="ES41" s="266"/>
      <c r="ET41" s="266"/>
      <c r="EU41" s="266"/>
      <c r="EV41" s="266"/>
      <c r="EW41" s="266"/>
      <c r="EX41" s="266"/>
      <c r="EY41" s="266"/>
      <c r="EZ41" s="266"/>
      <c r="FA41" s="266"/>
      <c r="FB41" s="266"/>
      <c r="FC41" s="266"/>
      <c r="FD41" s="266"/>
      <c r="FE41" s="266"/>
      <c r="FF41" s="266"/>
      <c r="FG41" s="266"/>
      <c r="FH41" s="266"/>
      <c r="FI41" s="266"/>
      <c r="FJ41" s="266"/>
      <c r="FK41" s="266"/>
      <c r="FL41" s="266"/>
      <c r="FM41" s="266"/>
      <c r="FN41" s="266"/>
      <c r="FO41" s="266"/>
      <c r="FP41" s="266"/>
      <c r="FQ41" s="266"/>
      <c r="FR41" s="266"/>
      <c r="FS41" s="266"/>
      <c r="FT41" s="266"/>
      <c r="FU41" s="266"/>
      <c r="FV41" s="266"/>
      <c r="FW41" s="266"/>
      <c r="FX41" s="266"/>
      <c r="FY41" s="266"/>
      <c r="FZ41" s="266"/>
      <c r="GA41" s="266"/>
      <c r="GB41" s="266"/>
      <c r="GC41" s="266"/>
      <c r="GD41" s="266"/>
      <c r="GE41" s="266"/>
      <c r="GF41" s="266"/>
      <c r="GG41" s="266"/>
      <c r="GH41" s="266"/>
      <c r="GI41" s="266"/>
      <c r="GJ41" s="266"/>
      <c r="GK41" s="266"/>
      <c r="GL41" s="266"/>
      <c r="GM41" s="266"/>
      <c r="GN41" s="266"/>
      <c r="GO41" s="266"/>
      <c r="GP41" s="266"/>
      <c r="GQ41" s="266"/>
      <c r="GR41" s="266"/>
      <c r="GS41" s="266"/>
      <c r="GT41" s="266"/>
      <c r="GU41" s="266"/>
      <c r="GV41" s="266"/>
      <c r="GW41" s="266"/>
      <c r="GX41" s="266"/>
      <c r="GY41" s="266"/>
      <c r="GZ41" s="266"/>
      <c r="HA41" s="266"/>
      <c r="HB41" s="266"/>
      <c r="HC41" s="266"/>
      <c r="HD41" s="266"/>
      <c r="HE41" s="266"/>
      <c r="HF41" s="266"/>
      <c r="HG41" s="266"/>
      <c r="HH41" s="266"/>
      <c r="HI41" s="266"/>
      <c r="HJ41" s="266"/>
      <c r="HK41" s="266"/>
      <c r="HL41" s="266"/>
      <c r="HM41" s="266"/>
      <c r="HN41" s="266"/>
      <c r="HO41" s="266"/>
      <c r="HP41" s="266"/>
      <c r="HQ41" s="266"/>
      <c r="HR41" s="266"/>
      <c r="HS41" s="266"/>
      <c r="HT41" s="266"/>
      <c r="HU41" s="266"/>
      <c r="HV41" s="266"/>
      <c r="HW41" s="266"/>
      <c r="HX41" s="266"/>
      <c r="HY41" s="266"/>
      <c r="HZ41" s="266"/>
      <c r="IA41" s="266"/>
      <c r="IB41" s="266"/>
      <c r="IC41" s="266"/>
      <c r="ID41" s="266"/>
      <c r="IE41" s="266"/>
      <c r="IF41" s="266"/>
      <c r="IG41" s="266"/>
      <c r="IH41" s="266"/>
      <c r="II41" s="266"/>
      <c r="IJ41" s="266"/>
      <c r="IK41" s="266"/>
      <c r="IL41" s="266"/>
      <c r="IM41" s="266"/>
      <c r="IN41" s="266"/>
      <c r="IO41" s="266"/>
      <c r="IP41" s="266"/>
      <c r="IQ41" s="266"/>
      <c r="IR41" s="266"/>
      <c r="IS41" s="266"/>
      <c r="IT41" s="266"/>
      <c r="IU41" s="266"/>
      <c r="IV41" s="266"/>
      <c r="IW41" s="266"/>
      <c r="IX41" s="266"/>
      <c r="IY41" s="266"/>
    </row>
    <row r="42" spans="1:259" ht="14.25" x14ac:dyDescent="0.3">
      <c r="A42" s="71"/>
      <c r="B42" s="102" t="s">
        <v>143</v>
      </c>
      <c r="C42" s="102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71"/>
      <c r="AZ42" s="266"/>
      <c r="BA42" s="266"/>
      <c r="BB42" s="266"/>
      <c r="BC42" s="266"/>
      <c r="BD42" s="266"/>
      <c r="BE42" s="266"/>
      <c r="BF42" s="266"/>
      <c r="BG42" s="266"/>
      <c r="BH42" s="266"/>
      <c r="BI42" s="266"/>
      <c r="BJ42" s="266"/>
      <c r="BK42" s="266"/>
      <c r="BL42" s="266"/>
      <c r="BM42" s="266"/>
      <c r="BN42" s="266"/>
      <c r="BO42" s="266"/>
      <c r="BP42" s="266"/>
      <c r="BQ42" s="266"/>
      <c r="BR42" s="266"/>
      <c r="BS42" s="266"/>
      <c r="BT42" s="266"/>
      <c r="BU42" s="266"/>
      <c r="BV42" s="266"/>
      <c r="BW42" s="266"/>
      <c r="BX42" s="266"/>
      <c r="BY42" s="266"/>
      <c r="BZ42" s="266"/>
      <c r="CA42" s="266"/>
      <c r="CB42" s="266"/>
      <c r="CC42" s="266"/>
      <c r="CD42" s="266"/>
      <c r="CE42" s="266"/>
      <c r="CF42" s="266"/>
      <c r="CG42" s="266"/>
      <c r="CH42" s="266"/>
      <c r="CI42" s="266"/>
      <c r="CJ42" s="266"/>
      <c r="CK42" s="266"/>
      <c r="CL42" s="266"/>
      <c r="CM42" s="266"/>
      <c r="CN42" s="266"/>
      <c r="CO42" s="266"/>
      <c r="CP42" s="266"/>
      <c r="CQ42" s="266"/>
      <c r="CR42" s="266"/>
      <c r="CS42" s="266"/>
      <c r="CT42" s="266"/>
      <c r="CU42" s="266"/>
      <c r="CV42" s="266"/>
      <c r="CW42" s="266"/>
      <c r="CX42" s="266"/>
      <c r="CY42" s="266"/>
      <c r="CZ42" s="266"/>
      <c r="DA42" s="266"/>
      <c r="DB42" s="266"/>
      <c r="DC42" s="266"/>
      <c r="DD42" s="266"/>
      <c r="DE42" s="266"/>
      <c r="DF42" s="266"/>
      <c r="DG42" s="266"/>
      <c r="DH42" s="266"/>
      <c r="DI42" s="266"/>
      <c r="DJ42" s="266"/>
      <c r="DK42" s="266"/>
      <c r="DL42" s="266"/>
      <c r="DM42" s="266"/>
      <c r="DN42" s="266"/>
      <c r="DO42" s="266"/>
      <c r="DP42" s="266"/>
      <c r="DQ42" s="266"/>
      <c r="DR42" s="266"/>
      <c r="DS42" s="266"/>
      <c r="DT42" s="266"/>
      <c r="DU42" s="266"/>
      <c r="DV42" s="266"/>
      <c r="DW42" s="266"/>
      <c r="DX42" s="266"/>
      <c r="DY42" s="266"/>
      <c r="DZ42" s="266"/>
      <c r="EA42" s="266"/>
      <c r="EB42" s="266"/>
      <c r="EC42" s="266"/>
      <c r="ED42" s="266"/>
      <c r="EE42" s="266"/>
      <c r="EF42" s="266"/>
      <c r="EG42" s="266"/>
      <c r="EH42" s="266"/>
      <c r="EI42" s="266"/>
      <c r="EJ42" s="266"/>
      <c r="EK42" s="266"/>
      <c r="EL42" s="266"/>
      <c r="EM42" s="266"/>
      <c r="EN42" s="266"/>
      <c r="EO42" s="266"/>
      <c r="EP42" s="266"/>
      <c r="EQ42" s="266"/>
      <c r="ER42" s="266"/>
      <c r="ES42" s="266"/>
      <c r="ET42" s="266"/>
      <c r="EU42" s="266"/>
      <c r="EV42" s="266"/>
      <c r="EW42" s="266"/>
      <c r="EX42" s="266"/>
      <c r="EY42" s="266"/>
      <c r="EZ42" s="266"/>
      <c r="FA42" s="266"/>
      <c r="FB42" s="266"/>
      <c r="FC42" s="266"/>
      <c r="FD42" s="266"/>
      <c r="FE42" s="266"/>
      <c r="FF42" s="266"/>
      <c r="FG42" s="266"/>
      <c r="FH42" s="266"/>
      <c r="FI42" s="266"/>
      <c r="FJ42" s="266"/>
      <c r="FK42" s="266"/>
      <c r="FL42" s="266"/>
      <c r="FM42" s="266"/>
      <c r="FN42" s="266"/>
      <c r="FO42" s="266"/>
      <c r="FP42" s="266"/>
      <c r="FQ42" s="266"/>
      <c r="FR42" s="266"/>
      <c r="FS42" s="266"/>
      <c r="FT42" s="266"/>
      <c r="FU42" s="266"/>
      <c r="FV42" s="266"/>
      <c r="FW42" s="266"/>
      <c r="FX42" s="266"/>
      <c r="FY42" s="266"/>
      <c r="FZ42" s="266"/>
      <c r="GA42" s="266"/>
      <c r="GB42" s="266"/>
      <c r="GC42" s="266"/>
      <c r="GD42" s="266"/>
      <c r="GE42" s="266"/>
      <c r="GF42" s="266"/>
      <c r="GG42" s="266"/>
      <c r="GH42" s="266"/>
      <c r="GI42" s="266"/>
      <c r="GJ42" s="266"/>
      <c r="GK42" s="266"/>
      <c r="GL42" s="266"/>
      <c r="GM42" s="266"/>
      <c r="GN42" s="266"/>
      <c r="GO42" s="266"/>
      <c r="GP42" s="266"/>
      <c r="GQ42" s="266"/>
      <c r="GR42" s="266"/>
      <c r="GS42" s="266"/>
      <c r="GT42" s="266"/>
      <c r="GU42" s="266"/>
      <c r="GV42" s="266"/>
      <c r="GW42" s="266"/>
      <c r="GX42" s="266"/>
      <c r="GY42" s="266"/>
      <c r="GZ42" s="266"/>
      <c r="HA42" s="266"/>
      <c r="HB42" s="266"/>
      <c r="HC42" s="266"/>
      <c r="HD42" s="266"/>
      <c r="HE42" s="266"/>
      <c r="HF42" s="266"/>
      <c r="HG42" s="266"/>
      <c r="HH42" s="266"/>
      <c r="HI42" s="266"/>
      <c r="HJ42" s="266"/>
      <c r="HK42" s="266"/>
      <c r="HL42" s="266"/>
      <c r="HM42" s="266"/>
      <c r="HN42" s="266"/>
      <c r="HO42" s="266"/>
      <c r="HP42" s="266"/>
      <c r="HQ42" s="266"/>
      <c r="HR42" s="266"/>
      <c r="HS42" s="266"/>
      <c r="HT42" s="266"/>
      <c r="HU42" s="266"/>
      <c r="HV42" s="266"/>
      <c r="HW42" s="266"/>
      <c r="HX42" s="266"/>
      <c r="HY42" s="266"/>
      <c r="HZ42" s="266"/>
      <c r="IA42" s="266"/>
      <c r="IB42" s="266"/>
      <c r="IC42" s="266"/>
      <c r="ID42" s="266"/>
      <c r="IE42" s="266"/>
      <c r="IF42" s="266"/>
      <c r="IG42" s="266"/>
      <c r="IH42" s="266"/>
      <c r="II42" s="266"/>
      <c r="IJ42" s="266"/>
      <c r="IK42" s="266"/>
      <c r="IL42" s="266"/>
      <c r="IM42" s="266"/>
      <c r="IN42" s="266"/>
      <c r="IO42" s="266"/>
      <c r="IP42" s="266"/>
      <c r="IQ42" s="266"/>
      <c r="IR42" s="266"/>
      <c r="IS42" s="266"/>
      <c r="IT42" s="266"/>
      <c r="IU42" s="266"/>
      <c r="IV42" s="266"/>
      <c r="IW42" s="266"/>
      <c r="IX42" s="266"/>
      <c r="IY42" s="266"/>
    </row>
    <row r="43" spans="1:259" ht="14.25" x14ac:dyDescent="0.3">
      <c r="A43" s="71"/>
      <c r="B43" s="101" t="s">
        <v>21</v>
      </c>
      <c r="C43" s="80"/>
      <c r="D43" s="9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1"/>
      <c r="X43" s="80"/>
      <c r="Y43" s="80"/>
      <c r="Z43" s="80"/>
      <c r="AA43" s="80"/>
      <c r="AB43" s="90"/>
      <c r="AC43" s="80"/>
      <c r="AD43" s="80"/>
      <c r="AE43" s="80"/>
      <c r="AF43" s="80"/>
      <c r="AG43" s="80"/>
      <c r="AH43" s="80"/>
      <c r="AI43" s="80"/>
      <c r="AJ43" s="80"/>
      <c r="AK43" s="80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266"/>
      <c r="BA43" s="266"/>
      <c r="BB43" s="266"/>
      <c r="BC43" s="266"/>
      <c r="BD43" s="266"/>
      <c r="BE43" s="266"/>
      <c r="BF43" s="266"/>
      <c r="BG43" s="266"/>
      <c r="BH43" s="266"/>
      <c r="BI43" s="266"/>
      <c r="BJ43" s="266"/>
      <c r="BK43" s="266"/>
      <c r="BL43" s="266"/>
      <c r="BM43" s="266"/>
      <c r="BN43" s="266"/>
      <c r="BO43" s="266"/>
      <c r="BP43" s="266"/>
      <c r="BQ43" s="266"/>
      <c r="BR43" s="266"/>
      <c r="BS43" s="266"/>
      <c r="BT43" s="266"/>
      <c r="BU43" s="266"/>
      <c r="BV43" s="266"/>
      <c r="BW43" s="266"/>
      <c r="BX43" s="266"/>
      <c r="BY43" s="266"/>
      <c r="BZ43" s="266"/>
      <c r="CA43" s="266"/>
      <c r="CB43" s="266"/>
      <c r="CC43" s="266"/>
      <c r="CD43" s="266"/>
      <c r="CE43" s="266"/>
      <c r="CF43" s="266"/>
      <c r="CG43" s="266"/>
      <c r="CH43" s="266"/>
      <c r="CI43" s="266"/>
      <c r="CJ43" s="266"/>
      <c r="CK43" s="266"/>
      <c r="CL43" s="266"/>
      <c r="CM43" s="266"/>
      <c r="CN43" s="266"/>
      <c r="CO43" s="266"/>
      <c r="CP43" s="266"/>
      <c r="CQ43" s="266"/>
      <c r="CR43" s="266"/>
      <c r="CS43" s="266"/>
      <c r="CT43" s="266"/>
      <c r="CU43" s="266"/>
      <c r="CV43" s="266"/>
      <c r="CW43" s="266"/>
      <c r="CX43" s="266"/>
      <c r="CY43" s="266"/>
      <c r="CZ43" s="266"/>
      <c r="DA43" s="266"/>
      <c r="DB43" s="266"/>
      <c r="DC43" s="266"/>
      <c r="DD43" s="266"/>
      <c r="DE43" s="266"/>
      <c r="DF43" s="266"/>
      <c r="DG43" s="266"/>
      <c r="DH43" s="266"/>
      <c r="DI43" s="266"/>
      <c r="DJ43" s="266"/>
      <c r="DK43" s="266"/>
      <c r="DL43" s="266"/>
      <c r="DM43" s="266"/>
      <c r="DN43" s="266"/>
      <c r="DO43" s="266"/>
      <c r="DP43" s="266"/>
      <c r="DQ43" s="266"/>
      <c r="DR43" s="266"/>
      <c r="DS43" s="266"/>
      <c r="DT43" s="266"/>
      <c r="DU43" s="266"/>
      <c r="DV43" s="266"/>
      <c r="DW43" s="266"/>
      <c r="DX43" s="266"/>
      <c r="DY43" s="266"/>
      <c r="DZ43" s="266"/>
      <c r="EA43" s="266"/>
      <c r="EB43" s="266"/>
      <c r="EC43" s="266"/>
      <c r="ED43" s="266"/>
      <c r="EE43" s="266"/>
      <c r="EF43" s="266"/>
      <c r="EG43" s="266"/>
      <c r="EH43" s="266"/>
      <c r="EI43" s="266"/>
      <c r="EJ43" s="266"/>
      <c r="EK43" s="266"/>
      <c r="EL43" s="266"/>
      <c r="EM43" s="266"/>
      <c r="EN43" s="266"/>
      <c r="EO43" s="266"/>
      <c r="EP43" s="266"/>
      <c r="EQ43" s="266"/>
      <c r="ER43" s="266"/>
      <c r="ES43" s="266"/>
      <c r="ET43" s="266"/>
      <c r="EU43" s="266"/>
      <c r="EV43" s="266"/>
      <c r="EW43" s="266"/>
      <c r="EX43" s="266"/>
      <c r="EY43" s="266"/>
      <c r="EZ43" s="266"/>
      <c r="FA43" s="266"/>
      <c r="FB43" s="266"/>
      <c r="FC43" s="266"/>
      <c r="FD43" s="266"/>
      <c r="FE43" s="266"/>
      <c r="FF43" s="266"/>
      <c r="FG43" s="266"/>
      <c r="FH43" s="266"/>
      <c r="FI43" s="266"/>
      <c r="FJ43" s="266"/>
      <c r="FK43" s="266"/>
      <c r="FL43" s="266"/>
      <c r="FM43" s="266"/>
      <c r="FN43" s="266"/>
      <c r="FO43" s="266"/>
      <c r="FP43" s="266"/>
      <c r="FQ43" s="266"/>
      <c r="FR43" s="266"/>
      <c r="FS43" s="266"/>
      <c r="FT43" s="266"/>
      <c r="FU43" s="266"/>
      <c r="FV43" s="266"/>
      <c r="FW43" s="266"/>
      <c r="FX43" s="266"/>
      <c r="FY43" s="266"/>
      <c r="FZ43" s="266"/>
      <c r="GA43" s="266"/>
      <c r="GB43" s="266"/>
      <c r="GC43" s="266"/>
      <c r="GD43" s="266"/>
      <c r="GE43" s="266"/>
      <c r="GF43" s="266"/>
      <c r="GG43" s="266"/>
      <c r="GH43" s="266"/>
      <c r="GI43" s="266"/>
      <c r="GJ43" s="266"/>
      <c r="GK43" s="266"/>
      <c r="GL43" s="266"/>
      <c r="GM43" s="266"/>
      <c r="GN43" s="266"/>
      <c r="GO43" s="266"/>
      <c r="GP43" s="266"/>
      <c r="GQ43" s="266"/>
      <c r="GR43" s="266"/>
      <c r="GS43" s="266"/>
      <c r="GT43" s="266"/>
      <c r="GU43" s="266"/>
      <c r="GV43" s="266"/>
      <c r="GW43" s="266"/>
      <c r="GX43" s="266"/>
      <c r="GY43" s="266"/>
      <c r="GZ43" s="266"/>
      <c r="HA43" s="266"/>
      <c r="HB43" s="266"/>
      <c r="HC43" s="266"/>
      <c r="HD43" s="266"/>
      <c r="HE43" s="266"/>
      <c r="HF43" s="266"/>
      <c r="HG43" s="266"/>
      <c r="HH43" s="266"/>
      <c r="HI43" s="266"/>
      <c r="HJ43" s="266"/>
      <c r="HK43" s="266"/>
      <c r="HL43" s="266"/>
      <c r="HM43" s="266"/>
      <c r="HN43" s="266"/>
      <c r="HO43" s="266"/>
      <c r="HP43" s="266"/>
      <c r="HQ43" s="266"/>
      <c r="HR43" s="266"/>
      <c r="HS43" s="266"/>
      <c r="HT43" s="266"/>
      <c r="HU43" s="266"/>
      <c r="HV43" s="266"/>
      <c r="HW43" s="266"/>
      <c r="HX43" s="266"/>
      <c r="HY43" s="266"/>
      <c r="HZ43" s="266"/>
      <c r="IA43" s="266"/>
      <c r="IB43" s="266"/>
      <c r="IC43" s="266"/>
      <c r="ID43" s="266"/>
      <c r="IE43" s="266"/>
      <c r="IF43" s="266"/>
      <c r="IG43" s="266"/>
      <c r="IH43" s="266"/>
      <c r="II43" s="266"/>
      <c r="IJ43" s="266"/>
      <c r="IK43" s="266"/>
      <c r="IL43" s="266"/>
      <c r="IM43" s="266"/>
      <c r="IN43" s="266"/>
      <c r="IO43" s="266"/>
      <c r="IP43" s="266"/>
      <c r="IQ43" s="266"/>
      <c r="IR43" s="266"/>
      <c r="IS43" s="266"/>
      <c r="IT43" s="266"/>
      <c r="IU43" s="266"/>
      <c r="IV43" s="266"/>
      <c r="IW43" s="266"/>
      <c r="IX43" s="266"/>
      <c r="IY43" s="266"/>
    </row>
    <row r="44" spans="1:259" ht="14.25" x14ac:dyDescent="0.3">
      <c r="A44" s="71"/>
      <c r="B44" s="71"/>
      <c r="C44" s="43" t="s">
        <v>22</v>
      </c>
      <c r="D44" s="263" t="s">
        <v>23</v>
      </c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5"/>
      <c r="Q44" s="133" t="s">
        <v>24</v>
      </c>
      <c r="R44" s="133"/>
      <c r="S44" s="133"/>
      <c r="T44" s="133" t="s">
        <v>25</v>
      </c>
      <c r="U44" s="133"/>
      <c r="V44" s="133"/>
      <c r="W44" s="133"/>
      <c r="X44" s="133" t="s">
        <v>26</v>
      </c>
      <c r="Y44" s="133"/>
      <c r="Z44" s="133"/>
      <c r="AA44" s="133"/>
      <c r="AB44" s="137" t="s">
        <v>27</v>
      </c>
      <c r="AC44" s="137"/>
      <c r="AD44" s="137"/>
      <c r="AE44" s="137"/>
      <c r="AF44" s="133" t="s">
        <v>28</v>
      </c>
      <c r="AG44" s="133"/>
      <c r="AH44" s="133"/>
      <c r="AI44" s="133"/>
      <c r="AJ44" s="133" t="s">
        <v>29</v>
      </c>
      <c r="AK44" s="133"/>
      <c r="AL44" s="133"/>
      <c r="AM44" s="133"/>
      <c r="AN44" s="133"/>
      <c r="AO44" s="133"/>
      <c r="AP44" s="133"/>
      <c r="AQ44" s="133"/>
      <c r="AR44" s="133"/>
      <c r="AS44" s="133"/>
      <c r="AT44" s="133"/>
      <c r="AU44" s="71"/>
      <c r="AV44" s="71"/>
      <c r="AW44" s="71"/>
      <c r="AX44" s="71"/>
      <c r="AY44" s="71"/>
      <c r="AZ44" s="266"/>
      <c r="BA44" s="266"/>
      <c r="BB44" s="266"/>
      <c r="BC44" s="266"/>
      <c r="BD44" s="266"/>
      <c r="BE44" s="266"/>
      <c r="BF44" s="266"/>
      <c r="BG44" s="266"/>
      <c r="BH44" s="266"/>
      <c r="BI44" s="266"/>
      <c r="BJ44" s="266"/>
      <c r="BK44" s="266"/>
      <c r="BL44" s="266"/>
      <c r="BM44" s="266"/>
      <c r="BN44" s="266"/>
      <c r="BO44" s="266"/>
      <c r="BP44" s="266"/>
      <c r="BQ44" s="266"/>
      <c r="BR44" s="266"/>
      <c r="BS44" s="266"/>
      <c r="BT44" s="266"/>
      <c r="BU44" s="266"/>
      <c r="BV44" s="266"/>
      <c r="BW44" s="266"/>
      <c r="BX44" s="266"/>
      <c r="BY44" s="266"/>
      <c r="BZ44" s="266"/>
      <c r="CA44" s="266"/>
      <c r="CB44" s="266"/>
      <c r="CC44" s="266"/>
      <c r="CD44" s="266"/>
      <c r="CE44" s="266"/>
      <c r="CF44" s="266"/>
      <c r="CG44" s="266"/>
      <c r="CH44" s="266"/>
      <c r="CI44" s="266"/>
      <c r="CJ44" s="266"/>
      <c r="CK44" s="266"/>
      <c r="CL44" s="266"/>
      <c r="CM44" s="266"/>
      <c r="CN44" s="266"/>
      <c r="CO44" s="266"/>
      <c r="CP44" s="266"/>
      <c r="CQ44" s="266"/>
      <c r="CR44" s="266"/>
      <c r="CS44" s="266"/>
      <c r="CT44" s="266"/>
      <c r="CU44" s="266"/>
      <c r="CV44" s="266"/>
      <c r="CW44" s="266"/>
      <c r="CX44" s="266"/>
      <c r="CY44" s="266"/>
      <c r="CZ44" s="266"/>
      <c r="DA44" s="266"/>
      <c r="DB44" s="266"/>
      <c r="DC44" s="266"/>
      <c r="DD44" s="266"/>
      <c r="DE44" s="266"/>
      <c r="DF44" s="266"/>
      <c r="DG44" s="266"/>
      <c r="DH44" s="266"/>
      <c r="DI44" s="266"/>
      <c r="DJ44" s="266"/>
      <c r="DK44" s="266"/>
      <c r="DL44" s="266"/>
      <c r="DM44" s="266"/>
      <c r="DN44" s="266"/>
      <c r="DO44" s="266"/>
      <c r="DP44" s="266"/>
      <c r="DQ44" s="266"/>
      <c r="DR44" s="266"/>
      <c r="DS44" s="266"/>
      <c r="DT44" s="266"/>
      <c r="DU44" s="266"/>
      <c r="DV44" s="266"/>
      <c r="DW44" s="266"/>
      <c r="DX44" s="266"/>
      <c r="DY44" s="266"/>
      <c r="DZ44" s="266"/>
      <c r="EA44" s="266"/>
      <c r="EB44" s="266"/>
      <c r="EC44" s="266"/>
      <c r="ED44" s="266"/>
      <c r="EE44" s="266"/>
      <c r="EF44" s="266"/>
      <c r="EG44" s="266"/>
      <c r="EH44" s="266"/>
      <c r="EI44" s="266"/>
      <c r="EJ44" s="266"/>
      <c r="EK44" s="266"/>
      <c r="EL44" s="266"/>
      <c r="EM44" s="266"/>
      <c r="EN44" s="266"/>
      <c r="EO44" s="266"/>
      <c r="EP44" s="266"/>
      <c r="EQ44" s="266"/>
      <c r="ER44" s="266"/>
      <c r="ES44" s="266"/>
      <c r="ET44" s="266"/>
      <c r="EU44" s="266"/>
      <c r="EV44" s="266"/>
      <c r="EW44" s="266"/>
      <c r="EX44" s="266"/>
      <c r="EY44" s="266"/>
      <c r="EZ44" s="266"/>
      <c r="FA44" s="266"/>
      <c r="FB44" s="266"/>
      <c r="FC44" s="266"/>
      <c r="FD44" s="266"/>
      <c r="FE44" s="266"/>
      <c r="FF44" s="266"/>
      <c r="FG44" s="266"/>
      <c r="FH44" s="266"/>
      <c r="FI44" s="266"/>
      <c r="FJ44" s="266"/>
      <c r="FK44" s="266"/>
      <c r="FL44" s="266"/>
      <c r="FM44" s="266"/>
      <c r="FN44" s="266"/>
      <c r="FO44" s="266"/>
      <c r="FP44" s="266"/>
      <c r="FQ44" s="266"/>
      <c r="FR44" s="266"/>
      <c r="FS44" s="266"/>
      <c r="FT44" s="266"/>
      <c r="FU44" s="266"/>
      <c r="FV44" s="266"/>
      <c r="FW44" s="266"/>
      <c r="FX44" s="266"/>
      <c r="FY44" s="266"/>
      <c r="FZ44" s="266"/>
      <c r="GA44" s="266"/>
      <c r="GB44" s="266"/>
      <c r="GC44" s="266"/>
      <c r="GD44" s="266"/>
      <c r="GE44" s="266"/>
      <c r="GF44" s="266"/>
      <c r="GG44" s="266"/>
      <c r="GH44" s="266"/>
      <c r="GI44" s="266"/>
      <c r="GJ44" s="266"/>
      <c r="GK44" s="266"/>
      <c r="GL44" s="266"/>
      <c r="GM44" s="266"/>
      <c r="GN44" s="266"/>
      <c r="GO44" s="266"/>
      <c r="GP44" s="266"/>
      <c r="GQ44" s="266"/>
      <c r="GR44" s="266"/>
      <c r="GS44" s="266"/>
      <c r="GT44" s="266"/>
      <c r="GU44" s="266"/>
      <c r="GV44" s="266"/>
      <c r="GW44" s="266"/>
      <c r="GX44" s="266"/>
      <c r="GY44" s="266"/>
      <c r="GZ44" s="266"/>
      <c r="HA44" s="266"/>
      <c r="HB44" s="266"/>
      <c r="HC44" s="266"/>
      <c r="HD44" s="266"/>
      <c r="HE44" s="266"/>
      <c r="HF44" s="266"/>
      <c r="HG44" s="266"/>
      <c r="HH44" s="266"/>
      <c r="HI44" s="266"/>
      <c r="HJ44" s="266"/>
      <c r="HK44" s="266"/>
      <c r="HL44" s="266"/>
      <c r="HM44" s="266"/>
      <c r="HN44" s="266"/>
      <c r="HO44" s="266"/>
      <c r="HP44" s="266"/>
      <c r="HQ44" s="266"/>
      <c r="HR44" s="266"/>
      <c r="HS44" s="266"/>
      <c r="HT44" s="266"/>
      <c r="HU44" s="266"/>
      <c r="HV44" s="266"/>
      <c r="HW44" s="266"/>
      <c r="HX44" s="266"/>
      <c r="HY44" s="266"/>
      <c r="HZ44" s="266"/>
      <c r="IA44" s="266"/>
      <c r="IB44" s="266"/>
      <c r="IC44" s="266"/>
      <c r="ID44" s="266"/>
      <c r="IE44" s="266"/>
      <c r="IF44" s="266"/>
      <c r="IG44" s="266"/>
      <c r="IH44" s="266"/>
      <c r="II44" s="266"/>
      <c r="IJ44" s="266"/>
      <c r="IK44" s="266"/>
      <c r="IL44" s="266"/>
      <c r="IM44" s="266"/>
      <c r="IN44" s="266"/>
      <c r="IO44" s="266"/>
      <c r="IP44" s="266"/>
      <c r="IQ44" s="266"/>
      <c r="IR44" s="266"/>
      <c r="IS44" s="266"/>
      <c r="IT44" s="266"/>
      <c r="IU44" s="266"/>
      <c r="IV44" s="266"/>
      <c r="IW44" s="266"/>
      <c r="IX44" s="266"/>
      <c r="IY44" s="266"/>
    </row>
    <row r="45" spans="1:259" ht="21" customHeight="1" x14ac:dyDescent="0.3">
      <c r="A45" s="71"/>
      <c r="B45" s="71"/>
      <c r="C45" s="45">
        <v>1</v>
      </c>
      <c r="D45" s="138" t="s">
        <v>169</v>
      </c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40"/>
      <c r="Q45" s="121" t="s">
        <v>106</v>
      </c>
      <c r="R45" s="121"/>
      <c r="S45" s="121"/>
      <c r="T45" s="121" t="s">
        <v>93</v>
      </c>
      <c r="U45" s="121"/>
      <c r="V45" s="121"/>
      <c r="W45" s="121"/>
      <c r="X45" s="121" t="s">
        <v>94</v>
      </c>
      <c r="Y45" s="121"/>
      <c r="Z45" s="121"/>
      <c r="AA45" s="121"/>
      <c r="AB45" s="130">
        <f>IFERROR(VLOOKUP(T45,Maestro!$F$2:$G$7,2,FALSE)*VLOOKUP(X45,Maestro!$H$2:$I$7,2,FALSE),"No Definido")</f>
        <v>5.000000000000001E-3</v>
      </c>
      <c r="AC45" s="130"/>
      <c r="AD45" s="130"/>
      <c r="AE45" s="130"/>
      <c r="AF45" s="121" t="s">
        <v>167</v>
      </c>
      <c r="AG45" s="121"/>
      <c r="AH45" s="121"/>
      <c r="AI45" s="121"/>
      <c r="AJ45" s="129" t="s">
        <v>171</v>
      </c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71"/>
      <c r="AV45" s="71"/>
      <c r="AW45" s="71"/>
      <c r="AX45" s="71"/>
      <c r="AY45" s="71"/>
      <c r="AZ45" s="266"/>
      <c r="BA45" s="266"/>
      <c r="BB45" s="266"/>
      <c r="BC45" s="266"/>
      <c r="BD45" s="266"/>
      <c r="BE45" s="266"/>
      <c r="BF45" s="266"/>
      <c r="BG45" s="266"/>
      <c r="BH45" s="266"/>
      <c r="BI45" s="266"/>
      <c r="BJ45" s="266"/>
      <c r="BK45" s="266"/>
      <c r="BL45" s="266"/>
      <c r="BM45" s="266"/>
      <c r="BN45" s="266"/>
      <c r="BO45" s="266"/>
      <c r="BP45" s="266"/>
      <c r="BQ45" s="266"/>
      <c r="BR45" s="266"/>
      <c r="BS45" s="266"/>
      <c r="BT45" s="266"/>
      <c r="BU45" s="266"/>
      <c r="BV45" s="266"/>
      <c r="BW45" s="266"/>
      <c r="BX45" s="266"/>
      <c r="BY45" s="266"/>
      <c r="BZ45" s="266"/>
      <c r="CA45" s="266"/>
      <c r="CB45" s="266"/>
      <c r="CC45" s="266"/>
      <c r="CD45" s="266"/>
      <c r="CE45" s="266"/>
      <c r="CF45" s="266"/>
      <c r="CG45" s="266"/>
      <c r="CH45" s="266"/>
      <c r="CI45" s="266"/>
      <c r="CJ45" s="266"/>
      <c r="CK45" s="266"/>
      <c r="CL45" s="266"/>
      <c r="CM45" s="266"/>
      <c r="CN45" s="266"/>
      <c r="CO45" s="266"/>
      <c r="CP45" s="266"/>
      <c r="CQ45" s="266"/>
      <c r="CR45" s="266"/>
      <c r="CS45" s="266"/>
      <c r="CT45" s="266"/>
      <c r="CU45" s="266"/>
      <c r="CV45" s="266"/>
      <c r="CW45" s="266"/>
      <c r="CX45" s="266"/>
      <c r="CY45" s="266"/>
      <c r="CZ45" s="266"/>
      <c r="DA45" s="266"/>
      <c r="DB45" s="266"/>
      <c r="DC45" s="266"/>
      <c r="DD45" s="266"/>
      <c r="DE45" s="266"/>
      <c r="DF45" s="266"/>
      <c r="DG45" s="266"/>
      <c r="DH45" s="266"/>
      <c r="DI45" s="266"/>
      <c r="DJ45" s="266"/>
      <c r="DK45" s="266"/>
      <c r="DL45" s="266"/>
      <c r="DM45" s="266"/>
      <c r="DN45" s="266"/>
      <c r="DO45" s="266"/>
      <c r="DP45" s="266"/>
      <c r="DQ45" s="266"/>
      <c r="DR45" s="266"/>
      <c r="DS45" s="266"/>
      <c r="DT45" s="266"/>
      <c r="DU45" s="266"/>
      <c r="DV45" s="266"/>
      <c r="DW45" s="266"/>
      <c r="DX45" s="266"/>
      <c r="DY45" s="266"/>
      <c r="DZ45" s="266"/>
      <c r="EA45" s="266"/>
      <c r="EB45" s="266"/>
      <c r="EC45" s="266"/>
      <c r="ED45" s="266"/>
      <c r="EE45" s="266"/>
      <c r="EF45" s="266"/>
      <c r="EG45" s="266"/>
      <c r="EH45" s="266"/>
      <c r="EI45" s="266"/>
      <c r="EJ45" s="266"/>
      <c r="EK45" s="266"/>
      <c r="EL45" s="266"/>
      <c r="EM45" s="266"/>
      <c r="EN45" s="266"/>
      <c r="EO45" s="266"/>
      <c r="EP45" s="266"/>
      <c r="EQ45" s="266"/>
      <c r="ER45" s="266"/>
      <c r="ES45" s="266"/>
      <c r="ET45" s="266"/>
      <c r="EU45" s="266"/>
      <c r="EV45" s="266"/>
      <c r="EW45" s="266"/>
      <c r="EX45" s="266"/>
      <c r="EY45" s="266"/>
      <c r="EZ45" s="266"/>
      <c r="FA45" s="266"/>
      <c r="FB45" s="266"/>
      <c r="FC45" s="266"/>
      <c r="FD45" s="266"/>
      <c r="FE45" s="266"/>
      <c r="FF45" s="266"/>
      <c r="FG45" s="266"/>
      <c r="FH45" s="266"/>
      <c r="FI45" s="266"/>
      <c r="FJ45" s="266"/>
      <c r="FK45" s="266"/>
      <c r="FL45" s="266"/>
      <c r="FM45" s="266"/>
      <c r="FN45" s="266"/>
      <c r="FO45" s="266"/>
      <c r="FP45" s="266"/>
      <c r="FQ45" s="266"/>
      <c r="FR45" s="266"/>
      <c r="FS45" s="266"/>
      <c r="FT45" s="266"/>
      <c r="FU45" s="266"/>
      <c r="FV45" s="266"/>
      <c r="FW45" s="266"/>
      <c r="FX45" s="266"/>
      <c r="FY45" s="266"/>
      <c r="FZ45" s="266"/>
      <c r="GA45" s="266"/>
      <c r="GB45" s="266"/>
      <c r="GC45" s="266"/>
      <c r="GD45" s="266"/>
      <c r="GE45" s="266"/>
      <c r="GF45" s="266"/>
      <c r="GG45" s="266"/>
      <c r="GH45" s="266"/>
      <c r="GI45" s="266"/>
      <c r="GJ45" s="266"/>
      <c r="GK45" s="266"/>
      <c r="GL45" s="266"/>
      <c r="GM45" s="266"/>
      <c r="GN45" s="266"/>
      <c r="GO45" s="266"/>
      <c r="GP45" s="266"/>
      <c r="GQ45" s="266"/>
      <c r="GR45" s="266"/>
      <c r="GS45" s="266"/>
      <c r="GT45" s="266"/>
      <c r="GU45" s="266"/>
      <c r="GV45" s="266"/>
      <c r="GW45" s="266"/>
      <c r="GX45" s="266"/>
      <c r="GY45" s="266"/>
      <c r="GZ45" s="266"/>
      <c r="HA45" s="266"/>
      <c r="HB45" s="266"/>
      <c r="HC45" s="266"/>
      <c r="HD45" s="266"/>
      <c r="HE45" s="266"/>
      <c r="HF45" s="266"/>
      <c r="HG45" s="266"/>
      <c r="HH45" s="266"/>
      <c r="HI45" s="266"/>
      <c r="HJ45" s="266"/>
      <c r="HK45" s="266"/>
      <c r="HL45" s="266"/>
      <c r="HM45" s="266"/>
      <c r="HN45" s="266"/>
      <c r="HO45" s="266"/>
      <c r="HP45" s="266"/>
      <c r="HQ45" s="266"/>
      <c r="HR45" s="266"/>
      <c r="HS45" s="266"/>
      <c r="HT45" s="266"/>
      <c r="HU45" s="266"/>
      <c r="HV45" s="266"/>
      <c r="HW45" s="266"/>
      <c r="HX45" s="266"/>
      <c r="HY45" s="266"/>
      <c r="HZ45" s="266"/>
      <c r="IA45" s="266"/>
      <c r="IB45" s="266"/>
      <c r="IC45" s="266"/>
      <c r="ID45" s="266"/>
      <c r="IE45" s="266"/>
      <c r="IF45" s="266"/>
      <c r="IG45" s="266"/>
      <c r="IH45" s="266"/>
      <c r="II45" s="266"/>
      <c r="IJ45" s="266"/>
      <c r="IK45" s="266"/>
      <c r="IL45" s="266"/>
      <c r="IM45" s="266"/>
      <c r="IN45" s="266"/>
      <c r="IO45" s="266"/>
      <c r="IP45" s="266"/>
      <c r="IQ45" s="266"/>
      <c r="IR45" s="266"/>
      <c r="IS45" s="266"/>
      <c r="IT45" s="266"/>
      <c r="IU45" s="266"/>
      <c r="IV45" s="266"/>
      <c r="IW45" s="266"/>
      <c r="IX45" s="266"/>
      <c r="IY45" s="266"/>
    </row>
    <row r="46" spans="1:259" s="62" customFormat="1" ht="14.25" customHeight="1" x14ac:dyDescent="0.3">
      <c r="A46" s="71"/>
      <c r="B46" s="71"/>
      <c r="C46" s="46">
        <v>2</v>
      </c>
      <c r="D46" s="141" t="s">
        <v>170</v>
      </c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3"/>
      <c r="Q46" s="120" t="s">
        <v>106</v>
      </c>
      <c r="R46" s="120"/>
      <c r="S46" s="120"/>
      <c r="T46" s="120" t="s">
        <v>103</v>
      </c>
      <c r="U46" s="120"/>
      <c r="V46" s="120"/>
      <c r="W46" s="120"/>
      <c r="X46" s="120" t="s">
        <v>110</v>
      </c>
      <c r="Y46" s="120"/>
      <c r="Z46" s="120"/>
      <c r="AA46" s="120"/>
      <c r="AB46" s="132">
        <f>IFERROR(VLOOKUP(T46,Maestro!$F$2:$G$7,2,FALSE)*VLOOKUP(X46,Maestro!$H$2:$I$7,2,FALSE),"No Definido")</f>
        <v>0.1</v>
      </c>
      <c r="AC46" s="132"/>
      <c r="AD46" s="132"/>
      <c r="AE46" s="132"/>
      <c r="AF46" s="120" t="s">
        <v>146</v>
      </c>
      <c r="AG46" s="120"/>
      <c r="AH46" s="120"/>
      <c r="AI46" s="120"/>
      <c r="AJ46" s="131" t="s">
        <v>172</v>
      </c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71"/>
      <c r="AV46" s="71"/>
      <c r="AW46" s="71"/>
      <c r="AX46" s="71"/>
      <c r="AY46" s="71"/>
      <c r="AZ46" s="266"/>
      <c r="BA46" s="266"/>
      <c r="BB46" s="266"/>
      <c r="BC46" s="266"/>
      <c r="BD46" s="266"/>
      <c r="BE46" s="266"/>
      <c r="BF46" s="266"/>
      <c r="BG46" s="266"/>
      <c r="BH46" s="266"/>
      <c r="BI46" s="266"/>
      <c r="BJ46" s="266"/>
      <c r="BK46" s="266"/>
      <c r="BL46" s="266"/>
      <c r="BM46" s="266"/>
      <c r="BN46" s="266"/>
      <c r="BO46" s="266"/>
      <c r="BP46" s="266"/>
      <c r="BQ46" s="266"/>
      <c r="BR46" s="266"/>
      <c r="BS46" s="266"/>
      <c r="BT46" s="266"/>
      <c r="BU46" s="266"/>
      <c r="BV46" s="266"/>
      <c r="BW46" s="266"/>
      <c r="BX46" s="266"/>
      <c r="BY46" s="266"/>
      <c r="BZ46" s="266"/>
      <c r="CA46" s="266"/>
      <c r="CB46" s="266"/>
      <c r="CC46" s="266"/>
      <c r="CD46" s="266"/>
      <c r="CE46" s="266"/>
      <c r="CF46" s="266"/>
      <c r="CG46" s="266"/>
      <c r="CH46" s="266"/>
      <c r="CI46" s="266"/>
      <c r="CJ46" s="266"/>
      <c r="CK46" s="266"/>
      <c r="CL46" s="266"/>
      <c r="CM46" s="266"/>
      <c r="CN46" s="266"/>
      <c r="CO46" s="266"/>
      <c r="CP46" s="266"/>
      <c r="CQ46" s="266"/>
      <c r="CR46" s="266"/>
      <c r="CS46" s="266"/>
      <c r="CT46" s="266"/>
      <c r="CU46" s="266"/>
      <c r="CV46" s="266"/>
      <c r="CW46" s="266"/>
      <c r="CX46" s="266"/>
      <c r="CY46" s="266"/>
      <c r="CZ46" s="266"/>
      <c r="DA46" s="266"/>
      <c r="DB46" s="266"/>
      <c r="DC46" s="266"/>
      <c r="DD46" s="266"/>
      <c r="DE46" s="266"/>
      <c r="DF46" s="266"/>
      <c r="DG46" s="266"/>
      <c r="DH46" s="266"/>
      <c r="DI46" s="266"/>
      <c r="DJ46" s="266"/>
      <c r="DK46" s="266"/>
      <c r="DL46" s="266"/>
      <c r="DM46" s="266"/>
      <c r="DN46" s="266"/>
      <c r="DO46" s="266"/>
      <c r="DP46" s="266"/>
      <c r="DQ46" s="266"/>
      <c r="DR46" s="266"/>
      <c r="DS46" s="266"/>
      <c r="DT46" s="266"/>
      <c r="DU46" s="266"/>
      <c r="DV46" s="266"/>
      <c r="DW46" s="266"/>
      <c r="DX46" s="266"/>
      <c r="DY46" s="266"/>
      <c r="DZ46" s="266"/>
      <c r="EA46" s="266"/>
      <c r="EB46" s="266"/>
      <c r="EC46" s="266"/>
      <c r="ED46" s="266"/>
      <c r="EE46" s="266"/>
      <c r="EF46" s="266"/>
      <c r="EG46" s="266"/>
      <c r="EH46" s="266"/>
      <c r="EI46" s="266"/>
      <c r="EJ46" s="266"/>
      <c r="EK46" s="266"/>
      <c r="EL46" s="266"/>
      <c r="EM46" s="266"/>
      <c r="EN46" s="266"/>
      <c r="EO46" s="266"/>
      <c r="EP46" s="266"/>
      <c r="EQ46" s="266"/>
      <c r="ER46" s="266"/>
      <c r="ES46" s="266"/>
      <c r="ET46" s="266"/>
      <c r="EU46" s="266"/>
      <c r="EV46" s="266"/>
      <c r="EW46" s="266"/>
      <c r="EX46" s="266"/>
      <c r="EY46" s="266"/>
      <c r="EZ46" s="266"/>
      <c r="FA46" s="266"/>
      <c r="FB46" s="266"/>
      <c r="FC46" s="266"/>
      <c r="FD46" s="266"/>
      <c r="FE46" s="266"/>
      <c r="FF46" s="266"/>
      <c r="FG46" s="266"/>
      <c r="FH46" s="266"/>
      <c r="FI46" s="266"/>
      <c r="FJ46" s="266"/>
      <c r="FK46" s="266"/>
      <c r="FL46" s="266"/>
      <c r="FM46" s="266"/>
      <c r="FN46" s="266"/>
      <c r="FO46" s="266"/>
      <c r="FP46" s="266"/>
      <c r="FQ46" s="266"/>
      <c r="FR46" s="266"/>
      <c r="FS46" s="266"/>
      <c r="FT46" s="266"/>
      <c r="FU46" s="266"/>
      <c r="FV46" s="266"/>
      <c r="FW46" s="266"/>
      <c r="FX46" s="266"/>
      <c r="FY46" s="266"/>
      <c r="FZ46" s="266"/>
      <c r="GA46" s="266"/>
      <c r="GB46" s="266"/>
      <c r="GC46" s="266"/>
      <c r="GD46" s="266"/>
      <c r="GE46" s="266"/>
      <c r="GF46" s="266"/>
      <c r="GG46" s="266"/>
      <c r="GH46" s="266"/>
      <c r="GI46" s="266"/>
      <c r="GJ46" s="266"/>
      <c r="GK46" s="266"/>
      <c r="GL46" s="266"/>
      <c r="GM46" s="266"/>
      <c r="GN46" s="266"/>
      <c r="GO46" s="266"/>
      <c r="GP46" s="266"/>
      <c r="GQ46" s="266"/>
      <c r="GR46" s="266"/>
      <c r="GS46" s="266"/>
      <c r="GT46" s="266"/>
      <c r="GU46" s="266"/>
      <c r="GV46" s="266"/>
      <c r="GW46" s="266"/>
      <c r="GX46" s="266"/>
      <c r="GY46" s="266"/>
      <c r="GZ46" s="266"/>
      <c r="HA46" s="266"/>
      <c r="HB46" s="266"/>
      <c r="HC46" s="266"/>
      <c r="HD46" s="266"/>
      <c r="HE46" s="266"/>
      <c r="HF46" s="266"/>
      <c r="HG46" s="266"/>
      <c r="HH46" s="266"/>
      <c r="HI46" s="266"/>
      <c r="HJ46" s="266"/>
      <c r="HK46" s="266"/>
      <c r="HL46" s="266"/>
      <c r="HM46" s="266"/>
      <c r="HN46" s="266"/>
      <c r="HO46" s="266"/>
      <c r="HP46" s="266"/>
      <c r="HQ46" s="266"/>
      <c r="HR46" s="266"/>
      <c r="HS46" s="266"/>
      <c r="HT46" s="266"/>
      <c r="HU46" s="266"/>
      <c r="HV46" s="266"/>
      <c r="HW46" s="266"/>
      <c r="HX46" s="266"/>
      <c r="HY46" s="266"/>
      <c r="HZ46" s="266"/>
      <c r="IA46" s="266"/>
      <c r="IB46" s="266"/>
      <c r="IC46" s="266"/>
      <c r="ID46" s="266"/>
      <c r="IE46" s="266"/>
      <c r="IF46" s="266"/>
      <c r="IG46" s="266"/>
      <c r="IH46" s="266"/>
      <c r="II46" s="266"/>
      <c r="IJ46" s="266"/>
      <c r="IK46" s="266"/>
      <c r="IL46" s="266"/>
      <c r="IM46" s="266"/>
      <c r="IN46" s="266"/>
      <c r="IO46" s="266"/>
      <c r="IP46" s="266"/>
      <c r="IQ46" s="266"/>
      <c r="IR46" s="266"/>
      <c r="IS46" s="266"/>
      <c r="IT46" s="266"/>
      <c r="IU46" s="266"/>
      <c r="IV46" s="266"/>
      <c r="IW46" s="266"/>
      <c r="IX46" s="266"/>
      <c r="IY46" s="266"/>
    </row>
    <row r="47" spans="1:259" ht="14.25" customHeight="1" x14ac:dyDescent="0.3">
      <c r="A47" s="71"/>
      <c r="B47" s="71"/>
      <c r="C47" s="45">
        <v>3</v>
      </c>
      <c r="D47" s="273"/>
      <c r="E47" s="274"/>
      <c r="F47" s="274"/>
      <c r="G47" s="274"/>
      <c r="H47" s="274"/>
      <c r="I47" s="274"/>
      <c r="J47" s="274"/>
      <c r="K47" s="274"/>
      <c r="L47" s="274"/>
      <c r="M47" s="274"/>
      <c r="N47" s="274"/>
      <c r="O47" s="274"/>
      <c r="P47" s="275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30" t="str">
        <f>IFERROR(VLOOKUP(T47,Maestro!$F$2:$G$7,2,FALSE)*VLOOKUP(X47,Maestro!$H$2:$I$7,2,FALSE),"No Definido")</f>
        <v>No Definido</v>
      </c>
      <c r="AC47" s="130"/>
      <c r="AD47" s="130"/>
      <c r="AE47" s="130"/>
      <c r="AF47" s="121"/>
      <c r="AG47" s="121"/>
      <c r="AH47" s="121"/>
      <c r="AI47" s="121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71"/>
      <c r="AV47" s="71"/>
      <c r="AW47" s="71"/>
      <c r="AX47" s="71"/>
      <c r="AY47" s="71"/>
      <c r="AZ47" s="266"/>
      <c r="BA47" s="266"/>
      <c r="BB47" s="266"/>
      <c r="BC47" s="266"/>
      <c r="BD47" s="266"/>
      <c r="BE47" s="266"/>
      <c r="BF47" s="266"/>
      <c r="BG47" s="266"/>
      <c r="BH47" s="266"/>
      <c r="BI47" s="266"/>
      <c r="BJ47" s="266"/>
      <c r="BK47" s="266"/>
      <c r="BL47" s="266"/>
      <c r="BM47" s="266"/>
      <c r="BN47" s="266"/>
      <c r="BO47" s="266"/>
      <c r="BP47" s="266"/>
      <c r="BQ47" s="266"/>
      <c r="BR47" s="266"/>
      <c r="BS47" s="266"/>
      <c r="BT47" s="266"/>
      <c r="BU47" s="266"/>
      <c r="BV47" s="266"/>
      <c r="BW47" s="266"/>
      <c r="BX47" s="266"/>
      <c r="BY47" s="266"/>
      <c r="BZ47" s="266"/>
      <c r="CA47" s="266"/>
      <c r="CB47" s="266"/>
      <c r="CC47" s="266"/>
      <c r="CD47" s="266"/>
      <c r="CE47" s="266"/>
      <c r="CF47" s="266"/>
      <c r="CG47" s="266"/>
      <c r="CH47" s="266"/>
      <c r="CI47" s="266"/>
      <c r="CJ47" s="266"/>
      <c r="CK47" s="266"/>
      <c r="CL47" s="266"/>
      <c r="CM47" s="266"/>
      <c r="CN47" s="266"/>
      <c r="CO47" s="266"/>
      <c r="CP47" s="266"/>
      <c r="CQ47" s="266"/>
      <c r="CR47" s="266"/>
      <c r="CS47" s="266"/>
      <c r="CT47" s="266"/>
      <c r="CU47" s="266"/>
      <c r="CV47" s="266"/>
      <c r="CW47" s="266"/>
      <c r="CX47" s="266"/>
      <c r="CY47" s="266"/>
      <c r="CZ47" s="266"/>
      <c r="DA47" s="266"/>
      <c r="DB47" s="266"/>
      <c r="DC47" s="266"/>
      <c r="DD47" s="266"/>
      <c r="DE47" s="266"/>
      <c r="DF47" s="266"/>
      <c r="DG47" s="266"/>
      <c r="DH47" s="266"/>
      <c r="DI47" s="266"/>
      <c r="DJ47" s="266"/>
      <c r="DK47" s="266"/>
      <c r="DL47" s="266"/>
      <c r="DM47" s="266"/>
      <c r="DN47" s="266"/>
      <c r="DO47" s="266"/>
      <c r="DP47" s="266"/>
      <c r="DQ47" s="266"/>
      <c r="DR47" s="266"/>
      <c r="DS47" s="266"/>
      <c r="DT47" s="266"/>
      <c r="DU47" s="266"/>
      <c r="DV47" s="266"/>
      <c r="DW47" s="266"/>
      <c r="DX47" s="266"/>
      <c r="DY47" s="266"/>
      <c r="DZ47" s="266"/>
      <c r="EA47" s="266"/>
      <c r="EB47" s="266"/>
      <c r="EC47" s="266"/>
      <c r="ED47" s="266"/>
      <c r="EE47" s="266"/>
      <c r="EF47" s="266"/>
      <c r="EG47" s="266"/>
      <c r="EH47" s="266"/>
      <c r="EI47" s="266"/>
      <c r="EJ47" s="266"/>
      <c r="EK47" s="266"/>
      <c r="EL47" s="266"/>
      <c r="EM47" s="266"/>
      <c r="EN47" s="266"/>
      <c r="EO47" s="266"/>
      <c r="EP47" s="266"/>
      <c r="EQ47" s="266"/>
      <c r="ER47" s="266"/>
      <c r="ES47" s="266"/>
      <c r="ET47" s="266"/>
      <c r="EU47" s="266"/>
      <c r="EV47" s="266"/>
      <c r="EW47" s="266"/>
      <c r="EX47" s="266"/>
      <c r="EY47" s="266"/>
      <c r="EZ47" s="266"/>
      <c r="FA47" s="266"/>
      <c r="FB47" s="266"/>
      <c r="FC47" s="266"/>
      <c r="FD47" s="266"/>
      <c r="FE47" s="266"/>
      <c r="FF47" s="266"/>
      <c r="FG47" s="266"/>
      <c r="FH47" s="266"/>
      <c r="FI47" s="266"/>
      <c r="FJ47" s="266"/>
      <c r="FK47" s="266"/>
      <c r="FL47" s="266"/>
      <c r="FM47" s="266"/>
      <c r="FN47" s="266"/>
      <c r="FO47" s="266"/>
      <c r="FP47" s="266"/>
      <c r="FQ47" s="266"/>
      <c r="FR47" s="266"/>
      <c r="FS47" s="266"/>
      <c r="FT47" s="266"/>
      <c r="FU47" s="266"/>
      <c r="FV47" s="266"/>
      <c r="FW47" s="266"/>
      <c r="FX47" s="266"/>
      <c r="FY47" s="266"/>
      <c r="FZ47" s="266"/>
      <c r="GA47" s="266"/>
      <c r="GB47" s="266"/>
      <c r="GC47" s="266"/>
      <c r="GD47" s="266"/>
      <c r="GE47" s="266"/>
      <c r="GF47" s="266"/>
      <c r="GG47" s="266"/>
      <c r="GH47" s="266"/>
      <c r="GI47" s="266"/>
      <c r="GJ47" s="266"/>
      <c r="GK47" s="266"/>
      <c r="GL47" s="266"/>
      <c r="GM47" s="266"/>
      <c r="GN47" s="266"/>
      <c r="GO47" s="266"/>
      <c r="GP47" s="266"/>
      <c r="GQ47" s="266"/>
      <c r="GR47" s="266"/>
      <c r="GS47" s="266"/>
      <c r="GT47" s="266"/>
      <c r="GU47" s="266"/>
      <c r="GV47" s="266"/>
      <c r="GW47" s="266"/>
      <c r="GX47" s="266"/>
      <c r="GY47" s="266"/>
      <c r="GZ47" s="266"/>
      <c r="HA47" s="266"/>
      <c r="HB47" s="266"/>
      <c r="HC47" s="266"/>
      <c r="HD47" s="266"/>
      <c r="HE47" s="266"/>
      <c r="HF47" s="266"/>
      <c r="HG47" s="266"/>
      <c r="HH47" s="266"/>
      <c r="HI47" s="266"/>
      <c r="HJ47" s="266"/>
      <c r="HK47" s="266"/>
      <c r="HL47" s="266"/>
      <c r="HM47" s="266"/>
      <c r="HN47" s="266"/>
      <c r="HO47" s="266"/>
      <c r="HP47" s="266"/>
      <c r="HQ47" s="266"/>
      <c r="HR47" s="266"/>
      <c r="HS47" s="266"/>
      <c r="HT47" s="266"/>
      <c r="HU47" s="266"/>
      <c r="HV47" s="266"/>
      <c r="HW47" s="266"/>
      <c r="HX47" s="266"/>
      <c r="HY47" s="266"/>
      <c r="HZ47" s="266"/>
      <c r="IA47" s="266"/>
      <c r="IB47" s="266"/>
      <c r="IC47" s="266"/>
      <c r="ID47" s="266"/>
      <c r="IE47" s="266"/>
      <c r="IF47" s="266"/>
      <c r="IG47" s="266"/>
      <c r="IH47" s="266"/>
      <c r="II47" s="266"/>
      <c r="IJ47" s="266"/>
      <c r="IK47" s="266"/>
      <c r="IL47" s="266"/>
      <c r="IM47" s="266"/>
      <c r="IN47" s="266"/>
      <c r="IO47" s="266"/>
      <c r="IP47" s="266"/>
      <c r="IQ47" s="266"/>
      <c r="IR47" s="266"/>
      <c r="IS47" s="266"/>
      <c r="IT47" s="266"/>
      <c r="IU47" s="266"/>
      <c r="IV47" s="266"/>
      <c r="IW47" s="266"/>
      <c r="IX47" s="266"/>
      <c r="IY47" s="266"/>
    </row>
    <row r="48" spans="1:259" ht="14.25" customHeight="1" x14ac:dyDescent="0.3">
      <c r="A48" s="71"/>
      <c r="B48" s="71"/>
      <c r="C48" s="46">
        <v>4</v>
      </c>
      <c r="D48" s="141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3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32" t="str">
        <f>IFERROR(VLOOKUP(T48,Maestro!$F$2:$G$7,2,FALSE)*VLOOKUP(X48,Maestro!$H$2:$I$7,2,FALSE),"No Definido")</f>
        <v>No Definido</v>
      </c>
      <c r="AC48" s="132"/>
      <c r="AD48" s="132"/>
      <c r="AE48" s="132"/>
      <c r="AF48" s="120"/>
      <c r="AG48" s="120"/>
      <c r="AH48" s="120"/>
      <c r="AI48" s="120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71"/>
      <c r="AV48" s="71"/>
      <c r="AW48" s="71"/>
      <c r="AX48" s="71"/>
      <c r="AY48" s="71"/>
      <c r="AZ48" s="266"/>
      <c r="BA48" s="266"/>
      <c r="BB48" s="266"/>
      <c r="BC48" s="266"/>
      <c r="BD48" s="266"/>
      <c r="BE48" s="266"/>
      <c r="BF48" s="266"/>
      <c r="BG48" s="266"/>
      <c r="BH48" s="266"/>
      <c r="BI48" s="266"/>
      <c r="BJ48" s="266"/>
      <c r="BK48" s="266"/>
      <c r="BL48" s="266"/>
      <c r="BM48" s="266"/>
      <c r="BN48" s="266"/>
      <c r="BO48" s="266"/>
      <c r="BP48" s="266"/>
      <c r="BQ48" s="266"/>
      <c r="BR48" s="266"/>
      <c r="BS48" s="266"/>
      <c r="BT48" s="266"/>
      <c r="BU48" s="266"/>
      <c r="BV48" s="266"/>
      <c r="BW48" s="266"/>
      <c r="BX48" s="266"/>
      <c r="BY48" s="266"/>
      <c r="BZ48" s="266"/>
      <c r="CA48" s="266"/>
      <c r="CB48" s="266"/>
      <c r="CC48" s="266"/>
      <c r="CD48" s="266"/>
      <c r="CE48" s="266"/>
      <c r="CF48" s="266"/>
      <c r="CG48" s="266"/>
      <c r="CH48" s="266"/>
      <c r="CI48" s="266"/>
      <c r="CJ48" s="266"/>
      <c r="CK48" s="266"/>
      <c r="CL48" s="266"/>
      <c r="CM48" s="266"/>
      <c r="CN48" s="266"/>
      <c r="CO48" s="266"/>
      <c r="CP48" s="266"/>
      <c r="CQ48" s="266"/>
      <c r="CR48" s="266"/>
      <c r="CS48" s="266"/>
      <c r="CT48" s="266"/>
      <c r="CU48" s="266"/>
      <c r="CV48" s="266"/>
      <c r="CW48" s="266"/>
      <c r="CX48" s="266"/>
      <c r="CY48" s="266"/>
      <c r="CZ48" s="266"/>
      <c r="DA48" s="266"/>
      <c r="DB48" s="266"/>
      <c r="DC48" s="266"/>
      <c r="DD48" s="266"/>
      <c r="DE48" s="266"/>
      <c r="DF48" s="266"/>
      <c r="DG48" s="266"/>
      <c r="DH48" s="266"/>
      <c r="DI48" s="266"/>
      <c r="DJ48" s="266"/>
      <c r="DK48" s="266"/>
      <c r="DL48" s="266"/>
      <c r="DM48" s="266"/>
      <c r="DN48" s="266"/>
      <c r="DO48" s="266"/>
      <c r="DP48" s="266"/>
      <c r="DQ48" s="266"/>
      <c r="DR48" s="266"/>
      <c r="DS48" s="266"/>
      <c r="DT48" s="266"/>
      <c r="DU48" s="266"/>
      <c r="DV48" s="266"/>
      <c r="DW48" s="266"/>
      <c r="DX48" s="266"/>
      <c r="DY48" s="266"/>
      <c r="DZ48" s="266"/>
      <c r="EA48" s="266"/>
      <c r="EB48" s="266"/>
      <c r="EC48" s="266"/>
      <c r="ED48" s="266"/>
      <c r="EE48" s="266"/>
      <c r="EF48" s="266"/>
      <c r="EG48" s="266"/>
      <c r="EH48" s="266"/>
      <c r="EI48" s="266"/>
      <c r="EJ48" s="266"/>
      <c r="EK48" s="266"/>
      <c r="EL48" s="266"/>
      <c r="EM48" s="266"/>
      <c r="EN48" s="266"/>
      <c r="EO48" s="266"/>
      <c r="EP48" s="266"/>
      <c r="EQ48" s="266"/>
      <c r="ER48" s="266"/>
      <c r="ES48" s="266"/>
      <c r="ET48" s="266"/>
      <c r="EU48" s="266"/>
      <c r="EV48" s="266"/>
      <c r="EW48" s="266"/>
      <c r="EX48" s="266"/>
      <c r="EY48" s="266"/>
      <c r="EZ48" s="266"/>
      <c r="FA48" s="266"/>
      <c r="FB48" s="266"/>
      <c r="FC48" s="266"/>
      <c r="FD48" s="266"/>
      <c r="FE48" s="266"/>
      <c r="FF48" s="266"/>
      <c r="FG48" s="266"/>
      <c r="FH48" s="266"/>
      <c r="FI48" s="266"/>
      <c r="FJ48" s="266"/>
      <c r="FK48" s="266"/>
      <c r="FL48" s="266"/>
      <c r="FM48" s="266"/>
      <c r="FN48" s="266"/>
      <c r="FO48" s="266"/>
      <c r="FP48" s="266"/>
      <c r="FQ48" s="266"/>
      <c r="FR48" s="266"/>
      <c r="FS48" s="266"/>
      <c r="FT48" s="266"/>
      <c r="FU48" s="266"/>
      <c r="FV48" s="266"/>
      <c r="FW48" s="266"/>
      <c r="FX48" s="266"/>
      <c r="FY48" s="266"/>
      <c r="FZ48" s="266"/>
      <c r="GA48" s="266"/>
      <c r="GB48" s="266"/>
      <c r="GC48" s="266"/>
      <c r="GD48" s="266"/>
      <c r="GE48" s="266"/>
      <c r="GF48" s="266"/>
      <c r="GG48" s="266"/>
      <c r="GH48" s="266"/>
      <c r="GI48" s="266"/>
      <c r="GJ48" s="266"/>
      <c r="GK48" s="266"/>
      <c r="GL48" s="266"/>
      <c r="GM48" s="266"/>
      <c r="GN48" s="266"/>
      <c r="GO48" s="266"/>
      <c r="GP48" s="266"/>
      <c r="GQ48" s="266"/>
      <c r="GR48" s="266"/>
      <c r="GS48" s="266"/>
      <c r="GT48" s="266"/>
      <c r="GU48" s="266"/>
      <c r="GV48" s="266"/>
      <c r="GW48" s="266"/>
      <c r="GX48" s="266"/>
      <c r="GY48" s="266"/>
      <c r="GZ48" s="266"/>
      <c r="HA48" s="266"/>
      <c r="HB48" s="266"/>
      <c r="HC48" s="266"/>
      <c r="HD48" s="266"/>
      <c r="HE48" s="266"/>
      <c r="HF48" s="266"/>
      <c r="HG48" s="266"/>
      <c r="HH48" s="266"/>
      <c r="HI48" s="266"/>
      <c r="HJ48" s="266"/>
      <c r="HK48" s="266"/>
      <c r="HL48" s="266"/>
      <c r="HM48" s="266"/>
      <c r="HN48" s="266"/>
      <c r="HO48" s="266"/>
      <c r="HP48" s="266"/>
      <c r="HQ48" s="266"/>
      <c r="HR48" s="266"/>
      <c r="HS48" s="266"/>
      <c r="HT48" s="266"/>
      <c r="HU48" s="266"/>
      <c r="HV48" s="266"/>
      <c r="HW48" s="266"/>
      <c r="HX48" s="266"/>
      <c r="HY48" s="266"/>
      <c r="HZ48" s="266"/>
      <c r="IA48" s="266"/>
      <c r="IB48" s="266"/>
      <c r="IC48" s="266"/>
      <c r="ID48" s="266"/>
      <c r="IE48" s="266"/>
      <c r="IF48" s="266"/>
      <c r="IG48" s="266"/>
      <c r="IH48" s="266"/>
      <c r="II48" s="266"/>
      <c r="IJ48" s="266"/>
      <c r="IK48" s="266"/>
      <c r="IL48" s="266"/>
      <c r="IM48" s="266"/>
      <c r="IN48" s="266"/>
      <c r="IO48" s="266"/>
      <c r="IP48" s="266"/>
      <c r="IQ48" s="266"/>
      <c r="IR48" s="266"/>
      <c r="IS48" s="266"/>
      <c r="IT48" s="266"/>
      <c r="IU48" s="266"/>
      <c r="IV48" s="266"/>
      <c r="IW48" s="266"/>
      <c r="IX48" s="266"/>
      <c r="IY48" s="266"/>
    </row>
    <row r="49" spans="1:259" ht="14.25" x14ac:dyDescent="0.3">
      <c r="A49" s="71"/>
      <c r="B49" s="71"/>
      <c r="C49" s="45">
        <v>5</v>
      </c>
      <c r="D49" s="273"/>
      <c r="E49" s="274"/>
      <c r="F49" s="274"/>
      <c r="G49" s="274"/>
      <c r="H49" s="274"/>
      <c r="I49" s="274"/>
      <c r="J49" s="274"/>
      <c r="K49" s="274"/>
      <c r="L49" s="274"/>
      <c r="M49" s="274"/>
      <c r="N49" s="274"/>
      <c r="O49" s="274"/>
      <c r="P49" s="275"/>
      <c r="Q49" s="121"/>
      <c r="R49" s="121"/>
      <c r="S49" s="121"/>
      <c r="T49" s="125"/>
      <c r="U49" s="126"/>
      <c r="V49" s="126"/>
      <c r="W49" s="127"/>
      <c r="X49" s="125"/>
      <c r="Y49" s="126"/>
      <c r="Z49" s="126"/>
      <c r="AA49" s="127"/>
      <c r="AB49" s="130" t="str">
        <f>IFERROR(VLOOKUP(T49,Maestro!$F$2:$G$7,2,FALSE)*VLOOKUP(X49,Maestro!$H$2:$I$7,2,FALSE),"No Definido")</f>
        <v>No Definido</v>
      </c>
      <c r="AC49" s="130"/>
      <c r="AD49" s="130"/>
      <c r="AE49" s="130"/>
      <c r="AF49" s="121"/>
      <c r="AG49" s="121"/>
      <c r="AH49" s="121"/>
      <c r="AI49" s="121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71"/>
      <c r="AV49" s="71"/>
      <c r="AW49" s="71"/>
      <c r="AX49" s="71"/>
      <c r="AY49" s="71"/>
      <c r="AZ49" s="266"/>
      <c r="BA49" s="266"/>
      <c r="BB49" s="266"/>
      <c r="BC49" s="266"/>
      <c r="BD49" s="266"/>
      <c r="BE49" s="266"/>
      <c r="BF49" s="266"/>
      <c r="BG49" s="266"/>
      <c r="BH49" s="266"/>
      <c r="BI49" s="266"/>
      <c r="BJ49" s="266"/>
      <c r="BK49" s="266"/>
      <c r="BL49" s="266"/>
      <c r="BM49" s="266"/>
      <c r="BN49" s="266"/>
      <c r="BO49" s="266"/>
      <c r="BP49" s="266"/>
      <c r="BQ49" s="266"/>
      <c r="BR49" s="266"/>
      <c r="BS49" s="266"/>
      <c r="BT49" s="266"/>
      <c r="BU49" s="266"/>
      <c r="BV49" s="266"/>
      <c r="BW49" s="266"/>
      <c r="BX49" s="266"/>
      <c r="BY49" s="266"/>
      <c r="BZ49" s="266"/>
      <c r="CA49" s="266"/>
      <c r="CB49" s="266"/>
      <c r="CC49" s="266"/>
      <c r="CD49" s="266"/>
      <c r="CE49" s="266"/>
      <c r="CF49" s="266"/>
      <c r="CG49" s="266"/>
      <c r="CH49" s="266"/>
      <c r="CI49" s="266"/>
      <c r="CJ49" s="266"/>
      <c r="CK49" s="266"/>
      <c r="CL49" s="266"/>
      <c r="CM49" s="266"/>
      <c r="CN49" s="266"/>
      <c r="CO49" s="266"/>
      <c r="CP49" s="266"/>
      <c r="CQ49" s="266"/>
      <c r="CR49" s="266"/>
      <c r="CS49" s="266"/>
      <c r="CT49" s="266"/>
      <c r="CU49" s="266"/>
      <c r="CV49" s="266"/>
      <c r="CW49" s="266"/>
      <c r="CX49" s="266"/>
      <c r="CY49" s="266"/>
      <c r="CZ49" s="266"/>
      <c r="DA49" s="266"/>
      <c r="DB49" s="266"/>
      <c r="DC49" s="266"/>
      <c r="DD49" s="266"/>
      <c r="DE49" s="266"/>
      <c r="DF49" s="266"/>
      <c r="DG49" s="266"/>
      <c r="DH49" s="266"/>
      <c r="DI49" s="266"/>
      <c r="DJ49" s="266"/>
      <c r="DK49" s="266"/>
      <c r="DL49" s="266"/>
      <c r="DM49" s="266"/>
      <c r="DN49" s="266"/>
      <c r="DO49" s="266"/>
      <c r="DP49" s="266"/>
      <c r="DQ49" s="266"/>
      <c r="DR49" s="266"/>
      <c r="DS49" s="266"/>
      <c r="DT49" s="266"/>
      <c r="DU49" s="266"/>
      <c r="DV49" s="266"/>
      <c r="DW49" s="266"/>
      <c r="DX49" s="266"/>
      <c r="DY49" s="266"/>
      <c r="DZ49" s="266"/>
      <c r="EA49" s="266"/>
      <c r="EB49" s="266"/>
      <c r="EC49" s="266"/>
      <c r="ED49" s="266"/>
      <c r="EE49" s="266"/>
      <c r="EF49" s="266"/>
      <c r="EG49" s="266"/>
      <c r="EH49" s="266"/>
      <c r="EI49" s="266"/>
      <c r="EJ49" s="266"/>
      <c r="EK49" s="266"/>
      <c r="EL49" s="266"/>
      <c r="EM49" s="266"/>
      <c r="EN49" s="266"/>
      <c r="EO49" s="266"/>
      <c r="EP49" s="266"/>
      <c r="EQ49" s="266"/>
      <c r="ER49" s="266"/>
      <c r="ES49" s="266"/>
      <c r="ET49" s="266"/>
      <c r="EU49" s="266"/>
      <c r="EV49" s="266"/>
      <c r="EW49" s="266"/>
      <c r="EX49" s="266"/>
      <c r="EY49" s="266"/>
      <c r="EZ49" s="266"/>
      <c r="FA49" s="266"/>
      <c r="FB49" s="266"/>
      <c r="FC49" s="266"/>
      <c r="FD49" s="266"/>
      <c r="FE49" s="266"/>
      <c r="FF49" s="266"/>
      <c r="FG49" s="266"/>
      <c r="FH49" s="266"/>
      <c r="FI49" s="266"/>
      <c r="FJ49" s="266"/>
      <c r="FK49" s="266"/>
      <c r="FL49" s="266"/>
      <c r="FM49" s="266"/>
      <c r="FN49" s="266"/>
      <c r="FO49" s="266"/>
      <c r="FP49" s="266"/>
      <c r="FQ49" s="266"/>
      <c r="FR49" s="266"/>
      <c r="FS49" s="266"/>
      <c r="FT49" s="266"/>
      <c r="FU49" s="266"/>
      <c r="FV49" s="266"/>
      <c r="FW49" s="266"/>
      <c r="FX49" s="266"/>
      <c r="FY49" s="266"/>
      <c r="FZ49" s="266"/>
      <c r="GA49" s="266"/>
      <c r="GB49" s="266"/>
      <c r="GC49" s="266"/>
      <c r="GD49" s="266"/>
      <c r="GE49" s="266"/>
      <c r="GF49" s="266"/>
      <c r="GG49" s="266"/>
      <c r="GH49" s="266"/>
      <c r="GI49" s="266"/>
      <c r="GJ49" s="266"/>
      <c r="GK49" s="266"/>
      <c r="GL49" s="266"/>
      <c r="GM49" s="266"/>
      <c r="GN49" s="266"/>
      <c r="GO49" s="266"/>
      <c r="GP49" s="266"/>
      <c r="GQ49" s="266"/>
      <c r="GR49" s="266"/>
      <c r="GS49" s="266"/>
      <c r="GT49" s="266"/>
      <c r="GU49" s="266"/>
      <c r="GV49" s="266"/>
      <c r="GW49" s="266"/>
      <c r="GX49" s="266"/>
      <c r="GY49" s="266"/>
      <c r="GZ49" s="266"/>
      <c r="HA49" s="266"/>
      <c r="HB49" s="266"/>
      <c r="HC49" s="266"/>
      <c r="HD49" s="266"/>
      <c r="HE49" s="266"/>
      <c r="HF49" s="266"/>
      <c r="HG49" s="266"/>
      <c r="HH49" s="266"/>
      <c r="HI49" s="266"/>
      <c r="HJ49" s="266"/>
      <c r="HK49" s="266"/>
      <c r="HL49" s="266"/>
      <c r="HM49" s="266"/>
      <c r="HN49" s="266"/>
      <c r="HO49" s="266"/>
      <c r="HP49" s="266"/>
      <c r="HQ49" s="266"/>
      <c r="HR49" s="266"/>
      <c r="HS49" s="266"/>
      <c r="HT49" s="266"/>
      <c r="HU49" s="266"/>
      <c r="HV49" s="266"/>
      <c r="HW49" s="266"/>
      <c r="HX49" s="266"/>
      <c r="HY49" s="266"/>
      <c r="HZ49" s="266"/>
      <c r="IA49" s="266"/>
      <c r="IB49" s="266"/>
      <c r="IC49" s="266"/>
      <c r="ID49" s="266"/>
      <c r="IE49" s="266"/>
      <c r="IF49" s="266"/>
      <c r="IG49" s="266"/>
      <c r="IH49" s="266"/>
      <c r="II49" s="266"/>
      <c r="IJ49" s="266"/>
      <c r="IK49" s="266"/>
      <c r="IL49" s="266"/>
      <c r="IM49" s="266"/>
      <c r="IN49" s="266"/>
      <c r="IO49" s="266"/>
      <c r="IP49" s="266"/>
      <c r="IQ49" s="266"/>
      <c r="IR49" s="266"/>
      <c r="IS49" s="266"/>
      <c r="IT49" s="266"/>
      <c r="IU49" s="266"/>
      <c r="IV49" s="266"/>
      <c r="IW49" s="266"/>
      <c r="IX49" s="266"/>
      <c r="IY49" s="266"/>
    </row>
    <row r="50" spans="1:259" ht="14.25" x14ac:dyDescent="0.3">
      <c r="A50" s="71"/>
      <c r="B50" s="71"/>
      <c r="C50" s="46">
        <v>6</v>
      </c>
      <c r="D50" s="141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3"/>
      <c r="Q50" s="120"/>
      <c r="R50" s="120"/>
      <c r="S50" s="120"/>
      <c r="T50" s="152"/>
      <c r="U50" s="153"/>
      <c r="V50" s="153"/>
      <c r="W50" s="154"/>
      <c r="X50" s="152"/>
      <c r="Y50" s="153"/>
      <c r="Z50" s="153"/>
      <c r="AA50" s="154"/>
      <c r="AB50" s="132" t="str">
        <f>IFERROR(VLOOKUP(T50,Maestro!$F$2:$G$7,2,FALSE)*VLOOKUP(X50,Maestro!$H$2:$I$7,2,FALSE),"No Definido")</f>
        <v>No Definido</v>
      </c>
      <c r="AC50" s="132"/>
      <c r="AD50" s="132"/>
      <c r="AE50" s="132"/>
      <c r="AF50" s="120"/>
      <c r="AG50" s="120"/>
      <c r="AH50" s="120"/>
      <c r="AI50" s="120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71"/>
      <c r="AV50" s="71"/>
      <c r="AW50" s="71"/>
      <c r="AX50" s="71"/>
      <c r="AY50" s="71"/>
      <c r="AZ50" s="266"/>
      <c r="BA50" s="266"/>
      <c r="BB50" s="266"/>
      <c r="BC50" s="266"/>
      <c r="BD50" s="266"/>
      <c r="BE50" s="266"/>
      <c r="BF50" s="266"/>
      <c r="BG50" s="266"/>
      <c r="BH50" s="266"/>
      <c r="BI50" s="266"/>
      <c r="BJ50" s="266"/>
      <c r="BK50" s="266"/>
      <c r="BL50" s="266"/>
      <c r="BM50" s="266"/>
      <c r="BN50" s="266"/>
      <c r="BO50" s="266"/>
      <c r="BP50" s="266"/>
      <c r="BQ50" s="266"/>
      <c r="BR50" s="266"/>
      <c r="BS50" s="266"/>
      <c r="BT50" s="266"/>
      <c r="BU50" s="266"/>
      <c r="BV50" s="266"/>
      <c r="BW50" s="266"/>
      <c r="BX50" s="266"/>
      <c r="BY50" s="266"/>
      <c r="BZ50" s="266"/>
      <c r="CA50" s="266"/>
      <c r="CB50" s="266"/>
      <c r="CC50" s="266"/>
      <c r="CD50" s="266"/>
      <c r="CE50" s="266"/>
      <c r="CF50" s="266"/>
      <c r="CG50" s="266"/>
      <c r="CH50" s="266"/>
      <c r="CI50" s="266"/>
      <c r="CJ50" s="266"/>
      <c r="CK50" s="266"/>
      <c r="CL50" s="266"/>
      <c r="CM50" s="266"/>
      <c r="CN50" s="266"/>
      <c r="CO50" s="266"/>
      <c r="CP50" s="266"/>
      <c r="CQ50" s="266"/>
      <c r="CR50" s="266"/>
      <c r="CS50" s="266"/>
      <c r="CT50" s="266"/>
      <c r="CU50" s="266"/>
      <c r="CV50" s="266"/>
      <c r="CW50" s="266"/>
      <c r="CX50" s="266"/>
      <c r="CY50" s="266"/>
      <c r="CZ50" s="266"/>
      <c r="DA50" s="266"/>
      <c r="DB50" s="266"/>
      <c r="DC50" s="266"/>
      <c r="DD50" s="266"/>
      <c r="DE50" s="266"/>
      <c r="DF50" s="266"/>
      <c r="DG50" s="266"/>
      <c r="DH50" s="266"/>
      <c r="DI50" s="266"/>
      <c r="DJ50" s="266"/>
      <c r="DK50" s="266"/>
      <c r="DL50" s="266"/>
      <c r="DM50" s="266"/>
      <c r="DN50" s="266"/>
      <c r="DO50" s="266"/>
      <c r="DP50" s="266"/>
      <c r="DQ50" s="266"/>
      <c r="DR50" s="266"/>
      <c r="DS50" s="266"/>
      <c r="DT50" s="266"/>
      <c r="DU50" s="266"/>
      <c r="DV50" s="266"/>
      <c r="DW50" s="266"/>
      <c r="DX50" s="266"/>
      <c r="DY50" s="266"/>
      <c r="DZ50" s="266"/>
      <c r="EA50" s="266"/>
      <c r="EB50" s="266"/>
      <c r="EC50" s="266"/>
      <c r="ED50" s="266"/>
      <c r="EE50" s="266"/>
      <c r="EF50" s="266"/>
      <c r="EG50" s="266"/>
      <c r="EH50" s="266"/>
      <c r="EI50" s="266"/>
      <c r="EJ50" s="266"/>
      <c r="EK50" s="266"/>
      <c r="EL50" s="266"/>
      <c r="EM50" s="266"/>
      <c r="EN50" s="266"/>
      <c r="EO50" s="266"/>
      <c r="EP50" s="266"/>
      <c r="EQ50" s="266"/>
      <c r="ER50" s="266"/>
      <c r="ES50" s="266"/>
      <c r="ET50" s="266"/>
      <c r="EU50" s="266"/>
      <c r="EV50" s="266"/>
      <c r="EW50" s="266"/>
      <c r="EX50" s="266"/>
      <c r="EY50" s="266"/>
      <c r="EZ50" s="266"/>
      <c r="FA50" s="266"/>
      <c r="FB50" s="266"/>
      <c r="FC50" s="266"/>
      <c r="FD50" s="266"/>
      <c r="FE50" s="266"/>
      <c r="FF50" s="266"/>
      <c r="FG50" s="266"/>
      <c r="FH50" s="266"/>
      <c r="FI50" s="266"/>
      <c r="FJ50" s="266"/>
      <c r="FK50" s="266"/>
      <c r="FL50" s="266"/>
      <c r="FM50" s="266"/>
      <c r="FN50" s="266"/>
      <c r="FO50" s="266"/>
      <c r="FP50" s="266"/>
      <c r="FQ50" s="266"/>
      <c r="FR50" s="266"/>
      <c r="FS50" s="266"/>
      <c r="FT50" s="266"/>
      <c r="FU50" s="266"/>
      <c r="FV50" s="266"/>
      <c r="FW50" s="266"/>
      <c r="FX50" s="266"/>
      <c r="FY50" s="266"/>
      <c r="FZ50" s="266"/>
      <c r="GA50" s="266"/>
      <c r="GB50" s="266"/>
      <c r="GC50" s="266"/>
      <c r="GD50" s="266"/>
      <c r="GE50" s="266"/>
      <c r="GF50" s="266"/>
      <c r="GG50" s="266"/>
      <c r="GH50" s="266"/>
      <c r="GI50" s="266"/>
      <c r="GJ50" s="266"/>
      <c r="GK50" s="266"/>
      <c r="GL50" s="266"/>
      <c r="GM50" s="266"/>
      <c r="GN50" s="266"/>
      <c r="GO50" s="266"/>
      <c r="GP50" s="266"/>
      <c r="GQ50" s="266"/>
      <c r="GR50" s="266"/>
      <c r="GS50" s="266"/>
      <c r="GT50" s="266"/>
      <c r="GU50" s="266"/>
      <c r="GV50" s="266"/>
      <c r="GW50" s="266"/>
      <c r="GX50" s="266"/>
      <c r="GY50" s="266"/>
      <c r="GZ50" s="266"/>
      <c r="HA50" s="266"/>
      <c r="HB50" s="266"/>
      <c r="HC50" s="266"/>
      <c r="HD50" s="266"/>
      <c r="HE50" s="266"/>
      <c r="HF50" s="266"/>
      <c r="HG50" s="266"/>
      <c r="HH50" s="266"/>
      <c r="HI50" s="266"/>
      <c r="HJ50" s="266"/>
      <c r="HK50" s="266"/>
      <c r="HL50" s="266"/>
      <c r="HM50" s="266"/>
      <c r="HN50" s="266"/>
      <c r="HO50" s="266"/>
      <c r="HP50" s="266"/>
      <c r="HQ50" s="266"/>
      <c r="HR50" s="266"/>
      <c r="HS50" s="266"/>
      <c r="HT50" s="266"/>
      <c r="HU50" s="266"/>
      <c r="HV50" s="266"/>
      <c r="HW50" s="266"/>
      <c r="HX50" s="266"/>
      <c r="HY50" s="266"/>
      <c r="HZ50" s="266"/>
      <c r="IA50" s="266"/>
      <c r="IB50" s="266"/>
      <c r="IC50" s="266"/>
      <c r="ID50" s="266"/>
      <c r="IE50" s="266"/>
      <c r="IF50" s="266"/>
      <c r="IG50" s="266"/>
      <c r="IH50" s="266"/>
      <c r="II50" s="266"/>
      <c r="IJ50" s="266"/>
      <c r="IK50" s="266"/>
      <c r="IL50" s="266"/>
      <c r="IM50" s="266"/>
      <c r="IN50" s="266"/>
      <c r="IO50" s="266"/>
      <c r="IP50" s="266"/>
      <c r="IQ50" s="266"/>
      <c r="IR50" s="266"/>
      <c r="IS50" s="266"/>
      <c r="IT50" s="266"/>
      <c r="IU50" s="266"/>
      <c r="IV50" s="266"/>
      <c r="IW50" s="266"/>
      <c r="IX50" s="266"/>
      <c r="IY50" s="266"/>
    </row>
    <row r="51" spans="1:259" ht="14.25" x14ac:dyDescent="0.3">
      <c r="A51" s="71"/>
      <c r="B51" s="71"/>
      <c r="C51" s="45">
        <v>7</v>
      </c>
      <c r="D51" s="273"/>
      <c r="E51" s="274"/>
      <c r="F51" s="274"/>
      <c r="G51" s="274"/>
      <c r="H51" s="274"/>
      <c r="I51" s="274"/>
      <c r="J51" s="274"/>
      <c r="K51" s="274"/>
      <c r="L51" s="274"/>
      <c r="M51" s="274"/>
      <c r="N51" s="274"/>
      <c r="O51" s="274"/>
      <c r="P51" s="275"/>
      <c r="Q51" s="121"/>
      <c r="R51" s="121"/>
      <c r="S51" s="121"/>
      <c r="T51" s="125"/>
      <c r="U51" s="126"/>
      <c r="V51" s="126"/>
      <c r="W51" s="127"/>
      <c r="X51" s="125"/>
      <c r="Y51" s="126"/>
      <c r="Z51" s="126"/>
      <c r="AA51" s="127"/>
      <c r="AB51" s="130" t="str">
        <f>IFERROR(VLOOKUP(T51,Maestro!$F$2:$G$7,2,FALSE)*VLOOKUP(X51,Maestro!$H$2:$I$7,2,FALSE),"No Definido")</f>
        <v>No Definido</v>
      </c>
      <c r="AC51" s="130"/>
      <c r="AD51" s="130"/>
      <c r="AE51" s="130"/>
      <c r="AF51" s="121"/>
      <c r="AG51" s="121"/>
      <c r="AH51" s="121"/>
      <c r="AI51" s="121"/>
      <c r="AJ51" s="129"/>
      <c r="AK51" s="129"/>
      <c r="AL51" s="129"/>
      <c r="AM51" s="129"/>
      <c r="AN51" s="129"/>
      <c r="AO51" s="129"/>
      <c r="AP51" s="129"/>
      <c r="AQ51" s="129"/>
      <c r="AR51" s="129"/>
      <c r="AS51" s="129"/>
      <c r="AT51" s="129"/>
      <c r="AU51" s="71"/>
      <c r="AV51" s="71"/>
      <c r="AW51" s="71"/>
      <c r="AX51" s="71"/>
      <c r="AY51" s="71"/>
      <c r="AZ51" s="266"/>
      <c r="BA51" s="266"/>
      <c r="BB51" s="266"/>
      <c r="BC51" s="266"/>
      <c r="BD51" s="266"/>
      <c r="BE51" s="266"/>
      <c r="BF51" s="266"/>
      <c r="BG51" s="266"/>
      <c r="BH51" s="266"/>
      <c r="BI51" s="266"/>
      <c r="BJ51" s="266"/>
      <c r="BK51" s="266"/>
      <c r="BL51" s="266"/>
      <c r="BM51" s="266"/>
      <c r="BN51" s="266"/>
      <c r="BO51" s="266"/>
      <c r="BP51" s="266"/>
      <c r="BQ51" s="266"/>
      <c r="BR51" s="266"/>
      <c r="BS51" s="266"/>
      <c r="BT51" s="266"/>
      <c r="BU51" s="266"/>
      <c r="BV51" s="266"/>
      <c r="BW51" s="266"/>
      <c r="BX51" s="266"/>
      <c r="BY51" s="266"/>
      <c r="BZ51" s="266"/>
      <c r="CA51" s="266"/>
      <c r="CB51" s="266"/>
      <c r="CC51" s="266"/>
      <c r="CD51" s="266"/>
      <c r="CE51" s="266"/>
      <c r="CF51" s="266"/>
      <c r="CG51" s="266"/>
      <c r="CH51" s="266"/>
      <c r="CI51" s="266"/>
      <c r="CJ51" s="266"/>
      <c r="CK51" s="266"/>
      <c r="CL51" s="266"/>
      <c r="CM51" s="266"/>
      <c r="CN51" s="266"/>
      <c r="CO51" s="266"/>
      <c r="CP51" s="266"/>
      <c r="CQ51" s="266"/>
      <c r="CR51" s="266"/>
      <c r="CS51" s="266"/>
      <c r="CT51" s="266"/>
      <c r="CU51" s="266"/>
      <c r="CV51" s="266"/>
      <c r="CW51" s="266"/>
      <c r="CX51" s="266"/>
      <c r="CY51" s="266"/>
      <c r="CZ51" s="266"/>
      <c r="DA51" s="266"/>
      <c r="DB51" s="266"/>
      <c r="DC51" s="266"/>
      <c r="DD51" s="266"/>
      <c r="DE51" s="266"/>
      <c r="DF51" s="266"/>
      <c r="DG51" s="266"/>
      <c r="DH51" s="266"/>
      <c r="DI51" s="266"/>
      <c r="DJ51" s="266"/>
      <c r="DK51" s="266"/>
      <c r="DL51" s="266"/>
      <c r="DM51" s="266"/>
      <c r="DN51" s="266"/>
      <c r="DO51" s="266"/>
      <c r="DP51" s="266"/>
      <c r="DQ51" s="266"/>
      <c r="DR51" s="266"/>
      <c r="DS51" s="266"/>
      <c r="DT51" s="266"/>
      <c r="DU51" s="266"/>
      <c r="DV51" s="266"/>
      <c r="DW51" s="266"/>
      <c r="DX51" s="266"/>
      <c r="DY51" s="266"/>
      <c r="DZ51" s="266"/>
      <c r="EA51" s="266"/>
      <c r="EB51" s="266"/>
      <c r="EC51" s="266"/>
      <c r="ED51" s="266"/>
      <c r="EE51" s="266"/>
      <c r="EF51" s="266"/>
      <c r="EG51" s="266"/>
      <c r="EH51" s="266"/>
      <c r="EI51" s="266"/>
      <c r="EJ51" s="266"/>
      <c r="EK51" s="266"/>
      <c r="EL51" s="266"/>
      <c r="EM51" s="266"/>
      <c r="EN51" s="266"/>
      <c r="EO51" s="266"/>
      <c r="EP51" s="266"/>
      <c r="EQ51" s="266"/>
      <c r="ER51" s="266"/>
      <c r="ES51" s="266"/>
      <c r="ET51" s="266"/>
      <c r="EU51" s="266"/>
      <c r="EV51" s="266"/>
      <c r="EW51" s="266"/>
      <c r="EX51" s="266"/>
      <c r="EY51" s="266"/>
      <c r="EZ51" s="266"/>
      <c r="FA51" s="266"/>
      <c r="FB51" s="266"/>
      <c r="FC51" s="266"/>
      <c r="FD51" s="266"/>
      <c r="FE51" s="266"/>
      <c r="FF51" s="266"/>
      <c r="FG51" s="266"/>
      <c r="FH51" s="266"/>
      <c r="FI51" s="266"/>
      <c r="FJ51" s="266"/>
      <c r="FK51" s="266"/>
      <c r="FL51" s="266"/>
      <c r="FM51" s="266"/>
      <c r="FN51" s="266"/>
      <c r="FO51" s="266"/>
      <c r="FP51" s="266"/>
      <c r="FQ51" s="266"/>
      <c r="FR51" s="266"/>
      <c r="FS51" s="266"/>
      <c r="FT51" s="266"/>
      <c r="FU51" s="266"/>
      <c r="FV51" s="266"/>
      <c r="FW51" s="266"/>
      <c r="FX51" s="266"/>
      <c r="FY51" s="266"/>
      <c r="FZ51" s="266"/>
      <c r="GA51" s="266"/>
      <c r="GB51" s="266"/>
      <c r="GC51" s="266"/>
      <c r="GD51" s="266"/>
      <c r="GE51" s="266"/>
      <c r="GF51" s="266"/>
      <c r="GG51" s="266"/>
      <c r="GH51" s="266"/>
      <c r="GI51" s="266"/>
      <c r="GJ51" s="266"/>
      <c r="GK51" s="266"/>
      <c r="GL51" s="266"/>
      <c r="GM51" s="266"/>
      <c r="GN51" s="266"/>
      <c r="GO51" s="266"/>
      <c r="GP51" s="266"/>
      <c r="GQ51" s="266"/>
      <c r="GR51" s="266"/>
      <c r="GS51" s="266"/>
      <c r="GT51" s="266"/>
      <c r="GU51" s="266"/>
      <c r="GV51" s="266"/>
      <c r="GW51" s="266"/>
      <c r="GX51" s="266"/>
      <c r="GY51" s="266"/>
      <c r="GZ51" s="266"/>
      <c r="HA51" s="266"/>
      <c r="HB51" s="266"/>
      <c r="HC51" s="266"/>
      <c r="HD51" s="266"/>
      <c r="HE51" s="266"/>
      <c r="HF51" s="266"/>
      <c r="HG51" s="266"/>
      <c r="HH51" s="266"/>
      <c r="HI51" s="266"/>
      <c r="HJ51" s="266"/>
      <c r="HK51" s="266"/>
      <c r="HL51" s="266"/>
      <c r="HM51" s="266"/>
      <c r="HN51" s="266"/>
      <c r="HO51" s="266"/>
      <c r="HP51" s="266"/>
      <c r="HQ51" s="266"/>
      <c r="HR51" s="266"/>
      <c r="HS51" s="266"/>
      <c r="HT51" s="266"/>
      <c r="HU51" s="266"/>
      <c r="HV51" s="266"/>
      <c r="HW51" s="266"/>
      <c r="HX51" s="266"/>
      <c r="HY51" s="266"/>
      <c r="HZ51" s="266"/>
      <c r="IA51" s="266"/>
      <c r="IB51" s="266"/>
      <c r="IC51" s="266"/>
      <c r="ID51" s="266"/>
      <c r="IE51" s="266"/>
      <c r="IF51" s="266"/>
      <c r="IG51" s="266"/>
      <c r="IH51" s="266"/>
      <c r="II51" s="266"/>
      <c r="IJ51" s="266"/>
      <c r="IK51" s="266"/>
      <c r="IL51" s="266"/>
      <c r="IM51" s="266"/>
      <c r="IN51" s="266"/>
      <c r="IO51" s="266"/>
      <c r="IP51" s="266"/>
      <c r="IQ51" s="266"/>
      <c r="IR51" s="266"/>
      <c r="IS51" s="266"/>
      <c r="IT51" s="266"/>
      <c r="IU51" s="266"/>
      <c r="IV51" s="266"/>
      <c r="IW51" s="266"/>
      <c r="IX51" s="266"/>
      <c r="IY51" s="266"/>
    </row>
    <row r="52" spans="1:259" ht="14.25" x14ac:dyDescent="0.3">
      <c r="A52" s="71"/>
      <c r="B52" s="71"/>
      <c r="C52" s="46">
        <v>8</v>
      </c>
      <c r="D52" s="141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3"/>
      <c r="Q52" s="120"/>
      <c r="R52" s="120"/>
      <c r="S52" s="120"/>
      <c r="T52" s="152"/>
      <c r="U52" s="153"/>
      <c r="V52" s="153"/>
      <c r="W52" s="154"/>
      <c r="X52" s="152"/>
      <c r="Y52" s="153"/>
      <c r="Z52" s="153"/>
      <c r="AA52" s="154"/>
      <c r="AB52" s="132" t="str">
        <f>IFERROR(VLOOKUP(T52,Maestro!$F$2:$G$7,2,FALSE)*VLOOKUP(X52,Maestro!$H$2:$I$7,2,FALSE),"No Definido")</f>
        <v>No Definido</v>
      </c>
      <c r="AC52" s="132"/>
      <c r="AD52" s="132"/>
      <c r="AE52" s="132"/>
      <c r="AF52" s="120"/>
      <c r="AG52" s="120"/>
      <c r="AH52" s="120"/>
      <c r="AI52" s="120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71"/>
      <c r="AV52" s="71"/>
      <c r="AW52" s="71"/>
      <c r="AX52" s="71"/>
      <c r="AY52" s="71"/>
      <c r="AZ52" s="266"/>
      <c r="BA52" s="266"/>
      <c r="BB52" s="266"/>
      <c r="BC52" s="266"/>
      <c r="BD52" s="266"/>
      <c r="BE52" s="266"/>
      <c r="BF52" s="266"/>
      <c r="BG52" s="266"/>
      <c r="BH52" s="266"/>
      <c r="BI52" s="266"/>
      <c r="BJ52" s="266"/>
      <c r="BK52" s="266"/>
      <c r="BL52" s="266"/>
      <c r="BM52" s="266"/>
      <c r="BN52" s="266"/>
      <c r="BO52" s="266"/>
      <c r="BP52" s="266"/>
      <c r="BQ52" s="266"/>
      <c r="BR52" s="266"/>
      <c r="BS52" s="266"/>
      <c r="BT52" s="266"/>
      <c r="BU52" s="266"/>
      <c r="BV52" s="266"/>
      <c r="BW52" s="266"/>
      <c r="BX52" s="266"/>
      <c r="BY52" s="266"/>
      <c r="BZ52" s="266"/>
      <c r="CA52" s="266"/>
      <c r="CB52" s="266"/>
      <c r="CC52" s="266"/>
      <c r="CD52" s="266"/>
      <c r="CE52" s="266"/>
      <c r="CF52" s="266"/>
      <c r="CG52" s="266"/>
      <c r="CH52" s="266"/>
      <c r="CI52" s="266"/>
      <c r="CJ52" s="266"/>
      <c r="CK52" s="266"/>
      <c r="CL52" s="266"/>
      <c r="CM52" s="266"/>
      <c r="CN52" s="266"/>
      <c r="CO52" s="266"/>
      <c r="CP52" s="266"/>
      <c r="CQ52" s="266"/>
      <c r="CR52" s="266"/>
      <c r="CS52" s="266"/>
      <c r="CT52" s="266"/>
      <c r="CU52" s="266"/>
      <c r="CV52" s="266"/>
      <c r="CW52" s="266"/>
      <c r="CX52" s="266"/>
      <c r="CY52" s="266"/>
      <c r="CZ52" s="266"/>
      <c r="DA52" s="266"/>
      <c r="DB52" s="266"/>
      <c r="DC52" s="266"/>
      <c r="DD52" s="266"/>
      <c r="DE52" s="266"/>
      <c r="DF52" s="266"/>
      <c r="DG52" s="266"/>
      <c r="DH52" s="266"/>
      <c r="DI52" s="266"/>
      <c r="DJ52" s="266"/>
      <c r="DK52" s="266"/>
      <c r="DL52" s="266"/>
      <c r="DM52" s="266"/>
      <c r="DN52" s="266"/>
      <c r="DO52" s="266"/>
      <c r="DP52" s="266"/>
      <c r="DQ52" s="266"/>
      <c r="DR52" s="266"/>
      <c r="DS52" s="266"/>
      <c r="DT52" s="266"/>
      <c r="DU52" s="266"/>
      <c r="DV52" s="266"/>
      <c r="DW52" s="266"/>
      <c r="DX52" s="266"/>
      <c r="DY52" s="266"/>
      <c r="DZ52" s="266"/>
      <c r="EA52" s="266"/>
      <c r="EB52" s="266"/>
      <c r="EC52" s="266"/>
      <c r="ED52" s="266"/>
      <c r="EE52" s="266"/>
      <c r="EF52" s="266"/>
      <c r="EG52" s="266"/>
      <c r="EH52" s="266"/>
      <c r="EI52" s="266"/>
      <c r="EJ52" s="266"/>
      <c r="EK52" s="266"/>
      <c r="EL52" s="266"/>
      <c r="EM52" s="266"/>
      <c r="EN52" s="266"/>
      <c r="EO52" s="266"/>
      <c r="EP52" s="266"/>
      <c r="EQ52" s="266"/>
      <c r="ER52" s="266"/>
      <c r="ES52" s="266"/>
      <c r="ET52" s="266"/>
      <c r="EU52" s="266"/>
      <c r="EV52" s="266"/>
      <c r="EW52" s="266"/>
      <c r="EX52" s="266"/>
      <c r="EY52" s="266"/>
      <c r="EZ52" s="266"/>
      <c r="FA52" s="266"/>
      <c r="FB52" s="266"/>
      <c r="FC52" s="266"/>
      <c r="FD52" s="266"/>
      <c r="FE52" s="266"/>
      <c r="FF52" s="266"/>
      <c r="FG52" s="266"/>
      <c r="FH52" s="266"/>
      <c r="FI52" s="266"/>
      <c r="FJ52" s="266"/>
      <c r="FK52" s="266"/>
      <c r="FL52" s="266"/>
      <c r="FM52" s="266"/>
      <c r="FN52" s="266"/>
      <c r="FO52" s="266"/>
      <c r="FP52" s="266"/>
      <c r="FQ52" s="266"/>
      <c r="FR52" s="266"/>
      <c r="FS52" s="266"/>
      <c r="FT52" s="266"/>
      <c r="FU52" s="266"/>
      <c r="FV52" s="266"/>
      <c r="FW52" s="266"/>
      <c r="FX52" s="266"/>
      <c r="FY52" s="266"/>
      <c r="FZ52" s="266"/>
      <c r="GA52" s="266"/>
      <c r="GB52" s="266"/>
      <c r="GC52" s="266"/>
      <c r="GD52" s="266"/>
      <c r="GE52" s="266"/>
      <c r="GF52" s="266"/>
      <c r="GG52" s="266"/>
      <c r="GH52" s="266"/>
      <c r="GI52" s="266"/>
      <c r="GJ52" s="266"/>
      <c r="GK52" s="266"/>
      <c r="GL52" s="266"/>
      <c r="GM52" s="266"/>
      <c r="GN52" s="266"/>
      <c r="GO52" s="266"/>
      <c r="GP52" s="266"/>
      <c r="GQ52" s="266"/>
      <c r="GR52" s="266"/>
      <c r="GS52" s="266"/>
      <c r="GT52" s="266"/>
      <c r="GU52" s="266"/>
      <c r="GV52" s="266"/>
      <c r="GW52" s="266"/>
      <c r="GX52" s="266"/>
      <c r="GY52" s="266"/>
      <c r="GZ52" s="266"/>
      <c r="HA52" s="266"/>
      <c r="HB52" s="266"/>
      <c r="HC52" s="266"/>
      <c r="HD52" s="266"/>
      <c r="HE52" s="266"/>
      <c r="HF52" s="266"/>
      <c r="HG52" s="266"/>
      <c r="HH52" s="266"/>
      <c r="HI52" s="266"/>
      <c r="HJ52" s="266"/>
      <c r="HK52" s="266"/>
      <c r="HL52" s="266"/>
      <c r="HM52" s="266"/>
      <c r="HN52" s="266"/>
      <c r="HO52" s="266"/>
      <c r="HP52" s="266"/>
      <c r="HQ52" s="266"/>
      <c r="HR52" s="266"/>
      <c r="HS52" s="266"/>
      <c r="HT52" s="266"/>
      <c r="HU52" s="266"/>
      <c r="HV52" s="266"/>
      <c r="HW52" s="266"/>
      <c r="HX52" s="266"/>
      <c r="HY52" s="266"/>
      <c r="HZ52" s="266"/>
      <c r="IA52" s="266"/>
      <c r="IB52" s="266"/>
      <c r="IC52" s="266"/>
      <c r="ID52" s="266"/>
      <c r="IE52" s="266"/>
      <c r="IF52" s="266"/>
      <c r="IG52" s="266"/>
      <c r="IH52" s="266"/>
      <c r="II52" s="266"/>
      <c r="IJ52" s="266"/>
      <c r="IK52" s="266"/>
      <c r="IL52" s="266"/>
      <c r="IM52" s="266"/>
      <c r="IN52" s="266"/>
      <c r="IO52" s="266"/>
      <c r="IP52" s="266"/>
      <c r="IQ52" s="266"/>
      <c r="IR52" s="266"/>
      <c r="IS52" s="266"/>
      <c r="IT52" s="266"/>
      <c r="IU52" s="266"/>
      <c r="IV52" s="266"/>
      <c r="IW52" s="266"/>
      <c r="IX52" s="266"/>
      <c r="IY52" s="266"/>
    </row>
    <row r="53" spans="1:259" ht="14.25" x14ac:dyDescent="0.3">
      <c r="A53" s="71"/>
      <c r="B53" s="71"/>
      <c r="C53" s="45">
        <v>9</v>
      </c>
      <c r="D53" s="273"/>
      <c r="E53" s="274"/>
      <c r="F53" s="274"/>
      <c r="G53" s="274"/>
      <c r="H53" s="274"/>
      <c r="I53" s="274"/>
      <c r="J53" s="274"/>
      <c r="K53" s="274"/>
      <c r="L53" s="274"/>
      <c r="M53" s="274"/>
      <c r="N53" s="274"/>
      <c r="O53" s="274"/>
      <c r="P53" s="275"/>
      <c r="Q53" s="121"/>
      <c r="R53" s="121"/>
      <c r="S53" s="121"/>
      <c r="T53" s="125"/>
      <c r="U53" s="126"/>
      <c r="V53" s="126"/>
      <c r="W53" s="127"/>
      <c r="X53" s="125"/>
      <c r="Y53" s="126"/>
      <c r="Z53" s="126"/>
      <c r="AA53" s="127"/>
      <c r="AB53" s="130" t="str">
        <f>IFERROR(VLOOKUP(T53,Maestro!$F$2:$G$7,2,FALSE)*VLOOKUP(X53,Maestro!$H$2:$I$7,2,FALSE),"No Definido")</f>
        <v>No Definido</v>
      </c>
      <c r="AC53" s="130"/>
      <c r="AD53" s="130"/>
      <c r="AE53" s="130"/>
      <c r="AF53" s="121"/>
      <c r="AG53" s="121"/>
      <c r="AH53" s="121"/>
      <c r="AI53" s="121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71"/>
      <c r="AV53" s="71"/>
      <c r="AW53" s="71"/>
      <c r="AX53" s="71"/>
      <c r="AY53" s="71"/>
      <c r="AZ53" s="266"/>
      <c r="BA53" s="266"/>
      <c r="BB53" s="266"/>
      <c r="BC53" s="266"/>
      <c r="BD53" s="266"/>
      <c r="BE53" s="266"/>
      <c r="BF53" s="266"/>
      <c r="BG53" s="266"/>
      <c r="BH53" s="266"/>
      <c r="BI53" s="266"/>
      <c r="BJ53" s="266"/>
      <c r="BK53" s="266"/>
      <c r="BL53" s="266"/>
      <c r="BM53" s="266"/>
      <c r="BN53" s="266"/>
      <c r="BO53" s="266"/>
      <c r="BP53" s="266"/>
      <c r="BQ53" s="266"/>
      <c r="BR53" s="266"/>
      <c r="BS53" s="266"/>
      <c r="BT53" s="266"/>
      <c r="BU53" s="266"/>
      <c r="BV53" s="266"/>
      <c r="BW53" s="266"/>
      <c r="BX53" s="266"/>
      <c r="BY53" s="266"/>
      <c r="BZ53" s="266"/>
      <c r="CA53" s="266"/>
      <c r="CB53" s="266"/>
      <c r="CC53" s="266"/>
      <c r="CD53" s="266"/>
      <c r="CE53" s="266"/>
      <c r="CF53" s="266"/>
      <c r="CG53" s="266"/>
      <c r="CH53" s="266"/>
      <c r="CI53" s="266"/>
      <c r="CJ53" s="266"/>
      <c r="CK53" s="266"/>
      <c r="CL53" s="266"/>
      <c r="CM53" s="266"/>
      <c r="CN53" s="266"/>
      <c r="CO53" s="266"/>
      <c r="CP53" s="266"/>
      <c r="CQ53" s="266"/>
      <c r="CR53" s="266"/>
      <c r="CS53" s="266"/>
      <c r="CT53" s="266"/>
      <c r="CU53" s="266"/>
      <c r="CV53" s="266"/>
      <c r="CW53" s="266"/>
      <c r="CX53" s="266"/>
      <c r="CY53" s="266"/>
      <c r="CZ53" s="266"/>
      <c r="DA53" s="266"/>
      <c r="DB53" s="266"/>
      <c r="DC53" s="266"/>
      <c r="DD53" s="266"/>
      <c r="DE53" s="266"/>
      <c r="DF53" s="266"/>
      <c r="DG53" s="266"/>
      <c r="DH53" s="266"/>
      <c r="DI53" s="266"/>
      <c r="DJ53" s="266"/>
      <c r="DK53" s="266"/>
      <c r="DL53" s="266"/>
      <c r="DM53" s="266"/>
      <c r="DN53" s="266"/>
      <c r="DO53" s="266"/>
      <c r="DP53" s="266"/>
      <c r="DQ53" s="266"/>
      <c r="DR53" s="266"/>
      <c r="DS53" s="266"/>
      <c r="DT53" s="266"/>
      <c r="DU53" s="266"/>
      <c r="DV53" s="266"/>
      <c r="DW53" s="266"/>
      <c r="DX53" s="266"/>
      <c r="DY53" s="266"/>
      <c r="DZ53" s="266"/>
      <c r="EA53" s="266"/>
      <c r="EB53" s="266"/>
      <c r="EC53" s="266"/>
      <c r="ED53" s="266"/>
      <c r="EE53" s="266"/>
      <c r="EF53" s="266"/>
      <c r="EG53" s="266"/>
      <c r="EH53" s="266"/>
      <c r="EI53" s="266"/>
      <c r="EJ53" s="266"/>
      <c r="EK53" s="266"/>
      <c r="EL53" s="266"/>
      <c r="EM53" s="266"/>
      <c r="EN53" s="266"/>
      <c r="EO53" s="266"/>
      <c r="EP53" s="266"/>
      <c r="EQ53" s="266"/>
      <c r="ER53" s="266"/>
      <c r="ES53" s="266"/>
      <c r="ET53" s="266"/>
      <c r="EU53" s="266"/>
      <c r="EV53" s="266"/>
      <c r="EW53" s="266"/>
      <c r="EX53" s="266"/>
      <c r="EY53" s="266"/>
      <c r="EZ53" s="266"/>
      <c r="FA53" s="266"/>
      <c r="FB53" s="266"/>
      <c r="FC53" s="266"/>
      <c r="FD53" s="266"/>
      <c r="FE53" s="266"/>
      <c r="FF53" s="266"/>
      <c r="FG53" s="266"/>
      <c r="FH53" s="266"/>
      <c r="FI53" s="266"/>
      <c r="FJ53" s="266"/>
      <c r="FK53" s="266"/>
      <c r="FL53" s="266"/>
      <c r="FM53" s="266"/>
      <c r="FN53" s="266"/>
      <c r="FO53" s="266"/>
      <c r="FP53" s="266"/>
      <c r="FQ53" s="266"/>
      <c r="FR53" s="266"/>
      <c r="FS53" s="266"/>
      <c r="FT53" s="266"/>
      <c r="FU53" s="266"/>
      <c r="FV53" s="266"/>
      <c r="FW53" s="266"/>
      <c r="FX53" s="266"/>
      <c r="FY53" s="266"/>
      <c r="FZ53" s="266"/>
      <c r="GA53" s="266"/>
      <c r="GB53" s="266"/>
      <c r="GC53" s="266"/>
      <c r="GD53" s="266"/>
      <c r="GE53" s="266"/>
      <c r="GF53" s="266"/>
      <c r="GG53" s="266"/>
      <c r="GH53" s="266"/>
      <c r="GI53" s="266"/>
      <c r="GJ53" s="266"/>
      <c r="GK53" s="266"/>
      <c r="GL53" s="266"/>
      <c r="GM53" s="266"/>
      <c r="GN53" s="266"/>
      <c r="GO53" s="266"/>
      <c r="GP53" s="266"/>
      <c r="GQ53" s="266"/>
      <c r="GR53" s="266"/>
      <c r="GS53" s="266"/>
      <c r="GT53" s="266"/>
      <c r="GU53" s="266"/>
      <c r="GV53" s="266"/>
      <c r="GW53" s="266"/>
      <c r="GX53" s="266"/>
      <c r="GY53" s="266"/>
      <c r="GZ53" s="266"/>
      <c r="HA53" s="266"/>
      <c r="HB53" s="266"/>
      <c r="HC53" s="266"/>
      <c r="HD53" s="266"/>
      <c r="HE53" s="266"/>
      <c r="HF53" s="266"/>
      <c r="HG53" s="266"/>
      <c r="HH53" s="266"/>
      <c r="HI53" s="266"/>
      <c r="HJ53" s="266"/>
      <c r="HK53" s="266"/>
      <c r="HL53" s="266"/>
      <c r="HM53" s="266"/>
      <c r="HN53" s="266"/>
      <c r="HO53" s="266"/>
      <c r="HP53" s="266"/>
      <c r="HQ53" s="266"/>
      <c r="HR53" s="266"/>
      <c r="HS53" s="266"/>
      <c r="HT53" s="266"/>
      <c r="HU53" s="266"/>
      <c r="HV53" s="266"/>
      <c r="HW53" s="266"/>
      <c r="HX53" s="266"/>
      <c r="HY53" s="266"/>
      <c r="HZ53" s="266"/>
      <c r="IA53" s="266"/>
      <c r="IB53" s="266"/>
      <c r="IC53" s="266"/>
      <c r="ID53" s="266"/>
      <c r="IE53" s="266"/>
      <c r="IF53" s="266"/>
      <c r="IG53" s="266"/>
      <c r="IH53" s="266"/>
      <c r="II53" s="266"/>
      <c r="IJ53" s="266"/>
      <c r="IK53" s="266"/>
      <c r="IL53" s="266"/>
      <c r="IM53" s="266"/>
      <c r="IN53" s="266"/>
      <c r="IO53" s="266"/>
      <c r="IP53" s="266"/>
      <c r="IQ53" s="266"/>
      <c r="IR53" s="266"/>
      <c r="IS53" s="266"/>
      <c r="IT53" s="266"/>
      <c r="IU53" s="266"/>
      <c r="IV53" s="266"/>
      <c r="IW53" s="266"/>
      <c r="IX53" s="266"/>
      <c r="IY53" s="266"/>
    </row>
    <row r="54" spans="1:259" ht="13.5" customHeight="1" x14ac:dyDescent="0.3">
      <c r="A54" s="71"/>
      <c r="B54" s="71"/>
      <c r="C54" s="46">
        <v>10</v>
      </c>
      <c r="D54" s="141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3"/>
      <c r="Q54" s="120"/>
      <c r="R54" s="120"/>
      <c r="S54" s="120"/>
      <c r="T54" s="152"/>
      <c r="U54" s="153"/>
      <c r="V54" s="153"/>
      <c r="W54" s="154"/>
      <c r="X54" s="152"/>
      <c r="Y54" s="153"/>
      <c r="Z54" s="153"/>
      <c r="AA54" s="154"/>
      <c r="AB54" s="132" t="str">
        <f>IFERROR(VLOOKUP(T54,Maestro!$F$2:$G$7,2,FALSE)*VLOOKUP(X54,Maestro!$H$2:$I$7,2,FALSE),"No Definido")</f>
        <v>No Definido</v>
      </c>
      <c r="AC54" s="132"/>
      <c r="AD54" s="132"/>
      <c r="AE54" s="132"/>
      <c r="AF54" s="120"/>
      <c r="AG54" s="120"/>
      <c r="AH54" s="120"/>
      <c r="AI54" s="120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1"/>
      <c r="AU54" s="71"/>
      <c r="AV54" s="71"/>
      <c r="AW54" s="71"/>
      <c r="AX54" s="71"/>
      <c r="AY54" s="71"/>
      <c r="AZ54" s="266"/>
      <c r="BA54" s="266"/>
      <c r="BB54" s="266"/>
      <c r="BC54" s="266"/>
      <c r="BD54" s="266"/>
      <c r="BE54" s="266"/>
      <c r="BF54" s="266"/>
      <c r="BG54" s="266"/>
      <c r="BH54" s="266"/>
      <c r="BI54" s="266"/>
      <c r="BJ54" s="266"/>
      <c r="BK54" s="266"/>
      <c r="BL54" s="266"/>
      <c r="BM54" s="266"/>
      <c r="BN54" s="266"/>
      <c r="BO54" s="266"/>
      <c r="BP54" s="266"/>
      <c r="BQ54" s="266"/>
      <c r="BR54" s="266"/>
      <c r="BS54" s="266"/>
      <c r="BT54" s="266"/>
      <c r="BU54" s="266"/>
      <c r="BV54" s="266"/>
      <c r="BW54" s="266"/>
      <c r="BX54" s="266"/>
      <c r="BY54" s="266"/>
      <c r="BZ54" s="266"/>
      <c r="CA54" s="266"/>
      <c r="CB54" s="266"/>
      <c r="CC54" s="266"/>
      <c r="CD54" s="266"/>
      <c r="CE54" s="266"/>
      <c r="CF54" s="266"/>
      <c r="CG54" s="266"/>
      <c r="CH54" s="266"/>
      <c r="CI54" s="266"/>
      <c r="CJ54" s="266"/>
      <c r="CK54" s="266"/>
      <c r="CL54" s="266"/>
      <c r="CM54" s="266"/>
      <c r="CN54" s="266"/>
      <c r="CO54" s="266"/>
      <c r="CP54" s="266"/>
      <c r="CQ54" s="266"/>
      <c r="CR54" s="266"/>
      <c r="CS54" s="266"/>
      <c r="CT54" s="266"/>
      <c r="CU54" s="266"/>
      <c r="CV54" s="266"/>
      <c r="CW54" s="266"/>
      <c r="CX54" s="266"/>
      <c r="CY54" s="266"/>
      <c r="CZ54" s="266"/>
      <c r="DA54" s="266"/>
      <c r="DB54" s="266"/>
      <c r="DC54" s="266"/>
      <c r="DD54" s="266"/>
      <c r="DE54" s="266"/>
      <c r="DF54" s="266"/>
      <c r="DG54" s="266"/>
      <c r="DH54" s="266"/>
      <c r="DI54" s="266"/>
      <c r="DJ54" s="266"/>
      <c r="DK54" s="266"/>
      <c r="DL54" s="266"/>
      <c r="DM54" s="266"/>
      <c r="DN54" s="266"/>
      <c r="DO54" s="266"/>
      <c r="DP54" s="266"/>
      <c r="DQ54" s="266"/>
      <c r="DR54" s="266"/>
      <c r="DS54" s="266"/>
      <c r="DT54" s="266"/>
      <c r="DU54" s="266"/>
      <c r="DV54" s="266"/>
      <c r="DW54" s="266"/>
      <c r="DX54" s="266"/>
      <c r="DY54" s="266"/>
      <c r="DZ54" s="266"/>
      <c r="EA54" s="266"/>
      <c r="EB54" s="266"/>
      <c r="EC54" s="266"/>
      <c r="ED54" s="266"/>
      <c r="EE54" s="266"/>
      <c r="EF54" s="266"/>
      <c r="EG54" s="266"/>
      <c r="EH54" s="266"/>
      <c r="EI54" s="266"/>
      <c r="EJ54" s="266"/>
      <c r="EK54" s="266"/>
      <c r="EL54" s="266"/>
      <c r="EM54" s="266"/>
      <c r="EN54" s="266"/>
      <c r="EO54" s="266"/>
      <c r="EP54" s="266"/>
      <c r="EQ54" s="266"/>
      <c r="ER54" s="266"/>
      <c r="ES54" s="266"/>
      <c r="ET54" s="266"/>
      <c r="EU54" s="266"/>
      <c r="EV54" s="266"/>
      <c r="EW54" s="266"/>
      <c r="EX54" s="266"/>
      <c r="EY54" s="266"/>
      <c r="EZ54" s="266"/>
      <c r="FA54" s="266"/>
      <c r="FB54" s="266"/>
      <c r="FC54" s="266"/>
      <c r="FD54" s="266"/>
      <c r="FE54" s="266"/>
      <c r="FF54" s="266"/>
      <c r="FG54" s="266"/>
      <c r="FH54" s="266"/>
      <c r="FI54" s="266"/>
      <c r="FJ54" s="266"/>
      <c r="FK54" s="266"/>
      <c r="FL54" s="266"/>
      <c r="FM54" s="266"/>
      <c r="FN54" s="266"/>
      <c r="FO54" s="266"/>
      <c r="FP54" s="266"/>
      <c r="FQ54" s="266"/>
      <c r="FR54" s="266"/>
      <c r="FS54" s="266"/>
      <c r="FT54" s="266"/>
      <c r="FU54" s="266"/>
      <c r="FV54" s="266"/>
      <c r="FW54" s="266"/>
      <c r="FX54" s="266"/>
      <c r="FY54" s="266"/>
      <c r="FZ54" s="266"/>
      <c r="GA54" s="266"/>
      <c r="GB54" s="266"/>
      <c r="GC54" s="266"/>
      <c r="GD54" s="266"/>
      <c r="GE54" s="266"/>
      <c r="GF54" s="266"/>
      <c r="GG54" s="266"/>
      <c r="GH54" s="266"/>
      <c r="GI54" s="266"/>
      <c r="GJ54" s="266"/>
      <c r="GK54" s="266"/>
      <c r="GL54" s="266"/>
      <c r="GM54" s="266"/>
      <c r="GN54" s="266"/>
      <c r="GO54" s="266"/>
      <c r="GP54" s="266"/>
      <c r="GQ54" s="266"/>
      <c r="GR54" s="266"/>
      <c r="GS54" s="266"/>
      <c r="GT54" s="266"/>
      <c r="GU54" s="266"/>
      <c r="GV54" s="266"/>
      <c r="GW54" s="266"/>
      <c r="GX54" s="266"/>
      <c r="GY54" s="266"/>
      <c r="GZ54" s="266"/>
      <c r="HA54" s="266"/>
      <c r="HB54" s="266"/>
      <c r="HC54" s="266"/>
      <c r="HD54" s="266"/>
      <c r="HE54" s="266"/>
      <c r="HF54" s="266"/>
      <c r="HG54" s="266"/>
      <c r="HH54" s="266"/>
      <c r="HI54" s="266"/>
      <c r="HJ54" s="266"/>
      <c r="HK54" s="266"/>
      <c r="HL54" s="266"/>
      <c r="HM54" s="266"/>
      <c r="HN54" s="266"/>
      <c r="HO54" s="266"/>
      <c r="HP54" s="266"/>
      <c r="HQ54" s="266"/>
      <c r="HR54" s="266"/>
      <c r="HS54" s="266"/>
      <c r="HT54" s="266"/>
      <c r="HU54" s="266"/>
      <c r="HV54" s="266"/>
      <c r="HW54" s="266"/>
      <c r="HX54" s="266"/>
      <c r="HY54" s="266"/>
      <c r="HZ54" s="266"/>
      <c r="IA54" s="266"/>
      <c r="IB54" s="266"/>
      <c r="IC54" s="266"/>
      <c r="ID54" s="266"/>
      <c r="IE54" s="266"/>
      <c r="IF54" s="266"/>
      <c r="IG54" s="266"/>
      <c r="IH54" s="266"/>
      <c r="II54" s="266"/>
      <c r="IJ54" s="266"/>
      <c r="IK54" s="266"/>
      <c r="IL54" s="266"/>
      <c r="IM54" s="266"/>
      <c r="IN54" s="266"/>
      <c r="IO54" s="266"/>
      <c r="IP54" s="266"/>
      <c r="IQ54" s="266"/>
      <c r="IR54" s="266"/>
      <c r="IS54" s="266"/>
      <c r="IT54" s="266"/>
      <c r="IU54" s="266"/>
      <c r="IV54" s="266"/>
      <c r="IW54" s="266"/>
      <c r="IX54" s="266"/>
      <c r="IY54" s="266"/>
    </row>
    <row r="55" spans="1:259" ht="13.5" customHeight="1" x14ac:dyDescent="0.3">
      <c r="A55" s="71"/>
      <c r="B55" s="71"/>
      <c r="C55" s="106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9"/>
      <c r="AC55" s="109"/>
      <c r="AD55" s="109"/>
      <c r="AE55" s="109"/>
      <c r="AF55" s="108"/>
      <c r="AG55" s="108"/>
      <c r="AH55" s="108"/>
      <c r="AI55" s="108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71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62"/>
      <c r="EX55" s="62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  <c r="FL55" s="62"/>
      <c r="FM55" s="62"/>
      <c r="FN55" s="62"/>
      <c r="FO55" s="62"/>
      <c r="FP55" s="62"/>
      <c r="FQ55" s="62"/>
      <c r="FR55" s="62"/>
      <c r="FS55" s="62"/>
      <c r="FT55" s="62"/>
      <c r="FU55" s="62"/>
      <c r="FV55" s="62"/>
      <c r="FW55" s="62"/>
      <c r="FX55" s="62"/>
      <c r="FY55" s="62"/>
      <c r="FZ55" s="62"/>
      <c r="GA55" s="62"/>
      <c r="GB55" s="62"/>
      <c r="GC55" s="62"/>
      <c r="GD55" s="62"/>
      <c r="GE55" s="62"/>
      <c r="GF55" s="62"/>
      <c r="GG55" s="62"/>
      <c r="GH55" s="62"/>
      <c r="GI55" s="62"/>
      <c r="GJ55" s="62"/>
      <c r="GK55" s="62"/>
      <c r="GL55" s="62"/>
      <c r="GM55" s="62"/>
      <c r="GN55" s="62"/>
      <c r="GO55" s="62"/>
      <c r="GP55" s="62"/>
      <c r="GQ55" s="62"/>
      <c r="GR55" s="62"/>
      <c r="GS55" s="62"/>
      <c r="GT55" s="62"/>
      <c r="GU55" s="62"/>
      <c r="GV55" s="62"/>
      <c r="GW55" s="62"/>
      <c r="GX55" s="62"/>
      <c r="GY55" s="62"/>
      <c r="GZ55" s="62"/>
      <c r="HA55" s="62"/>
      <c r="HB55" s="62"/>
      <c r="HC55" s="62"/>
      <c r="HD55" s="62"/>
      <c r="HE55" s="62"/>
      <c r="HF55" s="62"/>
      <c r="HG55" s="62"/>
      <c r="HH55" s="62"/>
      <c r="HI55" s="62"/>
      <c r="HJ55" s="62"/>
      <c r="HK55" s="62"/>
      <c r="HL55" s="62"/>
      <c r="HM55" s="62"/>
      <c r="HN55" s="62"/>
      <c r="HO55" s="62"/>
      <c r="HP55" s="62"/>
      <c r="HQ55" s="62"/>
      <c r="HR55" s="62"/>
      <c r="HS55" s="62"/>
      <c r="HT55" s="62"/>
      <c r="HU55" s="62"/>
      <c r="HV55" s="62"/>
      <c r="HW55" s="62"/>
      <c r="HX55" s="62"/>
      <c r="HY55" s="62"/>
      <c r="HZ55" s="62"/>
      <c r="IA55" s="62"/>
      <c r="IB55" s="62"/>
      <c r="IC55" s="62"/>
      <c r="ID55" s="62"/>
      <c r="IE55" s="62"/>
      <c r="IF55" s="62"/>
      <c r="IG55" s="62"/>
      <c r="IH55" s="62"/>
      <c r="II55" s="62"/>
      <c r="IJ55" s="62"/>
      <c r="IK55" s="62"/>
      <c r="IL55" s="62"/>
      <c r="IM55" s="62"/>
      <c r="IN55" s="62"/>
      <c r="IO55" s="62"/>
      <c r="IP55" s="62"/>
      <c r="IQ55" s="62"/>
      <c r="IR55" s="62"/>
      <c r="IS55" s="62"/>
      <c r="IT55" s="62"/>
      <c r="IU55" s="62"/>
      <c r="IV55" s="62"/>
      <c r="IW55" s="62"/>
      <c r="IX55" s="62"/>
      <c r="IY55" s="62"/>
    </row>
    <row r="56" spans="1:259" s="89" customFormat="1" ht="14.25" x14ac:dyDescent="0.3">
      <c r="A56" s="71"/>
      <c r="B56" s="71"/>
      <c r="C56" s="71"/>
      <c r="D56" s="72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84"/>
      <c r="AC56" s="76"/>
      <c r="AD56" s="76"/>
      <c r="AE56" s="76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271"/>
      <c r="BA56" s="271"/>
      <c r="BB56" s="271"/>
      <c r="BC56" s="271"/>
      <c r="BD56" s="271"/>
      <c r="BE56" s="271"/>
      <c r="BF56" s="271"/>
      <c r="BG56" s="271"/>
      <c r="BH56" s="271"/>
      <c r="BI56" s="271"/>
      <c r="BJ56" s="271"/>
      <c r="BK56" s="271"/>
      <c r="BL56" s="271"/>
      <c r="BM56" s="271"/>
      <c r="BN56" s="271"/>
      <c r="BO56" s="271"/>
      <c r="BP56" s="271"/>
      <c r="BQ56" s="271"/>
      <c r="BR56" s="271"/>
      <c r="BS56" s="271"/>
      <c r="BT56" s="271"/>
      <c r="BU56" s="271"/>
      <c r="BV56" s="271"/>
      <c r="BW56" s="271"/>
      <c r="BX56" s="271"/>
      <c r="BY56" s="271"/>
      <c r="BZ56" s="271"/>
      <c r="CA56" s="271"/>
      <c r="CB56" s="271"/>
      <c r="CC56" s="271"/>
      <c r="CD56" s="271"/>
      <c r="CE56" s="271"/>
      <c r="CF56" s="271"/>
      <c r="CG56" s="271"/>
      <c r="CH56" s="271"/>
      <c r="CI56" s="271"/>
      <c r="CJ56" s="271"/>
      <c r="CK56" s="271"/>
      <c r="CL56" s="271"/>
      <c r="CM56" s="271"/>
      <c r="CN56" s="271"/>
      <c r="CO56" s="271"/>
      <c r="CP56" s="271"/>
      <c r="CQ56" s="271"/>
      <c r="CR56" s="271"/>
      <c r="CS56" s="271"/>
      <c r="CT56" s="271"/>
      <c r="CU56" s="271"/>
      <c r="CV56" s="271"/>
      <c r="CW56" s="271"/>
      <c r="CX56" s="271"/>
      <c r="CY56" s="271"/>
      <c r="CZ56" s="271"/>
      <c r="DA56" s="271"/>
      <c r="DB56" s="271"/>
      <c r="DC56" s="271"/>
      <c r="DD56" s="271"/>
      <c r="DE56" s="271"/>
      <c r="DF56" s="271"/>
      <c r="DG56" s="271"/>
      <c r="DH56" s="271"/>
      <c r="DI56" s="271"/>
      <c r="DJ56" s="271"/>
      <c r="DK56" s="271"/>
      <c r="DL56" s="271"/>
      <c r="DM56" s="271"/>
      <c r="DN56" s="271"/>
      <c r="DO56" s="271"/>
      <c r="DP56" s="271"/>
      <c r="DQ56" s="271"/>
      <c r="DR56" s="271"/>
      <c r="DS56" s="271"/>
      <c r="DT56" s="271"/>
      <c r="DU56" s="271"/>
      <c r="DV56" s="271"/>
      <c r="DW56" s="271"/>
      <c r="DX56" s="271"/>
      <c r="DY56" s="271"/>
      <c r="DZ56" s="271"/>
      <c r="EA56" s="271"/>
      <c r="EB56" s="271"/>
      <c r="EC56" s="271"/>
      <c r="ED56" s="271"/>
      <c r="EE56" s="271"/>
      <c r="EF56" s="271"/>
      <c r="EG56" s="271"/>
      <c r="EH56" s="271"/>
      <c r="EI56" s="271"/>
      <c r="EJ56" s="271"/>
      <c r="EK56" s="271"/>
      <c r="EL56" s="271"/>
      <c r="EM56" s="271"/>
      <c r="EN56" s="271"/>
      <c r="EO56" s="271"/>
      <c r="EP56" s="271"/>
      <c r="EQ56" s="271"/>
      <c r="ER56" s="271"/>
      <c r="ES56" s="271"/>
      <c r="ET56" s="271"/>
      <c r="EU56" s="271"/>
      <c r="EV56" s="271"/>
      <c r="EW56" s="271"/>
      <c r="EX56" s="271"/>
      <c r="EY56" s="271"/>
      <c r="EZ56" s="271"/>
      <c r="FA56" s="271"/>
      <c r="FB56" s="271"/>
      <c r="FC56" s="271"/>
      <c r="FD56" s="271"/>
      <c r="FE56" s="271"/>
      <c r="FF56" s="271"/>
      <c r="FG56" s="271"/>
      <c r="FH56" s="271"/>
      <c r="FI56" s="271"/>
      <c r="FJ56" s="271"/>
      <c r="FK56" s="271"/>
      <c r="FL56" s="271"/>
      <c r="FM56" s="271"/>
      <c r="FN56" s="271"/>
      <c r="FO56" s="271"/>
      <c r="FP56" s="271"/>
      <c r="FQ56" s="271"/>
      <c r="FR56" s="271"/>
      <c r="FS56" s="271"/>
      <c r="FT56" s="271"/>
      <c r="FU56" s="271"/>
      <c r="FV56" s="271"/>
      <c r="FW56" s="271"/>
      <c r="FX56" s="271"/>
      <c r="FY56" s="271"/>
      <c r="FZ56" s="271"/>
      <c r="GA56" s="271"/>
      <c r="GB56" s="271"/>
      <c r="GC56" s="271"/>
      <c r="GD56" s="271"/>
      <c r="GE56" s="271"/>
      <c r="GF56" s="271"/>
      <c r="GG56" s="271"/>
      <c r="GH56" s="271"/>
      <c r="GI56" s="271"/>
      <c r="GJ56" s="271"/>
      <c r="GK56" s="271"/>
      <c r="GL56" s="271"/>
      <c r="GM56" s="271"/>
      <c r="GN56" s="271"/>
      <c r="GO56" s="271"/>
      <c r="GP56" s="271"/>
      <c r="GQ56" s="271"/>
      <c r="GR56" s="271"/>
      <c r="GS56" s="271"/>
      <c r="GT56" s="271"/>
      <c r="GU56" s="271"/>
      <c r="GV56" s="271"/>
      <c r="GW56" s="271"/>
      <c r="GX56" s="271"/>
      <c r="GY56" s="271"/>
      <c r="GZ56" s="271"/>
      <c r="HA56" s="271"/>
      <c r="HB56" s="271"/>
      <c r="HC56" s="271"/>
      <c r="HD56" s="271"/>
      <c r="HE56" s="271"/>
      <c r="HF56" s="271"/>
      <c r="HG56" s="271"/>
      <c r="HH56" s="271"/>
      <c r="HI56" s="271"/>
      <c r="HJ56" s="271"/>
      <c r="HK56" s="271"/>
      <c r="HL56" s="271"/>
      <c r="HM56" s="271"/>
      <c r="HN56" s="271"/>
      <c r="HO56" s="271"/>
      <c r="HP56" s="271"/>
      <c r="HQ56" s="271"/>
      <c r="HR56" s="271"/>
      <c r="HS56" s="271"/>
      <c r="HT56" s="271"/>
      <c r="HU56" s="271"/>
      <c r="HV56" s="271"/>
      <c r="HW56" s="271"/>
      <c r="HX56" s="271"/>
      <c r="HY56" s="271"/>
      <c r="HZ56" s="271"/>
      <c r="IA56" s="271"/>
      <c r="IB56" s="271"/>
      <c r="IC56" s="271"/>
      <c r="ID56" s="271"/>
      <c r="IE56" s="271"/>
      <c r="IF56" s="271"/>
      <c r="IG56" s="271"/>
      <c r="IH56" s="271"/>
      <c r="II56" s="271"/>
      <c r="IJ56" s="271"/>
      <c r="IK56" s="271"/>
      <c r="IL56" s="271"/>
      <c r="IM56" s="271"/>
      <c r="IN56" s="271"/>
      <c r="IO56" s="271"/>
      <c r="IP56" s="271"/>
      <c r="IQ56" s="271"/>
      <c r="IR56" s="271"/>
      <c r="IS56" s="271"/>
      <c r="IT56" s="271"/>
      <c r="IU56" s="271"/>
      <c r="IV56" s="271"/>
      <c r="IW56" s="271"/>
      <c r="IX56" s="271"/>
      <c r="IY56" s="271"/>
    </row>
    <row r="57" spans="1:259" ht="14.25" x14ac:dyDescent="0.3">
      <c r="A57" s="71"/>
      <c r="B57" s="102" t="s">
        <v>144</v>
      </c>
      <c r="C57" s="102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71"/>
      <c r="AZ57" s="266"/>
      <c r="BA57" s="266"/>
      <c r="BB57" s="266"/>
      <c r="BC57" s="266"/>
      <c r="BD57" s="266"/>
      <c r="BE57" s="266"/>
      <c r="BF57" s="266"/>
      <c r="BG57" s="266"/>
      <c r="BH57" s="266"/>
      <c r="BI57" s="266"/>
      <c r="BJ57" s="266"/>
      <c r="BK57" s="266"/>
      <c r="BL57" s="266"/>
      <c r="BM57" s="266"/>
      <c r="BN57" s="266"/>
      <c r="BO57" s="266"/>
      <c r="BP57" s="266"/>
      <c r="BQ57" s="266"/>
      <c r="BR57" s="266"/>
      <c r="BS57" s="266"/>
      <c r="BT57" s="266"/>
      <c r="BU57" s="266"/>
      <c r="BV57" s="266"/>
      <c r="BW57" s="266"/>
      <c r="BX57" s="266"/>
      <c r="BY57" s="266"/>
      <c r="BZ57" s="266"/>
      <c r="CA57" s="266"/>
      <c r="CB57" s="266"/>
      <c r="CC57" s="266"/>
      <c r="CD57" s="266"/>
      <c r="CE57" s="266"/>
      <c r="CF57" s="266"/>
      <c r="CG57" s="266"/>
      <c r="CH57" s="266"/>
      <c r="CI57" s="266"/>
      <c r="CJ57" s="266"/>
      <c r="CK57" s="266"/>
      <c r="CL57" s="266"/>
      <c r="CM57" s="266"/>
      <c r="CN57" s="266"/>
      <c r="CO57" s="266"/>
      <c r="CP57" s="266"/>
      <c r="CQ57" s="266"/>
      <c r="CR57" s="266"/>
      <c r="CS57" s="266"/>
      <c r="CT57" s="266"/>
      <c r="CU57" s="266"/>
      <c r="CV57" s="266"/>
      <c r="CW57" s="266"/>
      <c r="CX57" s="266"/>
      <c r="CY57" s="266"/>
      <c r="CZ57" s="266"/>
      <c r="DA57" s="266"/>
      <c r="DB57" s="266"/>
      <c r="DC57" s="266"/>
      <c r="DD57" s="266"/>
      <c r="DE57" s="266"/>
      <c r="DF57" s="266"/>
      <c r="DG57" s="266"/>
      <c r="DH57" s="266"/>
      <c r="DI57" s="266"/>
      <c r="DJ57" s="266"/>
      <c r="DK57" s="266"/>
      <c r="DL57" s="266"/>
      <c r="DM57" s="266"/>
      <c r="DN57" s="266"/>
      <c r="DO57" s="266"/>
      <c r="DP57" s="266"/>
      <c r="DQ57" s="266"/>
      <c r="DR57" s="266"/>
      <c r="DS57" s="266"/>
      <c r="DT57" s="266"/>
      <c r="DU57" s="266"/>
      <c r="DV57" s="266"/>
      <c r="DW57" s="266"/>
      <c r="DX57" s="266"/>
      <c r="DY57" s="266"/>
      <c r="DZ57" s="266"/>
      <c r="EA57" s="266"/>
      <c r="EB57" s="266"/>
      <c r="EC57" s="266"/>
      <c r="ED57" s="266"/>
      <c r="EE57" s="266"/>
      <c r="EF57" s="266"/>
      <c r="EG57" s="266"/>
      <c r="EH57" s="266"/>
      <c r="EI57" s="266"/>
      <c r="EJ57" s="266"/>
      <c r="EK57" s="266"/>
      <c r="EL57" s="266"/>
      <c r="EM57" s="266"/>
      <c r="EN57" s="266"/>
      <c r="EO57" s="266"/>
      <c r="EP57" s="266"/>
      <c r="EQ57" s="266"/>
      <c r="ER57" s="266"/>
      <c r="ES57" s="266"/>
      <c r="ET57" s="266"/>
      <c r="EU57" s="266"/>
      <c r="EV57" s="266"/>
      <c r="EW57" s="266"/>
      <c r="EX57" s="266"/>
      <c r="EY57" s="266"/>
      <c r="EZ57" s="266"/>
      <c r="FA57" s="266"/>
      <c r="FB57" s="266"/>
      <c r="FC57" s="266"/>
      <c r="FD57" s="266"/>
      <c r="FE57" s="266"/>
      <c r="FF57" s="266"/>
      <c r="FG57" s="266"/>
      <c r="FH57" s="266"/>
      <c r="FI57" s="266"/>
      <c r="FJ57" s="266"/>
      <c r="FK57" s="266"/>
      <c r="FL57" s="266"/>
      <c r="FM57" s="266"/>
      <c r="FN57" s="266"/>
      <c r="FO57" s="266"/>
      <c r="FP57" s="266"/>
      <c r="FQ57" s="266"/>
      <c r="FR57" s="266"/>
      <c r="FS57" s="266"/>
      <c r="FT57" s="266"/>
      <c r="FU57" s="266"/>
      <c r="FV57" s="266"/>
      <c r="FW57" s="266"/>
      <c r="FX57" s="266"/>
      <c r="FY57" s="266"/>
      <c r="FZ57" s="266"/>
      <c r="GA57" s="266"/>
      <c r="GB57" s="266"/>
      <c r="GC57" s="266"/>
      <c r="GD57" s="266"/>
      <c r="GE57" s="266"/>
      <c r="GF57" s="266"/>
      <c r="GG57" s="266"/>
      <c r="GH57" s="266"/>
      <c r="GI57" s="266"/>
      <c r="GJ57" s="266"/>
      <c r="GK57" s="266"/>
      <c r="GL57" s="266"/>
      <c r="GM57" s="266"/>
      <c r="GN57" s="266"/>
      <c r="GO57" s="266"/>
      <c r="GP57" s="266"/>
      <c r="GQ57" s="266"/>
      <c r="GR57" s="266"/>
      <c r="GS57" s="266"/>
      <c r="GT57" s="266"/>
      <c r="GU57" s="266"/>
      <c r="GV57" s="266"/>
      <c r="GW57" s="266"/>
      <c r="GX57" s="266"/>
      <c r="GY57" s="266"/>
      <c r="GZ57" s="266"/>
      <c r="HA57" s="266"/>
      <c r="HB57" s="266"/>
      <c r="HC57" s="266"/>
      <c r="HD57" s="266"/>
      <c r="HE57" s="266"/>
      <c r="HF57" s="266"/>
      <c r="HG57" s="266"/>
      <c r="HH57" s="266"/>
      <c r="HI57" s="266"/>
      <c r="HJ57" s="266"/>
      <c r="HK57" s="266"/>
      <c r="HL57" s="266"/>
      <c r="HM57" s="266"/>
      <c r="HN57" s="266"/>
      <c r="HO57" s="266"/>
      <c r="HP57" s="266"/>
      <c r="HQ57" s="266"/>
      <c r="HR57" s="266"/>
      <c r="HS57" s="266"/>
      <c r="HT57" s="266"/>
      <c r="HU57" s="266"/>
      <c r="HV57" s="266"/>
      <c r="HW57" s="266"/>
      <c r="HX57" s="266"/>
      <c r="HY57" s="266"/>
      <c r="HZ57" s="266"/>
      <c r="IA57" s="266"/>
      <c r="IB57" s="266"/>
      <c r="IC57" s="266"/>
      <c r="ID57" s="266"/>
      <c r="IE57" s="266"/>
      <c r="IF57" s="266"/>
      <c r="IG57" s="266"/>
      <c r="IH57" s="266"/>
      <c r="II57" s="266"/>
      <c r="IJ57" s="266"/>
      <c r="IK57" s="266"/>
      <c r="IL57" s="266"/>
      <c r="IM57" s="266"/>
      <c r="IN57" s="266"/>
      <c r="IO57" s="266"/>
      <c r="IP57" s="266"/>
      <c r="IQ57" s="266"/>
      <c r="IR57" s="266"/>
      <c r="IS57" s="266"/>
      <c r="IT57" s="266"/>
      <c r="IU57" s="266"/>
      <c r="IV57" s="266"/>
      <c r="IW57" s="266"/>
      <c r="IX57" s="266"/>
      <c r="IY57" s="266"/>
    </row>
    <row r="58" spans="1:259" s="89" customFormat="1" ht="14.25" x14ac:dyDescent="0.3">
      <c r="A58" s="71"/>
      <c r="B58" s="101" t="s">
        <v>152</v>
      </c>
      <c r="C58" s="71"/>
      <c r="D58" s="72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84"/>
      <c r="AC58" s="76"/>
      <c r="AD58" s="76"/>
      <c r="AE58" s="76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271"/>
      <c r="BA58" s="271"/>
      <c r="BB58" s="271"/>
      <c r="BC58" s="271"/>
      <c r="BD58" s="271"/>
      <c r="BE58" s="271"/>
      <c r="BF58" s="271"/>
      <c r="BG58" s="271"/>
      <c r="BH58" s="271"/>
      <c r="BI58" s="271"/>
      <c r="BJ58" s="271"/>
      <c r="BK58" s="271"/>
      <c r="BL58" s="271"/>
      <c r="BM58" s="271"/>
      <c r="BN58" s="271"/>
      <c r="BO58" s="271"/>
      <c r="BP58" s="271"/>
      <c r="BQ58" s="271"/>
      <c r="BR58" s="271"/>
      <c r="BS58" s="271"/>
      <c r="BT58" s="271"/>
      <c r="BU58" s="271"/>
      <c r="BV58" s="271"/>
      <c r="BW58" s="271"/>
      <c r="BX58" s="271"/>
      <c r="BY58" s="271"/>
      <c r="BZ58" s="271"/>
      <c r="CA58" s="271"/>
      <c r="CB58" s="271"/>
      <c r="CC58" s="271"/>
      <c r="CD58" s="271"/>
      <c r="CE58" s="271"/>
      <c r="CF58" s="271"/>
      <c r="CG58" s="271"/>
      <c r="CH58" s="271"/>
      <c r="CI58" s="271"/>
      <c r="CJ58" s="271"/>
      <c r="CK58" s="271"/>
      <c r="CL58" s="271"/>
      <c r="CM58" s="271"/>
      <c r="CN58" s="271"/>
      <c r="CO58" s="271"/>
      <c r="CP58" s="271"/>
      <c r="CQ58" s="271"/>
      <c r="CR58" s="271"/>
      <c r="CS58" s="271"/>
      <c r="CT58" s="271"/>
      <c r="CU58" s="271"/>
      <c r="CV58" s="271"/>
      <c r="CW58" s="271"/>
      <c r="CX58" s="271"/>
      <c r="CY58" s="271"/>
      <c r="CZ58" s="271"/>
      <c r="DA58" s="271"/>
      <c r="DB58" s="271"/>
      <c r="DC58" s="271"/>
      <c r="DD58" s="271"/>
      <c r="DE58" s="271"/>
      <c r="DF58" s="271"/>
      <c r="DG58" s="271"/>
      <c r="DH58" s="271"/>
      <c r="DI58" s="271"/>
      <c r="DJ58" s="271"/>
      <c r="DK58" s="271"/>
      <c r="DL58" s="271"/>
      <c r="DM58" s="271"/>
      <c r="DN58" s="271"/>
      <c r="DO58" s="271"/>
      <c r="DP58" s="271"/>
      <c r="DQ58" s="271"/>
      <c r="DR58" s="271"/>
      <c r="DS58" s="271"/>
      <c r="DT58" s="271"/>
      <c r="DU58" s="271"/>
      <c r="DV58" s="271"/>
      <c r="DW58" s="271"/>
      <c r="DX58" s="271"/>
      <c r="DY58" s="271"/>
      <c r="DZ58" s="271"/>
      <c r="EA58" s="271"/>
      <c r="EB58" s="271"/>
      <c r="EC58" s="271"/>
      <c r="ED58" s="271"/>
      <c r="EE58" s="271"/>
      <c r="EF58" s="271"/>
      <c r="EG58" s="271"/>
      <c r="EH58" s="271"/>
      <c r="EI58" s="271"/>
      <c r="EJ58" s="271"/>
      <c r="EK58" s="271"/>
      <c r="EL58" s="271"/>
      <c r="EM58" s="271"/>
      <c r="EN58" s="271"/>
      <c r="EO58" s="271"/>
      <c r="EP58" s="271"/>
      <c r="EQ58" s="271"/>
      <c r="ER58" s="271"/>
      <c r="ES58" s="271"/>
      <c r="ET58" s="271"/>
      <c r="EU58" s="271"/>
      <c r="EV58" s="271"/>
      <c r="EW58" s="271"/>
      <c r="EX58" s="271"/>
      <c r="EY58" s="271"/>
      <c r="EZ58" s="271"/>
      <c r="FA58" s="271"/>
      <c r="FB58" s="271"/>
      <c r="FC58" s="271"/>
      <c r="FD58" s="271"/>
      <c r="FE58" s="271"/>
      <c r="FF58" s="271"/>
      <c r="FG58" s="271"/>
      <c r="FH58" s="271"/>
      <c r="FI58" s="271"/>
      <c r="FJ58" s="271"/>
      <c r="FK58" s="271"/>
      <c r="FL58" s="271"/>
      <c r="FM58" s="271"/>
      <c r="FN58" s="271"/>
      <c r="FO58" s="271"/>
      <c r="FP58" s="271"/>
      <c r="FQ58" s="271"/>
      <c r="FR58" s="271"/>
      <c r="FS58" s="271"/>
      <c r="FT58" s="271"/>
      <c r="FU58" s="271"/>
      <c r="FV58" s="271"/>
      <c r="FW58" s="271"/>
      <c r="FX58" s="271"/>
      <c r="FY58" s="271"/>
      <c r="FZ58" s="271"/>
      <c r="GA58" s="271"/>
      <c r="GB58" s="271"/>
      <c r="GC58" s="271"/>
      <c r="GD58" s="271"/>
      <c r="GE58" s="271"/>
      <c r="GF58" s="271"/>
      <c r="GG58" s="271"/>
      <c r="GH58" s="271"/>
      <c r="GI58" s="271"/>
      <c r="GJ58" s="271"/>
      <c r="GK58" s="271"/>
      <c r="GL58" s="271"/>
      <c r="GM58" s="271"/>
      <c r="GN58" s="271"/>
      <c r="GO58" s="271"/>
      <c r="GP58" s="271"/>
      <c r="GQ58" s="271"/>
      <c r="GR58" s="271"/>
      <c r="GS58" s="271"/>
      <c r="GT58" s="271"/>
      <c r="GU58" s="271"/>
      <c r="GV58" s="271"/>
      <c r="GW58" s="271"/>
      <c r="GX58" s="271"/>
      <c r="GY58" s="271"/>
      <c r="GZ58" s="271"/>
      <c r="HA58" s="271"/>
      <c r="HB58" s="271"/>
      <c r="HC58" s="271"/>
      <c r="HD58" s="271"/>
      <c r="HE58" s="271"/>
      <c r="HF58" s="271"/>
      <c r="HG58" s="271"/>
      <c r="HH58" s="271"/>
      <c r="HI58" s="271"/>
      <c r="HJ58" s="271"/>
      <c r="HK58" s="271"/>
      <c r="HL58" s="271"/>
      <c r="HM58" s="271"/>
      <c r="HN58" s="271"/>
      <c r="HO58" s="271"/>
      <c r="HP58" s="271"/>
      <c r="HQ58" s="271"/>
      <c r="HR58" s="271"/>
      <c r="HS58" s="271"/>
      <c r="HT58" s="271"/>
      <c r="HU58" s="271"/>
      <c r="HV58" s="271"/>
      <c r="HW58" s="271"/>
      <c r="HX58" s="271"/>
      <c r="HY58" s="271"/>
      <c r="HZ58" s="271"/>
      <c r="IA58" s="271"/>
      <c r="IB58" s="271"/>
      <c r="IC58" s="271"/>
      <c r="ID58" s="271"/>
      <c r="IE58" s="271"/>
      <c r="IF58" s="271"/>
      <c r="IG58" s="271"/>
      <c r="IH58" s="271"/>
      <c r="II58" s="271"/>
      <c r="IJ58" s="271"/>
      <c r="IK58" s="271"/>
      <c r="IL58" s="271"/>
      <c r="IM58" s="271"/>
      <c r="IN58" s="271"/>
      <c r="IO58" s="271"/>
      <c r="IP58" s="271"/>
      <c r="IQ58" s="271"/>
      <c r="IR58" s="271"/>
      <c r="IS58" s="271"/>
      <c r="IT58" s="271"/>
      <c r="IU58" s="271"/>
      <c r="IV58" s="271"/>
      <c r="IW58" s="271"/>
      <c r="IX58" s="271"/>
      <c r="IY58" s="271"/>
    </row>
    <row r="59" spans="1:259" ht="14.25" x14ac:dyDescent="0.3">
      <c r="A59" s="71"/>
      <c r="B59" s="71"/>
      <c r="C59" s="43" t="s">
        <v>22</v>
      </c>
      <c r="D59" s="263" t="s">
        <v>32</v>
      </c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5"/>
      <c r="T59" s="133" t="s">
        <v>25</v>
      </c>
      <c r="U59" s="133"/>
      <c r="V59" s="133"/>
      <c r="W59" s="133"/>
      <c r="X59" s="133" t="s">
        <v>26</v>
      </c>
      <c r="Y59" s="133"/>
      <c r="Z59" s="133"/>
      <c r="AA59" s="133"/>
      <c r="AB59" s="137" t="s">
        <v>27</v>
      </c>
      <c r="AC59" s="137"/>
      <c r="AD59" s="137"/>
      <c r="AE59" s="137"/>
      <c r="AF59" s="71"/>
      <c r="AG59" s="81" t="s">
        <v>33</v>
      </c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266"/>
      <c r="BA59" s="266"/>
      <c r="BB59" s="266"/>
      <c r="BC59" s="266"/>
      <c r="BD59" s="266"/>
      <c r="BE59" s="266"/>
      <c r="BF59" s="266"/>
      <c r="BG59" s="266"/>
      <c r="BH59" s="266"/>
      <c r="BI59" s="266"/>
      <c r="BJ59" s="266"/>
      <c r="BK59" s="266"/>
      <c r="BL59" s="266"/>
      <c r="BM59" s="266"/>
      <c r="BN59" s="266"/>
      <c r="BO59" s="266"/>
      <c r="BP59" s="266"/>
      <c r="BQ59" s="266"/>
      <c r="BR59" s="266"/>
      <c r="BS59" s="266"/>
      <c r="BT59" s="266"/>
      <c r="BU59" s="266"/>
      <c r="BV59" s="266"/>
      <c r="BW59" s="266"/>
      <c r="BX59" s="266"/>
      <c r="BY59" s="266"/>
      <c r="BZ59" s="266"/>
      <c r="CA59" s="266"/>
      <c r="CB59" s="266"/>
      <c r="CC59" s="266"/>
      <c r="CD59" s="266"/>
      <c r="CE59" s="266"/>
      <c r="CF59" s="266"/>
      <c r="CG59" s="266"/>
      <c r="CH59" s="266"/>
      <c r="CI59" s="266"/>
      <c r="CJ59" s="266"/>
      <c r="CK59" s="266"/>
      <c r="CL59" s="266"/>
      <c r="CM59" s="266"/>
      <c r="CN59" s="266"/>
      <c r="CO59" s="266"/>
      <c r="CP59" s="266"/>
      <c r="CQ59" s="266"/>
      <c r="CR59" s="266"/>
      <c r="CS59" s="266"/>
      <c r="CT59" s="266"/>
      <c r="CU59" s="266"/>
      <c r="CV59" s="266"/>
      <c r="CW59" s="266"/>
      <c r="CX59" s="266"/>
      <c r="CY59" s="266"/>
      <c r="CZ59" s="266"/>
      <c r="DA59" s="266"/>
      <c r="DB59" s="266"/>
      <c r="DC59" s="266"/>
      <c r="DD59" s="266"/>
      <c r="DE59" s="266"/>
      <c r="DF59" s="266"/>
      <c r="DG59" s="266"/>
      <c r="DH59" s="266"/>
      <c r="DI59" s="266"/>
      <c r="DJ59" s="266"/>
      <c r="DK59" s="266"/>
      <c r="DL59" s="266"/>
      <c r="DM59" s="266"/>
      <c r="DN59" s="266"/>
      <c r="DO59" s="266"/>
      <c r="DP59" s="266"/>
      <c r="DQ59" s="266"/>
      <c r="DR59" s="266"/>
      <c r="DS59" s="266"/>
      <c r="DT59" s="266"/>
      <c r="DU59" s="266"/>
      <c r="DV59" s="266"/>
      <c r="DW59" s="266"/>
      <c r="DX59" s="266"/>
      <c r="DY59" s="266"/>
      <c r="DZ59" s="266"/>
      <c r="EA59" s="266"/>
      <c r="EB59" s="266"/>
      <c r="EC59" s="266"/>
      <c r="ED59" s="266"/>
      <c r="EE59" s="266"/>
      <c r="EF59" s="266"/>
      <c r="EG59" s="266"/>
      <c r="EH59" s="266"/>
      <c r="EI59" s="266"/>
      <c r="EJ59" s="266"/>
      <c r="EK59" s="266"/>
      <c r="EL59" s="266"/>
      <c r="EM59" s="266"/>
      <c r="EN59" s="266"/>
      <c r="EO59" s="266"/>
      <c r="EP59" s="266"/>
      <c r="EQ59" s="266"/>
      <c r="ER59" s="266"/>
      <c r="ES59" s="266"/>
      <c r="ET59" s="266"/>
      <c r="EU59" s="266"/>
      <c r="EV59" s="266"/>
      <c r="EW59" s="266"/>
      <c r="EX59" s="266"/>
      <c r="EY59" s="266"/>
      <c r="EZ59" s="266"/>
      <c r="FA59" s="266"/>
      <c r="FB59" s="266"/>
      <c r="FC59" s="266"/>
      <c r="FD59" s="266"/>
      <c r="FE59" s="266"/>
      <c r="FF59" s="266"/>
      <c r="FG59" s="266"/>
      <c r="FH59" s="266"/>
      <c r="FI59" s="266"/>
      <c r="FJ59" s="266"/>
      <c r="FK59" s="266"/>
      <c r="FL59" s="266"/>
      <c r="FM59" s="266"/>
      <c r="FN59" s="266"/>
      <c r="FO59" s="266"/>
      <c r="FP59" s="266"/>
      <c r="FQ59" s="266"/>
      <c r="FR59" s="266"/>
      <c r="FS59" s="266"/>
      <c r="FT59" s="266"/>
      <c r="FU59" s="266"/>
      <c r="FV59" s="266"/>
      <c r="FW59" s="266"/>
      <c r="FX59" s="266"/>
      <c r="FY59" s="266"/>
      <c r="FZ59" s="266"/>
      <c r="GA59" s="266"/>
      <c r="GB59" s="266"/>
      <c r="GC59" s="266"/>
      <c r="GD59" s="266"/>
      <c r="GE59" s="266"/>
      <c r="GF59" s="266"/>
      <c r="GG59" s="266"/>
      <c r="GH59" s="266"/>
      <c r="GI59" s="266"/>
      <c r="GJ59" s="266"/>
      <c r="GK59" s="266"/>
      <c r="GL59" s="266"/>
      <c r="GM59" s="266"/>
      <c r="GN59" s="266"/>
      <c r="GO59" s="266"/>
      <c r="GP59" s="266"/>
      <c r="GQ59" s="266"/>
      <c r="GR59" s="266"/>
      <c r="GS59" s="266"/>
      <c r="GT59" s="266"/>
      <c r="GU59" s="266"/>
      <c r="GV59" s="266"/>
      <c r="GW59" s="266"/>
      <c r="GX59" s="266"/>
      <c r="GY59" s="266"/>
      <c r="GZ59" s="266"/>
      <c r="HA59" s="266"/>
      <c r="HB59" s="266"/>
      <c r="HC59" s="266"/>
      <c r="HD59" s="266"/>
      <c r="HE59" s="266"/>
      <c r="HF59" s="266"/>
      <c r="HG59" s="266"/>
      <c r="HH59" s="266"/>
      <c r="HI59" s="266"/>
      <c r="HJ59" s="266"/>
      <c r="HK59" s="266"/>
      <c r="HL59" s="266"/>
      <c r="HM59" s="266"/>
      <c r="HN59" s="266"/>
      <c r="HO59" s="266"/>
      <c r="HP59" s="266"/>
      <c r="HQ59" s="266"/>
      <c r="HR59" s="266"/>
      <c r="HS59" s="266"/>
      <c r="HT59" s="266"/>
      <c r="HU59" s="266"/>
      <c r="HV59" s="266"/>
      <c r="HW59" s="266"/>
      <c r="HX59" s="266"/>
      <c r="HY59" s="266"/>
      <c r="HZ59" s="266"/>
      <c r="IA59" s="266"/>
      <c r="IB59" s="266"/>
      <c r="IC59" s="266"/>
      <c r="ID59" s="266"/>
      <c r="IE59" s="266"/>
      <c r="IF59" s="266"/>
      <c r="IG59" s="266"/>
      <c r="IH59" s="266"/>
      <c r="II59" s="266"/>
      <c r="IJ59" s="266"/>
      <c r="IK59" s="266"/>
      <c r="IL59" s="266"/>
      <c r="IM59" s="266"/>
      <c r="IN59" s="266"/>
      <c r="IO59" s="266"/>
      <c r="IP59" s="266"/>
      <c r="IQ59" s="266"/>
      <c r="IR59" s="266"/>
      <c r="IS59" s="266"/>
      <c r="IT59" s="266"/>
      <c r="IU59" s="266"/>
      <c r="IV59" s="266"/>
      <c r="IW59" s="266"/>
      <c r="IX59" s="266"/>
      <c r="IY59" s="266"/>
    </row>
    <row r="60" spans="1:259" ht="14.25" x14ac:dyDescent="0.3">
      <c r="A60" s="71"/>
      <c r="B60" s="71"/>
      <c r="C60" s="45">
        <v>1</v>
      </c>
      <c r="D60" s="125" t="s">
        <v>173</v>
      </c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7"/>
      <c r="T60" s="121" t="s">
        <v>36</v>
      </c>
      <c r="U60" s="121"/>
      <c r="V60" s="121"/>
      <c r="W60" s="121"/>
      <c r="X60" s="121" t="s">
        <v>112</v>
      </c>
      <c r="Y60" s="121"/>
      <c r="Z60" s="121"/>
      <c r="AA60" s="121"/>
      <c r="AB60" s="130">
        <f>IFERROR(VLOOKUP(T60,Maestro!$F$2:$G$7,2,FALSE)*VLOOKUP(X60,Maestro!$H$2:$I$7,2,FALSE),"No Definido")</f>
        <v>0.27999999999999997</v>
      </c>
      <c r="AC60" s="130"/>
      <c r="AD60" s="130"/>
      <c r="AE60" s="130"/>
      <c r="AF60" s="71"/>
      <c r="AG60" s="71"/>
      <c r="AH60" s="71" t="s">
        <v>34</v>
      </c>
      <c r="AI60" s="71"/>
      <c r="AJ60" s="71" t="s">
        <v>35</v>
      </c>
      <c r="AK60" s="71"/>
      <c r="AL60" s="71"/>
      <c r="AM60" s="71" t="s">
        <v>36</v>
      </c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266"/>
      <c r="BA60" s="266"/>
      <c r="BB60" s="266"/>
      <c r="BC60" s="266"/>
      <c r="BD60" s="266"/>
      <c r="BE60" s="266"/>
      <c r="BF60" s="266"/>
      <c r="BG60" s="266"/>
      <c r="BH60" s="266"/>
      <c r="BI60" s="266"/>
      <c r="BJ60" s="266"/>
      <c r="BK60" s="266"/>
      <c r="BL60" s="266"/>
      <c r="BM60" s="266"/>
      <c r="BN60" s="266"/>
      <c r="BO60" s="266"/>
      <c r="BP60" s="266"/>
      <c r="BQ60" s="266"/>
      <c r="BR60" s="266"/>
      <c r="BS60" s="266"/>
      <c r="BT60" s="266"/>
      <c r="BU60" s="266"/>
      <c r="BV60" s="266"/>
      <c r="BW60" s="266"/>
      <c r="BX60" s="266"/>
      <c r="BY60" s="266"/>
      <c r="BZ60" s="266"/>
      <c r="CA60" s="266"/>
      <c r="CB60" s="266"/>
      <c r="CC60" s="266"/>
      <c r="CD60" s="266"/>
      <c r="CE60" s="266"/>
      <c r="CF60" s="266"/>
      <c r="CG60" s="266"/>
      <c r="CH60" s="266"/>
      <c r="CI60" s="266"/>
      <c r="CJ60" s="266"/>
      <c r="CK60" s="266"/>
      <c r="CL60" s="266"/>
      <c r="CM60" s="266"/>
      <c r="CN60" s="266"/>
      <c r="CO60" s="266"/>
      <c r="CP60" s="266"/>
      <c r="CQ60" s="266"/>
      <c r="CR60" s="266"/>
      <c r="CS60" s="266"/>
      <c r="CT60" s="266"/>
      <c r="CU60" s="266"/>
      <c r="CV60" s="266"/>
      <c r="CW60" s="266"/>
      <c r="CX60" s="266"/>
      <c r="CY60" s="266"/>
      <c r="CZ60" s="266"/>
      <c r="DA60" s="266"/>
      <c r="DB60" s="266"/>
      <c r="DC60" s="266"/>
      <c r="DD60" s="266"/>
      <c r="DE60" s="266"/>
      <c r="DF60" s="266"/>
      <c r="DG60" s="266"/>
      <c r="DH60" s="266"/>
      <c r="DI60" s="266"/>
      <c r="DJ60" s="266"/>
      <c r="DK60" s="266"/>
      <c r="DL60" s="266"/>
      <c r="DM60" s="266"/>
      <c r="DN60" s="266"/>
      <c r="DO60" s="266"/>
      <c r="DP60" s="266"/>
      <c r="DQ60" s="266"/>
      <c r="DR60" s="266"/>
      <c r="DS60" s="266"/>
      <c r="DT60" s="266"/>
      <c r="DU60" s="266"/>
      <c r="DV60" s="266"/>
      <c r="DW60" s="266"/>
      <c r="DX60" s="266"/>
      <c r="DY60" s="266"/>
      <c r="DZ60" s="266"/>
      <c r="EA60" s="266"/>
      <c r="EB60" s="266"/>
      <c r="EC60" s="266"/>
      <c r="ED60" s="266"/>
      <c r="EE60" s="266"/>
      <c r="EF60" s="266"/>
      <c r="EG60" s="266"/>
      <c r="EH60" s="266"/>
      <c r="EI60" s="266"/>
      <c r="EJ60" s="266"/>
      <c r="EK60" s="266"/>
      <c r="EL60" s="266"/>
      <c r="EM60" s="266"/>
      <c r="EN60" s="266"/>
      <c r="EO60" s="266"/>
      <c r="EP60" s="266"/>
      <c r="EQ60" s="266"/>
      <c r="ER60" s="266"/>
      <c r="ES60" s="266"/>
      <c r="ET60" s="266"/>
      <c r="EU60" s="266"/>
      <c r="EV60" s="266"/>
      <c r="EW60" s="266"/>
      <c r="EX60" s="266"/>
      <c r="EY60" s="266"/>
      <c r="EZ60" s="266"/>
      <c r="FA60" s="266"/>
      <c r="FB60" s="266"/>
      <c r="FC60" s="266"/>
      <c r="FD60" s="266"/>
      <c r="FE60" s="266"/>
      <c r="FF60" s="266"/>
      <c r="FG60" s="266"/>
      <c r="FH60" s="266"/>
      <c r="FI60" s="266"/>
      <c r="FJ60" s="266"/>
      <c r="FK60" s="266"/>
      <c r="FL60" s="266"/>
      <c r="FM60" s="266"/>
      <c r="FN60" s="266"/>
      <c r="FO60" s="266"/>
      <c r="FP60" s="266"/>
      <c r="FQ60" s="266"/>
      <c r="FR60" s="266"/>
      <c r="FS60" s="266"/>
      <c r="FT60" s="266"/>
      <c r="FU60" s="266"/>
      <c r="FV60" s="266"/>
      <c r="FW60" s="266"/>
      <c r="FX60" s="266"/>
      <c r="FY60" s="266"/>
      <c r="FZ60" s="266"/>
      <c r="GA60" s="266"/>
      <c r="GB60" s="266"/>
      <c r="GC60" s="266"/>
      <c r="GD60" s="266"/>
      <c r="GE60" s="266"/>
      <c r="GF60" s="266"/>
      <c r="GG60" s="266"/>
      <c r="GH60" s="266"/>
      <c r="GI60" s="266"/>
      <c r="GJ60" s="266"/>
      <c r="GK60" s="266"/>
      <c r="GL60" s="266"/>
      <c r="GM60" s="266"/>
      <c r="GN60" s="266"/>
      <c r="GO60" s="266"/>
      <c r="GP60" s="266"/>
      <c r="GQ60" s="266"/>
      <c r="GR60" s="266"/>
      <c r="GS60" s="266"/>
      <c r="GT60" s="266"/>
      <c r="GU60" s="266"/>
      <c r="GV60" s="266"/>
      <c r="GW60" s="266"/>
      <c r="GX60" s="266"/>
      <c r="GY60" s="266"/>
      <c r="GZ60" s="266"/>
      <c r="HA60" s="266"/>
      <c r="HB60" s="266"/>
      <c r="HC60" s="266"/>
      <c r="HD60" s="266"/>
      <c r="HE60" s="266"/>
      <c r="HF60" s="266"/>
      <c r="HG60" s="266"/>
      <c r="HH60" s="266"/>
      <c r="HI60" s="266"/>
      <c r="HJ60" s="266"/>
      <c r="HK60" s="266"/>
      <c r="HL60" s="266"/>
      <c r="HM60" s="266"/>
      <c r="HN60" s="266"/>
      <c r="HO60" s="266"/>
      <c r="HP60" s="266"/>
      <c r="HQ60" s="266"/>
      <c r="HR60" s="266"/>
      <c r="HS60" s="266"/>
      <c r="HT60" s="266"/>
      <c r="HU60" s="266"/>
      <c r="HV60" s="266"/>
      <c r="HW60" s="266"/>
      <c r="HX60" s="266"/>
      <c r="HY60" s="266"/>
      <c r="HZ60" s="266"/>
      <c r="IA60" s="266"/>
      <c r="IB60" s="266"/>
      <c r="IC60" s="266"/>
      <c r="ID60" s="266"/>
      <c r="IE60" s="266"/>
      <c r="IF60" s="266"/>
      <c r="IG60" s="266"/>
      <c r="IH60" s="266"/>
      <c r="II60" s="266"/>
      <c r="IJ60" s="266"/>
      <c r="IK60" s="266"/>
      <c r="IL60" s="266"/>
      <c r="IM60" s="266"/>
      <c r="IN60" s="266"/>
      <c r="IO60" s="266"/>
      <c r="IP60" s="266"/>
      <c r="IQ60" s="266"/>
      <c r="IR60" s="266"/>
      <c r="IS60" s="266"/>
      <c r="IT60" s="266"/>
      <c r="IU60" s="266"/>
      <c r="IV60" s="266"/>
      <c r="IW60" s="266"/>
      <c r="IX60" s="266"/>
      <c r="IY60" s="266"/>
    </row>
    <row r="61" spans="1:259" ht="14.25" x14ac:dyDescent="0.3">
      <c r="A61" s="71"/>
      <c r="B61" s="71"/>
      <c r="C61" s="46">
        <v>2</v>
      </c>
      <c r="D61" s="191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3"/>
      <c r="T61" s="120"/>
      <c r="U61" s="120"/>
      <c r="V61" s="120"/>
      <c r="W61" s="120"/>
      <c r="X61" s="120"/>
      <c r="Y61" s="120"/>
      <c r="Z61" s="120"/>
      <c r="AA61" s="120"/>
      <c r="AB61" s="132" t="str">
        <f>IFERROR(VLOOKUP(T61,Maestro!$F$2:$G$7,2,FALSE)*VLOOKUP(X61,Maestro!$H$2:$I$7,2,FALSE),"No Definido")</f>
        <v>No Definido</v>
      </c>
      <c r="AC61" s="132"/>
      <c r="AD61" s="132"/>
      <c r="AE61" s="132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266"/>
      <c r="BA61" s="266"/>
      <c r="BB61" s="266"/>
      <c r="BC61" s="266"/>
      <c r="BD61" s="266"/>
      <c r="BE61" s="266"/>
      <c r="BF61" s="266"/>
      <c r="BG61" s="266"/>
      <c r="BH61" s="266"/>
      <c r="BI61" s="266"/>
      <c r="BJ61" s="266"/>
      <c r="BK61" s="266"/>
      <c r="BL61" s="266"/>
      <c r="BM61" s="266"/>
      <c r="BN61" s="266"/>
      <c r="BO61" s="266"/>
      <c r="BP61" s="266"/>
      <c r="BQ61" s="266"/>
      <c r="BR61" s="266"/>
      <c r="BS61" s="266"/>
      <c r="BT61" s="266"/>
      <c r="BU61" s="266"/>
      <c r="BV61" s="266"/>
      <c r="BW61" s="266"/>
      <c r="BX61" s="266"/>
      <c r="BY61" s="266"/>
      <c r="BZ61" s="266"/>
      <c r="CA61" s="266"/>
      <c r="CB61" s="266"/>
      <c r="CC61" s="266"/>
      <c r="CD61" s="266"/>
      <c r="CE61" s="266"/>
      <c r="CF61" s="266"/>
      <c r="CG61" s="266"/>
      <c r="CH61" s="266"/>
      <c r="CI61" s="266"/>
      <c r="CJ61" s="266"/>
      <c r="CK61" s="266"/>
      <c r="CL61" s="266"/>
      <c r="CM61" s="266"/>
      <c r="CN61" s="266"/>
      <c r="CO61" s="266"/>
      <c r="CP61" s="266"/>
      <c r="CQ61" s="266"/>
      <c r="CR61" s="266"/>
      <c r="CS61" s="266"/>
      <c r="CT61" s="266"/>
      <c r="CU61" s="266"/>
      <c r="CV61" s="266"/>
      <c r="CW61" s="266"/>
      <c r="CX61" s="266"/>
      <c r="CY61" s="266"/>
      <c r="CZ61" s="266"/>
      <c r="DA61" s="266"/>
      <c r="DB61" s="266"/>
      <c r="DC61" s="266"/>
      <c r="DD61" s="266"/>
      <c r="DE61" s="266"/>
      <c r="DF61" s="266"/>
      <c r="DG61" s="266"/>
      <c r="DH61" s="266"/>
      <c r="DI61" s="266"/>
      <c r="DJ61" s="266"/>
      <c r="DK61" s="266"/>
      <c r="DL61" s="266"/>
      <c r="DM61" s="266"/>
      <c r="DN61" s="266"/>
      <c r="DO61" s="266"/>
      <c r="DP61" s="266"/>
      <c r="DQ61" s="266"/>
      <c r="DR61" s="266"/>
      <c r="DS61" s="266"/>
      <c r="DT61" s="266"/>
      <c r="DU61" s="266"/>
      <c r="DV61" s="266"/>
      <c r="DW61" s="266"/>
      <c r="DX61" s="266"/>
      <c r="DY61" s="266"/>
      <c r="DZ61" s="266"/>
      <c r="EA61" s="266"/>
      <c r="EB61" s="266"/>
      <c r="EC61" s="266"/>
      <c r="ED61" s="266"/>
      <c r="EE61" s="266"/>
      <c r="EF61" s="266"/>
      <c r="EG61" s="266"/>
      <c r="EH61" s="266"/>
      <c r="EI61" s="266"/>
      <c r="EJ61" s="266"/>
      <c r="EK61" s="266"/>
      <c r="EL61" s="266"/>
      <c r="EM61" s="266"/>
      <c r="EN61" s="266"/>
      <c r="EO61" s="266"/>
      <c r="EP61" s="266"/>
      <c r="EQ61" s="266"/>
      <c r="ER61" s="266"/>
      <c r="ES61" s="266"/>
      <c r="ET61" s="266"/>
      <c r="EU61" s="266"/>
      <c r="EV61" s="266"/>
      <c r="EW61" s="266"/>
      <c r="EX61" s="266"/>
      <c r="EY61" s="266"/>
      <c r="EZ61" s="266"/>
      <c r="FA61" s="266"/>
      <c r="FB61" s="266"/>
      <c r="FC61" s="266"/>
      <c r="FD61" s="266"/>
      <c r="FE61" s="266"/>
      <c r="FF61" s="266"/>
      <c r="FG61" s="266"/>
      <c r="FH61" s="266"/>
      <c r="FI61" s="266"/>
      <c r="FJ61" s="266"/>
      <c r="FK61" s="266"/>
      <c r="FL61" s="266"/>
      <c r="FM61" s="266"/>
      <c r="FN61" s="266"/>
      <c r="FO61" s="266"/>
      <c r="FP61" s="266"/>
      <c r="FQ61" s="266"/>
      <c r="FR61" s="266"/>
      <c r="FS61" s="266"/>
      <c r="FT61" s="266"/>
      <c r="FU61" s="266"/>
      <c r="FV61" s="266"/>
      <c r="FW61" s="266"/>
      <c r="FX61" s="266"/>
      <c r="FY61" s="266"/>
      <c r="FZ61" s="266"/>
      <c r="GA61" s="266"/>
      <c r="GB61" s="266"/>
      <c r="GC61" s="266"/>
      <c r="GD61" s="266"/>
      <c r="GE61" s="266"/>
      <c r="GF61" s="266"/>
      <c r="GG61" s="266"/>
      <c r="GH61" s="266"/>
      <c r="GI61" s="266"/>
      <c r="GJ61" s="266"/>
      <c r="GK61" s="266"/>
      <c r="GL61" s="266"/>
      <c r="GM61" s="266"/>
      <c r="GN61" s="266"/>
      <c r="GO61" s="266"/>
      <c r="GP61" s="266"/>
      <c r="GQ61" s="266"/>
      <c r="GR61" s="266"/>
      <c r="GS61" s="266"/>
      <c r="GT61" s="266"/>
      <c r="GU61" s="266"/>
      <c r="GV61" s="266"/>
      <c r="GW61" s="266"/>
      <c r="GX61" s="266"/>
      <c r="GY61" s="266"/>
      <c r="GZ61" s="266"/>
      <c r="HA61" s="266"/>
      <c r="HB61" s="266"/>
      <c r="HC61" s="266"/>
      <c r="HD61" s="266"/>
      <c r="HE61" s="266"/>
      <c r="HF61" s="266"/>
      <c r="HG61" s="266"/>
      <c r="HH61" s="266"/>
      <c r="HI61" s="266"/>
      <c r="HJ61" s="266"/>
      <c r="HK61" s="266"/>
      <c r="HL61" s="266"/>
      <c r="HM61" s="266"/>
      <c r="HN61" s="266"/>
      <c r="HO61" s="266"/>
      <c r="HP61" s="266"/>
      <c r="HQ61" s="266"/>
      <c r="HR61" s="266"/>
      <c r="HS61" s="266"/>
      <c r="HT61" s="266"/>
      <c r="HU61" s="266"/>
      <c r="HV61" s="266"/>
      <c r="HW61" s="266"/>
      <c r="HX61" s="266"/>
      <c r="HY61" s="266"/>
      <c r="HZ61" s="266"/>
      <c r="IA61" s="266"/>
      <c r="IB61" s="266"/>
      <c r="IC61" s="266"/>
      <c r="ID61" s="266"/>
      <c r="IE61" s="266"/>
      <c r="IF61" s="266"/>
      <c r="IG61" s="266"/>
      <c r="IH61" s="266"/>
      <c r="II61" s="266"/>
      <c r="IJ61" s="266"/>
      <c r="IK61" s="266"/>
      <c r="IL61" s="266"/>
      <c r="IM61" s="266"/>
      <c r="IN61" s="266"/>
      <c r="IO61" s="266"/>
      <c r="IP61" s="266"/>
      <c r="IQ61" s="266"/>
      <c r="IR61" s="266"/>
      <c r="IS61" s="266"/>
      <c r="IT61" s="266"/>
      <c r="IU61" s="266"/>
      <c r="IV61" s="266"/>
      <c r="IW61" s="266"/>
      <c r="IX61" s="266"/>
      <c r="IY61" s="266"/>
    </row>
    <row r="62" spans="1:259" ht="14.25" x14ac:dyDescent="0.3">
      <c r="A62" s="71"/>
      <c r="B62" s="71"/>
      <c r="C62" s="45">
        <v>3</v>
      </c>
      <c r="D62" s="125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7"/>
      <c r="T62" s="121"/>
      <c r="U62" s="121"/>
      <c r="V62" s="121"/>
      <c r="W62" s="121"/>
      <c r="X62" s="121"/>
      <c r="Y62" s="121"/>
      <c r="Z62" s="121"/>
      <c r="AA62" s="121"/>
      <c r="AB62" s="130" t="str">
        <f>IFERROR(VLOOKUP(T62,Maestro!$F$2:$G$7,2,FALSE)*VLOOKUP(X62,Maestro!$H$2:$I$7,2,FALSE),"No Definido")</f>
        <v>No Definido</v>
      </c>
      <c r="AC62" s="130"/>
      <c r="AD62" s="130"/>
      <c r="AE62" s="130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266"/>
      <c r="BA62" s="266"/>
      <c r="BB62" s="266"/>
      <c r="BC62" s="266"/>
      <c r="BD62" s="266"/>
      <c r="BE62" s="266"/>
      <c r="BF62" s="266"/>
      <c r="BG62" s="266"/>
      <c r="BH62" s="266"/>
      <c r="BI62" s="266"/>
      <c r="BJ62" s="266"/>
      <c r="BK62" s="266"/>
      <c r="BL62" s="266"/>
      <c r="BM62" s="266"/>
      <c r="BN62" s="266"/>
      <c r="BO62" s="266"/>
      <c r="BP62" s="266"/>
      <c r="BQ62" s="266"/>
      <c r="BR62" s="266"/>
      <c r="BS62" s="266"/>
      <c r="BT62" s="266"/>
      <c r="BU62" s="266"/>
      <c r="BV62" s="266"/>
      <c r="BW62" s="266"/>
      <c r="BX62" s="266"/>
      <c r="BY62" s="266"/>
      <c r="BZ62" s="266"/>
      <c r="CA62" s="266"/>
      <c r="CB62" s="266"/>
      <c r="CC62" s="266"/>
      <c r="CD62" s="266"/>
      <c r="CE62" s="266"/>
      <c r="CF62" s="266"/>
      <c r="CG62" s="266"/>
      <c r="CH62" s="266"/>
      <c r="CI62" s="266"/>
      <c r="CJ62" s="266"/>
      <c r="CK62" s="266"/>
      <c r="CL62" s="266"/>
      <c r="CM62" s="266"/>
      <c r="CN62" s="266"/>
      <c r="CO62" s="266"/>
      <c r="CP62" s="266"/>
      <c r="CQ62" s="266"/>
      <c r="CR62" s="266"/>
      <c r="CS62" s="266"/>
      <c r="CT62" s="266"/>
      <c r="CU62" s="266"/>
      <c r="CV62" s="266"/>
      <c r="CW62" s="266"/>
      <c r="CX62" s="266"/>
      <c r="CY62" s="266"/>
      <c r="CZ62" s="266"/>
      <c r="DA62" s="266"/>
      <c r="DB62" s="266"/>
      <c r="DC62" s="266"/>
      <c r="DD62" s="266"/>
      <c r="DE62" s="266"/>
      <c r="DF62" s="266"/>
      <c r="DG62" s="266"/>
      <c r="DH62" s="266"/>
      <c r="DI62" s="266"/>
      <c r="DJ62" s="266"/>
      <c r="DK62" s="266"/>
      <c r="DL62" s="266"/>
      <c r="DM62" s="266"/>
      <c r="DN62" s="266"/>
      <c r="DO62" s="266"/>
      <c r="DP62" s="266"/>
      <c r="DQ62" s="266"/>
      <c r="DR62" s="266"/>
      <c r="DS62" s="266"/>
      <c r="DT62" s="266"/>
      <c r="DU62" s="266"/>
      <c r="DV62" s="266"/>
      <c r="DW62" s="266"/>
      <c r="DX62" s="266"/>
      <c r="DY62" s="266"/>
      <c r="DZ62" s="266"/>
      <c r="EA62" s="266"/>
      <c r="EB62" s="266"/>
      <c r="EC62" s="266"/>
      <c r="ED62" s="266"/>
      <c r="EE62" s="266"/>
      <c r="EF62" s="266"/>
      <c r="EG62" s="266"/>
      <c r="EH62" s="266"/>
      <c r="EI62" s="266"/>
      <c r="EJ62" s="266"/>
      <c r="EK62" s="266"/>
      <c r="EL62" s="266"/>
      <c r="EM62" s="266"/>
      <c r="EN62" s="266"/>
      <c r="EO62" s="266"/>
      <c r="EP62" s="266"/>
      <c r="EQ62" s="266"/>
      <c r="ER62" s="266"/>
      <c r="ES62" s="266"/>
      <c r="ET62" s="266"/>
      <c r="EU62" s="266"/>
      <c r="EV62" s="266"/>
      <c r="EW62" s="266"/>
      <c r="EX62" s="266"/>
      <c r="EY62" s="266"/>
      <c r="EZ62" s="266"/>
      <c r="FA62" s="266"/>
      <c r="FB62" s="266"/>
      <c r="FC62" s="266"/>
      <c r="FD62" s="266"/>
      <c r="FE62" s="266"/>
      <c r="FF62" s="266"/>
      <c r="FG62" s="266"/>
      <c r="FH62" s="266"/>
      <c r="FI62" s="266"/>
      <c r="FJ62" s="266"/>
      <c r="FK62" s="266"/>
      <c r="FL62" s="266"/>
      <c r="FM62" s="266"/>
      <c r="FN62" s="266"/>
      <c r="FO62" s="266"/>
      <c r="FP62" s="266"/>
      <c r="FQ62" s="266"/>
      <c r="FR62" s="266"/>
      <c r="FS62" s="266"/>
      <c r="FT62" s="266"/>
      <c r="FU62" s="266"/>
      <c r="FV62" s="266"/>
      <c r="FW62" s="266"/>
      <c r="FX62" s="266"/>
      <c r="FY62" s="266"/>
      <c r="FZ62" s="266"/>
      <c r="GA62" s="266"/>
      <c r="GB62" s="266"/>
      <c r="GC62" s="266"/>
      <c r="GD62" s="266"/>
      <c r="GE62" s="266"/>
      <c r="GF62" s="266"/>
      <c r="GG62" s="266"/>
      <c r="GH62" s="266"/>
      <c r="GI62" s="266"/>
      <c r="GJ62" s="266"/>
      <c r="GK62" s="266"/>
      <c r="GL62" s="266"/>
      <c r="GM62" s="266"/>
      <c r="GN62" s="266"/>
      <c r="GO62" s="266"/>
      <c r="GP62" s="266"/>
      <c r="GQ62" s="266"/>
      <c r="GR62" s="266"/>
      <c r="GS62" s="266"/>
      <c r="GT62" s="266"/>
      <c r="GU62" s="266"/>
      <c r="GV62" s="266"/>
      <c r="GW62" s="266"/>
      <c r="GX62" s="266"/>
      <c r="GY62" s="266"/>
      <c r="GZ62" s="266"/>
      <c r="HA62" s="266"/>
      <c r="HB62" s="266"/>
      <c r="HC62" s="266"/>
      <c r="HD62" s="266"/>
      <c r="HE62" s="266"/>
      <c r="HF62" s="266"/>
      <c r="HG62" s="266"/>
      <c r="HH62" s="266"/>
      <c r="HI62" s="266"/>
      <c r="HJ62" s="266"/>
      <c r="HK62" s="266"/>
      <c r="HL62" s="266"/>
      <c r="HM62" s="266"/>
      <c r="HN62" s="266"/>
      <c r="HO62" s="266"/>
      <c r="HP62" s="266"/>
      <c r="HQ62" s="266"/>
      <c r="HR62" s="266"/>
      <c r="HS62" s="266"/>
      <c r="HT62" s="266"/>
      <c r="HU62" s="266"/>
      <c r="HV62" s="266"/>
      <c r="HW62" s="266"/>
      <c r="HX62" s="266"/>
      <c r="HY62" s="266"/>
      <c r="HZ62" s="266"/>
      <c r="IA62" s="266"/>
      <c r="IB62" s="266"/>
      <c r="IC62" s="266"/>
      <c r="ID62" s="266"/>
      <c r="IE62" s="266"/>
      <c r="IF62" s="266"/>
      <c r="IG62" s="266"/>
      <c r="IH62" s="266"/>
      <c r="II62" s="266"/>
      <c r="IJ62" s="266"/>
      <c r="IK62" s="266"/>
      <c r="IL62" s="266"/>
      <c r="IM62" s="266"/>
      <c r="IN62" s="266"/>
      <c r="IO62" s="266"/>
      <c r="IP62" s="266"/>
      <c r="IQ62" s="266"/>
      <c r="IR62" s="266"/>
      <c r="IS62" s="266"/>
      <c r="IT62" s="266"/>
      <c r="IU62" s="266"/>
      <c r="IV62" s="266"/>
      <c r="IW62" s="266"/>
      <c r="IX62" s="266"/>
      <c r="IY62" s="266"/>
    </row>
    <row r="63" spans="1:259" ht="14.25" x14ac:dyDescent="0.3">
      <c r="A63" s="71"/>
      <c r="B63" s="71"/>
      <c r="C63" s="46">
        <v>4</v>
      </c>
      <c r="D63" s="191"/>
      <c r="E63" s="192"/>
      <c r="F63" s="192"/>
      <c r="G63" s="192"/>
      <c r="H63" s="192"/>
      <c r="I63" s="192"/>
      <c r="J63" s="192"/>
      <c r="K63" s="192"/>
      <c r="L63" s="192"/>
      <c r="M63" s="192"/>
      <c r="N63" s="192"/>
      <c r="O63" s="192"/>
      <c r="P63" s="192"/>
      <c r="Q63" s="192"/>
      <c r="R63" s="192"/>
      <c r="S63" s="193"/>
      <c r="T63" s="120"/>
      <c r="U63" s="120"/>
      <c r="V63" s="120"/>
      <c r="W63" s="120"/>
      <c r="X63" s="120"/>
      <c r="Y63" s="120"/>
      <c r="Z63" s="120"/>
      <c r="AA63" s="120"/>
      <c r="AB63" s="132" t="str">
        <f>IFERROR(VLOOKUP(T63,Maestro!$F$2:$G$7,2,FALSE)*VLOOKUP(X63,Maestro!$H$2:$I$7,2,FALSE),"No Definido")</f>
        <v>No Definido</v>
      </c>
      <c r="AC63" s="132"/>
      <c r="AD63" s="132"/>
      <c r="AE63" s="132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266"/>
      <c r="BA63" s="266"/>
      <c r="BB63" s="266"/>
      <c r="BC63" s="266"/>
      <c r="BD63" s="266"/>
      <c r="BE63" s="266"/>
      <c r="BF63" s="266"/>
      <c r="BG63" s="266"/>
      <c r="BH63" s="266"/>
      <c r="BI63" s="266"/>
      <c r="BJ63" s="266"/>
      <c r="BK63" s="266"/>
      <c r="BL63" s="266"/>
      <c r="BM63" s="266"/>
      <c r="BN63" s="266"/>
      <c r="BO63" s="266"/>
      <c r="BP63" s="266"/>
      <c r="BQ63" s="266"/>
      <c r="BR63" s="266"/>
      <c r="BS63" s="266"/>
      <c r="BT63" s="266"/>
      <c r="BU63" s="266"/>
      <c r="BV63" s="266"/>
      <c r="BW63" s="266"/>
      <c r="BX63" s="266"/>
      <c r="BY63" s="266"/>
      <c r="BZ63" s="266"/>
      <c r="CA63" s="266"/>
      <c r="CB63" s="266"/>
      <c r="CC63" s="266"/>
      <c r="CD63" s="266"/>
      <c r="CE63" s="266"/>
      <c r="CF63" s="266"/>
      <c r="CG63" s="266"/>
      <c r="CH63" s="266"/>
      <c r="CI63" s="266"/>
      <c r="CJ63" s="266"/>
      <c r="CK63" s="266"/>
      <c r="CL63" s="266"/>
      <c r="CM63" s="266"/>
      <c r="CN63" s="266"/>
      <c r="CO63" s="266"/>
      <c r="CP63" s="266"/>
      <c r="CQ63" s="266"/>
      <c r="CR63" s="266"/>
      <c r="CS63" s="266"/>
      <c r="CT63" s="266"/>
      <c r="CU63" s="266"/>
      <c r="CV63" s="266"/>
      <c r="CW63" s="266"/>
      <c r="CX63" s="266"/>
      <c r="CY63" s="266"/>
      <c r="CZ63" s="266"/>
      <c r="DA63" s="266"/>
      <c r="DB63" s="266"/>
      <c r="DC63" s="266"/>
      <c r="DD63" s="266"/>
      <c r="DE63" s="266"/>
      <c r="DF63" s="266"/>
      <c r="DG63" s="266"/>
      <c r="DH63" s="266"/>
      <c r="DI63" s="266"/>
      <c r="DJ63" s="266"/>
      <c r="DK63" s="266"/>
      <c r="DL63" s="266"/>
      <c r="DM63" s="266"/>
      <c r="DN63" s="266"/>
      <c r="DO63" s="266"/>
      <c r="DP63" s="266"/>
      <c r="DQ63" s="266"/>
      <c r="DR63" s="266"/>
      <c r="DS63" s="266"/>
      <c r="DT63" s="266"/>
      <c r="DU63" s="266"/>
      <c r="DV63" s="266"/>
      <c r="DW63" s="266"/>
      <c r="DX63" s="266"/>
      <c r="DY63" s="266"/>
      <c r="DZ63" s="266"/>
      <c r="EA63" s="266"/>
      <c r="EB63" s="266"/>
      <c r="EC63" s="266"/>
      <c r="ED63" s="266"/>
      <c r="EE63" s="266"/>
      <c r="EF63" s="266"/>
      <c r="EG63" s="266"/>
      <c r="EH63" s="266"/>
      <c r="EI63" s="266"/>
      <c r="EJ63" s="266"/>
      <c r="EK63" s="266"/>
      <c r="EL63" s="266"/>
      <c r="EM63" s="266"/>
      <c r="EN63" s="266"/>
      <c r="EO63" s="266"/>
      <c r="EP63" s="266"/>
      <c r="EQ63" s="266"/>
      <c r="ER63" s="266"/>
      <c r="ES63" s="266"/>
      <c r="ET63" s="266"/>
      <c r="EU63" s="266"/>
      <c r="EV63" s="266"/>
      <c r="EW63" s="266"/>
      <c r="EX63" s="266"/>
      <c r="EY63" s="266"/>
      <c r="EZ63" s="266"/>
      <c r="FA63" s="266"/>
      <c r="FB63" s="266"/>
      <c r="FC63" s="266"/>
      <c r="FD63" s="266"/>
      <c r="FE63" s="266"/>
      <c r="FF63" s="266"/>
      <c r="FG63" s="266"/>
      <c r="FH63" s="266"/>
      <c r="FI63" s="266"/>
      <c r="FJ63" s="266"/>
      <c r="FK63" s="266"/>
      <c r="FL63" s="266"/>
      <c r="FM63" s="266"/>
      <c r="FN63" s="266"/>
      <c r="FO63" s="266"/>
      <c r="FP63" s="266"/>
      <c r="FQ63" s="266"/>
      <c r="FR63" s="266"/>
      <c r="FS63" s="266"/>
      <c r="FT63" s="266"/>
      <c r="FU63" s="266"/>
      <c r="FV63" s="266"/>
      <c r="FW63" s="266"/>
      <c r="FX63" s="266"/>
      <c r="FY63" s="266"/>
      <c r="FZ63" s="266"/>
      <c r="GA63" s="266"/>
      <c r="GB63" s="266"/>
      <c r="GC63" s="266"/>
      <c r="GD63" s="266"/>
      <c r="GE63" s="266"/>
      <c r="GF63" s="266"/>
      <c r="GG63" s="266"/>
      <c r="GH63" s="266"/>
      <c r="GI63" s="266"/>
      <c r="GJ63" s="266"/>
      <c r="GK63" s="266"/>
      <c r="GL63" s="266"/>
      <c r="GM63" s="266"/>
      <c r="GN63" s="266"/>
      <c r="GO63" s="266"/>
      <c r="GP63" s="266"/>
      <c r="GQ63" s="266"/>
      <c r="GR63" s="266"/>
      <c r="GS63" s="266"/>
      <c r="GT63" s="266"/>
      <c r="GU63" s="266"/>
      <c r="GV63" s="266"/>
      <c r="GW63" s="266"/>
      <c r="GX63" s="266"/>
      <c r="GY63" s="266"/>
      <c r="GZ63" s="266"/>
      <c r="HA63" s="266"/>
      <c r="HB63" s="266"/>
      <c r="HC63" s="266"/>
      <c r="HD63" s="266"/>
      <c r="HE63" s="266"/>
      <c r="HF63" s="266"/>
      <c r="HG63" s="266"/>
      <c r="HH63" s="266"/>
      <c r="HI63" s="266"/>
      <c r="HJ63" s="266"/>
      <c r="HK63" s="266"/>
      <c r="HL63" s="266"/>
      <c r="HM63" s="266"/>
      <c r="HN63" s="266"/>
      <c r="HO63" s="266"/>
      <c r="HP63" s="266"/>
      <c r="HQ63" s="266"/>
      <c r="HR63" s="266"/>
      <c r="HS63" s="266"/>
      <c r="HT63" s="266"/>
      <c r="HU63" s="266"/>
      <c r="HV63" s="266"/>
      <c r="HW63" s="266"/>
      <c r="HX63" s="266"/>
      <c r="HY63" s="266"/>
      <c r="HZ63" s="266"/>
      <c r="IA63" s="266"/>
      <c r="IB63" s="266"/>
      <c r="IC63" s="266"/>
      <c r="ID63" s="266"/>
      <c r="IE63" s="266"/>
      <c r="IF63" s="266"/>
      <c r="IG63" s="266"/>
      <c r="IH63" s="266"/>
      <c r="II63" s="266"/>
      <c r="IJ63" s="266"/>
      <c r="IK63" s="266"/>
      <c r="IL63" s="266"/>
      <c r="IM63" s="266"/>
      <c r="IN63" s="266"/>
      <c r="IO63" s="266"/>
      <c r="IP63" s="266"/>
      <c r="IQ63" s="266"/>
      <c r="IR63" s="266"/>
      <c r="IS63" s="266"/>
      <c r="IT63" s="266"/>
      <c r="IU63" s="266"/>
      <c r="IV63" s="266"/>
      <c r="IW63" s="266"/>
      <c r="IX63" s="266"/>
      <c r="IY63" s="266"/>
    </row>
    <row r="64" spans="1:259" ht="14.25" x14ac:dyDescent="0.3">
      <c r="A64" s="71"/>
      <c r="B64" s="71"/>
      <c r="C64" s="45">
        <v>5</v>
      </c>
      <c r="D64" s="125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7"/>
      <c r="T64" s="121"/>
      <c r="U64" s="121"/>
      <c r="V64" s="121"/>
      <c r="W64" s="121"/>
      <c r="X64" s="121"/>
      <c r="Y64" s="121"/>
      <c r="Z64" s="121"/>
      <c r="AA64" s="121"/>
      <c r="AB64" s="130" t="str">
        <f>IFERROR(VLOOKUP(T64,Maestro!$F$2:$G$7,2,FALSE)*VLOOKUP(X64,Maestro!$H$2:$I$7,2,FALSE),"No Definido")</f>
        <v>No Definido</v>
      </c>
      <c r="AC64" s="130"/>
      <c r="AD64" s="130"/>
      <c r="AE64" s="130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266"/>
      <c r="BA64" s="266"/>
      <c r="BB64" s="266"/>
      <c r="BC64" s="266"/>
      <c r="BD64" s="266"/>
      <c r="BE64" s="266"/>
      <c r="BF64" s="266"/>
      <c r="BG64" s="266"/>
      <c r="BH64" s="266"/>
      <c r="BI64" s="266"/>
      <c r="BJ64" s="266"/>
      <c r="BK64" s="266"/>
      <c r="BL64" s="266"/>
      <c r="BM64" s="266"/>
      <c r="BN64" s="266"/>
      <c r="BO64" s="266"/>
      <c r="BP64" s="266"/>
      <c r="BQ64" s="266"/>
      <c r="BR64" s="266"/>
      <c r="BS64" s="266"/>
      <c r="BT64" s="266"/>
      <c r="BU64" s="266"/>
      <c r="BV64" s="266"/>
      <c r="BW64" s="266"/>
      <c r="BX64" s="266"/>
      <c r="BY64" s="266"/>
      <c r="BZ64" s="266"/>
      <c r="CA64" s="266"/>
      <c r="CB64" s="266"/>
      <c r="CC64" s="266"/>
      <c r="CD64" s="266"/>
      <c r="CE64" s="266"/>
      <c r="CF64" s="266"/>
      <c r="CG64" s="266"/>
      <c r="CH64" s="266"/>
      <c r="CI64" s="266"/>
      <c r="CJ64" s="266"/>
      <c r="CK64" s="266"/>
      <c r="CL64" s="266"/>
      <c r="CM64" s="266"/>
      <c r="CN64" s="266"/>
      <c r="CO64" s="266"/>
      <c r="CP64" s="266"/>
      <c r="CQ64" s="266"/>
      <c r="CR64" s="266"/>
      <c r="CS64" s="266"/>
      <c r="CT64" s="266"/>
      <c r="CU64" s="266"/>
      <c r="CV64" s="266"/>
      <c r="CW64" s="266"/>
      <c r="CX64" s="266"/>
      <c r="CY64" s="266"/>
      <c r="CZ64" s="266"/>
      <c r="DA64" s="266"/>
      <c r="DB64" s="266"/>
      <c r="DC64" s="266"/>
      <c r="DD64" s="266"/>
      <c r="DE64" s="266"/>
      <c r="DF64" s="266"/>
      <c r="DG64" s="266"/>
      <c r="DH64" s="266"/>
      <c r="DI64" s="266"/>
      <c r="DJ64" s="266"/>
      <c r="DK64" s="266"/>
      <c r="DL64" s="266"/>
      <c r="DM64" s="266"/>
      <c r="DN64" s="266"/>
      <c r="DO64" s="266"/>
      <c r="DP64" s="266"/>
      <c r="DQ64" s="266"/>
      <c r="DR64" s="266"/>
      <c r="DS64" s="266"/>
      <c r="DT64" s="266"/>
      <c r="DU64" s="266"/>
      <c r="DV64" s="266"/>
      <c r="DW64" s="266"/>
      <c r="DX64" s="266"/>
      <c r="DY64" s="266"/>
      <c r="DZ64" s="266"/>
      <c r="EA64" s="266"/>
      <c r="EB64" s="266"/>
      <c r="EC64" s="266"/>
      <c r="ED64" s="266"/>
      <c r="EE64" s="266"/>
      <c r="EF64" s="266"/>
      <c r="EG64" s="266"/>
      <c r="EH64" s="266"/>
      <c r="EI64" s="266"/>
      <c r="EJ64" s="266"/>
      <c r="EK64" s="266"/>
      <c r="EL64" s="266"/>
      <c r="EM64" s="266"/>
      <c r="EN64" s="266"/>
      <c r="EO64" s="266"/>
      <c r="EP64" s="266"/>
      <c r="EQ64" s="266"/>
      <c r="ER64" s="266"/>
      <c r="ES64" s="266"/>
      <c r="ET64" s="266"/>
      <c r="EU64" s="266"/>
      <c r="EV64" s="266"/>
      <c r="EW64" s="266"/>
      <c r="EX64" s="266"/>
      <c r="EY64" s="266"/>
      <c r="EZ64" s="266"/>
      <c r="FA64" s="266"/>
      <c r="FB64" s="266"/>
      <c r="FC64" s="266"/>
      <c r="FD64" s="266"/>
      <c r="FE64" s="266"/>
      <c r="FF64" s="266"/>
      <c r="FG64" s="266"/>
      <c r="FH64" s="266"/>
      <c r="FI64" s="266"/>
      <c r="FJ64" s="266"/>
      <c r="FK64" s="266"/>
      <c r="FL64" s="266"/>
      <c r="FM64" s="266"/>
      <c r="FN64" s="266"/>
      <c r="FO64" s="266"/>
      <c r="FP64" s="266"/>
      <c r="FQ64" s="266"/>
      <c r="FR64" s="266"/>
      <c r="FS64" s="266"/>
      <c r="FT64" s="266"/>
      <c r="FU64" s="266"/>
      <c r="FV64" s="266"/>
      <c r="FW64" s="266"/>
      <c r="FX64" s="266"/>
      <c r="FY64" s="266"/>
      <c r="FZ64" s="266"/>
      <c r="GA64" s="266"/>
      <c r="GB64" s="266"/>
      <c r="GC64" s="266"/>
      <c r="GD64" s="266"/>
      <c r="GE64" s="266"/>
      <c r="GF64" s="266"/>
      <c r="GG64" s="266"/>
      <c r="GH64" s="266"/>
      <c r="GI64" s="266"/>
      <c r="GJ64" s="266"/>
      <c r="GK64" s="266"/>
      <c r="GL64" s="266"/>
      <c r="GM64" s="266"/>
      <c r="GN64" s="266"/>
      <c r="GO64" s="266"/>
      <c r="GP64" s="266"/>
      <c r="GQ64" s="266"/>
      <c r="GR64" s="266"/>
      <c r="GS64" s="266"/>
      <c r="GT64" s="266"/>
      <c r="GU64" s="266"/>
      <c r="GV64" s="266"/>
      <c r="GW64" s="266"/>
      <c r="GX64" s="266"/>
      <c r="GY64" s="266"/>
      <c r="GZ64" s="266"/>
      <c r="HA64" s="266"/>
      <c r="HB64" s="266"/>
      <c r="HC64" s="266"/>
      <c r="HD64" s="266"/>
      <c r="HE64" s="266"/>
      <c r="HF64" s="266"/>
      <c r="HG64" s="266"/>
      <c r="HH64" s="266"/>
      <c r="HI64" s="266"/>
      <c r="HJ64" s="266"/>
      <c r="HK64" s="266"/>
      <c r="HL64" s="266"/>
      <c r="HM64" s="266"/>
      <c r="HN64" s="266"/>
      <c r="HO64" s="266"/>
      <c r="HP64" s="266"/>
      <c r="HQ64" s="266"/>
      <c r="HR64" s="266"/>
      <c r="HS64" s="266"/>
      <c r="HT64" s="266"/>
      <c r="HU64" s="266"/>
      <c r="HV64" s="266"/>
      <c r="HW64" s="266"/>
      <c r="HX64" s="266"/>
      <c r="HY64" s="266"/>
      <c r="HZ64" s="266"/>
      <c r="IA64" s="266"/>
      <c r="IB64" s="266"/>
      <c r="IC64" s="266"/>
      <c r="ID64" s="266"/>
      <c r="IE64" s="266"/>
      <c r="IF64" s="266"/>
      <c r="IG64" s="266"/>
      <c r="IH64" s="266"/>
      <c r="II64" s="266"/>
      <c r="IJ64" s="266"/>
      <c r="IK64" s="266"/>
      <c r="IL64" s="266"/>
      <c r="IM64" s="266"/>
      <c r="IN64" s="266"/>
      <c r="IO64" s="266"/>
      <c r="IP64" s="266"/>
      <c r="IQ64" s="266"/>
      <c r="IR64" s="266"/>
      <c r="IS64" s="266"/>
      <c r="IT64" s="266"/>
      <c r="IU64" s="266"/>
      <c r="IV64" s="266"/>
      <c r="IW64" s="266"/>
      <c r="IX64" s="266"/>
      <c r="IY64" s="266"/>
    </row>
    <row r="65" spans="1:259" ht="14.25" x14ac:dyDescent="0.3">
      <c r="A65" s="71"/>
      <c r="B65" s="71"/>
      <c r="C65" s="46">
        <v>6</v>
      </c>
      <c r="D65" s="191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3"/>
      <c r="T65" s="120"/>
      <c r="U65" s="120"/>
      <c r="V65" s="120"/>
      <c r="W65" s="120"/>
      <c r="X65" s="120"/>
      <c r="Y65" s="120"/>
      <c r="Z65" s="120"/>
      <c r="AA65" s="120"/>
      <c r="AB65" s="132" t="str">
        <f>IFERROR(VLOOKUP(T65,Maestro!$F$2:$G$7,2,FALSE)*VLOOKUP(X65,Maestro!$H$2:$I$7,2,FALSE),"No Definido")</f>
        <v>No Definido</v>
      </c>
      <c r="AC65" s="132"/>
      <c r="AD65" s="132"/>
      <c r="AE65" s="132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266"/>
      <c r="BA65" s="266"/>
      <c r="BB65" s="266"/>
      <c r="BC65" s="266"/>
      <c r="BD65" s="266"/>
      <c r="BE65" s="266"/>
      <c r="BF65" s="266"/>
      <c r="BG65" s="266"/>
      <c r="BH65" s="266"/>
      <c r="BI65" s="266"/>
      <c r="BJ65" s="266"/>
      <c r="BK65" s="266"/>
      <c r="BL65" s="266"/>
      <c r="BM65" s="266"/>
      <c r="BN65" s="266"/>
      <c r="BO65" s="266"/>
      <c r="BP65" s="266"/>
      <c r="BQ65" s="266"/>
      <c r="BR65" s="266"/>
      <c r="BS65" s="266"/>
      <c r="BT65" s="266"/>
      <c r="BU65" s="266"/>
      <c r="BV65" s="266"/>
      <c r="BW65" s="266"/>
      <c r="BX65" s="266"/>
      <c r="BY65" s="266"/>
      <c r="BZ65" s="266"/>
      <c r="CA65" s="266"/>
      <c r="CB65" s="266"/>
      <c r="CC65" s="266"/>
      <c r="CD65" s="266"/>
      <c r="CE65" s="266"/>
      <c r="CF65" s="266"/>
      <c r="CG65" s="266"/>
      <c r="CH65" s="266"/>
      <c r="CI65" s="266"/>
      <c r="CJ65" s="266"/>
      <c r="CK65" s="266"/>
      <c r="CL65" s="266"/>
      <c r="CM65" s="266"/>
      <c r="CN65" s="266"/>
      <c r="CO65" s="266"/>
      <c r="CP65" s="266"/>
      <c r="CQ65" s="266"/>
      <c r="CR65" s="266"/>
      <c r="CS65" s="266"/>
      <c r="CT65" s="266"/>
      <c r="CU65" s="266"/>
      <c r="CV65" s="266"/>
      <c r="CW65" s="266"/>
      <c r="CX65" s="266"/>
      <c r="CY65" s="266"/>
      <c r="CZ65" s="266"/>
      <c r="DA65" s="266"/>
      <c r="DB65" s="266"/>
      <c r="DC65" s="266"/>
      <c r="DD65" s="266"/>
      <c r="DE65" s="266"/>
      <c r="DF65" s="266"/>
      <c r="DG65" s="266"/>
      <c r="DH65" s="266"/>
      <c r="DI65" s="266"/>
      <c r="DJ65" s="266"/>
      <c r="DK65" s="266"/>
      <c r="DL65" s="266"/>
      <c r="DM65" s="266"/>
      <c r="DN65" s="266"/>
      <c r="DO65" s="266"/>
      <c r="DP65" s="266"/>
      <c r="DQ65" s="266"/>
      <c r="DR65" s="266"/>
      <c r="DS65" s="266"/>
      <c r="DT65" s="266"/>
      <c r="DU65" s="266"/>
      <c r="DV65" s="266"/>
      <c r="DW65" s="266"/>
      <c r="DX65" s="266"/>
      <c r="DY65" s="266"/>
      <c r="DZ65" s="266"/>
      <c r="EA65" s="266"/>
      <c r="EB65" s="266"/>
      <c r="EC65" s="266"/>
      <c r="ED65" s="266"/>
      <c r="EE65" s="266"/>
      <c r="EF65" s="266"/>
      <c r="EG65" s="266"/>
      <c r="EH65" s="266"/>
      <c r="EI65" s="266"/>
      <c r="EJ65" s="266"/>
      <c r="EK65" s="266"/>
      <c r="EL65" s="266"/>
      <c r="EM65" s="266"/>
      <c r="EN65" s="266"/>
      <c r="EO65" s="266"/>
      <c r="EP65" s="266"/>
      <c r="EQ65" s="266"/>
      <c r="ER65" s="266"/>
      <c r="ES65" s="266"/>
      <c r="ET65" s="266"/>
      <c r="EU65" s="266"/>
      <c r="EV65" s="266"/>
      <c r="EW65" s="266"/>
      <c r="EX65" s="266"/>
      <c r="EY65" s="266"/>
      <c r="EZ65" s="266"/>
      <c r="FA65" s="266"/>
      <c r="FB65" s="266"/>
      <c r="FC65" s="266"/>
      <c r="FD65" s="266"/>
      <c r="FE65" s="266"/>
      <c r="FF65" s="266"/>
      <c r="FG65" s="266"/>
      <c r="FH65" s="266"/>
      <c r="FI65" s="266"/>
      <c r="FJ65" s="266"/>
      <c r="FK65" s="266"/>
      <c r="FL65" s="266"/>
      <c r="FM65" s="266"/>
      <c r="FN65" s="266"/>
      <c r="FO65" s="266"/>
      <c r="FP65" s="266"/>
      <c r="FQ65" s="266"/>
      <c r="FR65" s="266"/>
      <c r="FS65" s="266"/>
      <c r="FT65" s="266"/>
      <c r="FU65" s="266"/>
      <c r="FV65" s="266"/>
      <c r="FW65" s="266"/>
      <c r="FX65" s="266"/>
      <c r="FY65" s="266"/>
      <c r="FZ65" s="266"/>
      <c r="GA65" s="266"/>
      <c r="GB65" s="266"/>
      <c r="GC65" s="266"/>
      <c r="GD65" s="266"/>
      <c r="GE65" s="266"/>
      <c r="GF65" s="266"/>
      <c r="GG65" s="266"/>
      <c r="GH65" s="266"/>
      <c r="GI65" s="266"/>
      <c r="GJ65" s="266"/>
      <c r="GK65" s="266"/>
      <c r="GL65" s="266"/>
      <c r="GM65" s="266"/>
      <c r="GN65" s="266"/>
      <c r="GO65" s="266"/>
      <c r="GP65" s="266"/>
      <c r="GQ65" s="266"/>
      <c r="GR65" s="266"/>
      <c r="GS65" s="266"/>
      <c r="GT65" s="266"/>
      <c r="GU65" s="266"/>
      <c r="GV65" s="266"/>
      <c r="GW65" s="266"/>
      <c r="GX65" s="266"/>
      <c r="GY65" s="266"/>
      <c r="GZ65" s="266"/>
      <c r="HA65" s="266"/>
      <c r="HB65" s="266"/>
      <c r="HC65" s="266"/>
      <c r="HD65" s="266"/>
      <c r="HE65" s="266"/>
      <c r="HF65" s="266"/>
      <c r="HG65" s="266"/>
      <c r="HH65" s="266"/>
      <c r="HI65" s="266"/>
      <c r="HJ65" s="266"/>
      <c r="HK65" s="266"/>
      <c r="HL65" s="266"/>
      <c r="HM65" s="266"/>
      <c r="HN65" s="266"/>
      <c r="HO65" s="266"/>
      <c r="HP65" s="266"/>
      <c r="HQ65" s="266"/>
      <c r="HR65" s="266"/>
      <c r="HS65" s="266"/>
      <c r="HT65" s="266"/>
      <c r="HU65" s="266"/>
      <c r="HV65" s="266"/>
      <c r="HW65" s="266"/>
      <c r="HX65" s="266"/>
      <c r="HY65" s="266"/>
      <c r="HZ65" s="266"/>
      <c r="IA65" s="266"/>
      <c r="IB65" s="266"/>
      <c r="IC65" s="266"/>
      <c r="ID65" s="266"/>
      <c r="IE65" s="266"/>
      <c r="IF65" s="266"/>
      <c r="IG65" s="266"/>
      <c r="IH65" s="266"/>
      <c r="II65" s="266"/>
      <c r="IJ65" s="266"/>
      <c r="IK65" s="266"/>
      <c r="IL65" s="266"/>
      <c r="IM65" s="266"/>
      <c r="IN65" s="266"/>
      <c r="IO65" s="266"/>
      <c r="IP65" s="266"/>
      <c r="IQ65" s="266"/>
      <c r="IR65" s="266"/>
      <c r="IS65" s="266"/>
      <c r="IT65" s="266"/>
      <c r="IU65" s="266"/>
      <c r="IV65" s="266"/>
      <c r="IW65" s="266"/>
      <c r="IX65" s="266"/>
      <c r="IY65" s="266"/>
    </row>
    <row r="66" spans="1:259" s="62" customFormat="1" ht="14.25" x14ac:dyDescent="0.3">
      <c r="A66" s="71"/>
      <c r="B66" s="71"/>
      <c r="C66" s="45">
        <v>7</v>
      </c>
      <c r="D66" s="125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7"/>
      <c r="T66" s="121"/>
      <c r="U66" s="121"/>
      <c r="V66" s="121"/>
      <c r="W66" s="121"/>
      <c r="X66" s="121"/>
      <c r="Y66" s="121"/>
      <c r="Z66" s="121"/>
      <c r="AA66" s="121"/>
      <c r="AB66" s="130" t="str">
        <f>IFERROR(VLOOKUP(T66,Maestro!$F$2:$G$7,2,FALSE)*VLOOKUP(X66,Maestro!$H$2:$I$7,2,FALSE),"No Definido")</f>
        <v>No Definido</v>
      </c>
      <c r="AC66" s="130"/>
      <c r="AD66" s="130"/>
      <c r="AE66" s="130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266"/>
      <c r="BA66" s="266"/>
      <c r="BB66" s="266"/>
      <c r="BC66" s="266"/>
      <c r="BD66" s="266"/>
      <c r="BE66" s="266"/>
      <c r="BF66" s="266"/>
      <c r="BG66" s="266"/>
      <c r="BH66" s="266"/>
      <c r="BI66" s="266"/>
      <c r="BJ66" s="266"/>
      <c r="BK66" s="266"/>
      <c r="BL66" s="266"/>
      <c r="BM66" s="266"/>
      <c r="BN66" s="266"/>
      <c r="BO66" s="266"/>
      <c r="BP66" s="266"/>
      <c r="BQ66" s="266"/>
      <c r="BR66" s="266"/>
      <c r="BS66" s="266"/>
      <c r="BT66" s="266"/>
      <c r="BU66" s="266"/>
      <c r="BV66" s="266"/>
      <c r="BW66" s="266"/>
      <c r="BX66" s="266"/>
      <c r="BY66" s="266"/>
      <c r="BZ66" s="266"/>
      <c r="CA66" s="266"/>
      <c r="CB66" s="266"/>
      <c r="CC66" s="266"/>
      <c r="CD66" s="266"/>
      <c r="CE66" s="266"/>
      <c r="CF66" s="266"/>
      <c r="CG66" s="266"/>
      <c r="CH66" s="266"/>
      <c r="CI66" s="266"/>
      <c r="CJ66" s="266"/>
      <c r="CK66" s="266"/>
      <c r="CL66" s="266"/>
      <c r="CM66" s="266"/>
      <c r="CN66" s="266"/>
      <c r="CO66" s="266"/>
      <c r="CP66" s="266"/>
      <c r="CQ66" s="266"/>
      <c r="CR66" s="266"/>
      <c r="CS66" s="266"/>
      <c r="CT66" s="266"/>
      <c r="CU66" s="266"/>
      <c r="CV66" s="266"/>
      <c r="CW66" s="266"/>
      <c r="CX66" s="266"/>
      <c r="CY66" s="266"/>
      <c r="CZ66" s="266"/>
      <c r="DA66" s="266"/>
      <c r="DB66" s="266"/>
      <c r="DC66" s="266"/>
      <c r="DD66" s="266"/>
      <c r="DE66" s="266"/>
      <c r="DF66" s="266"/>
      <c r="DG66" s="266"/>
      <c r="DH66" s="266"/>
      <c r="DI66" s="266"/>
      <c r="DJ66" s="266"/>
      <c r="DK66" s="266"/>
      <c r="DL66" s="266"/>
      <c r="DM66" s="266"/>
      <c r="DN66" s="266"/>
      <c r="DO66" s="266"/>
      <c r="DP66" s="266"/>
      <c r="DQ66" s="266"/>
      <c r="DR66" s="266"/>
      <c r="DS66" s="266"/>
      <c r="DT66" s="266"/>
      <c r="DU66" s="266"/>
      <c r="DV66" s="266"/>
      <c r="DW66" s="266"/>
      <c r="DX66" s="266"/>
      <c r="DY66" s="266"/>
      <c r="DZ66" s="266"/>
      <c r="EA66" s="266"/>
      <c r="EB66" s="266"/>
      <c r="EC66" s="266"/>
      <c r="ED66" s="266"/>
      <c r="EE66" s="266"/>
      <c r="EF66" s="266"/>
      <c r="EG66" s="266"/>
      <c r="EH66" s="266"/>
      <c r="EI66" s="266"/>
      <c r="EJ66" s="266"/>
      <c r="EK66" s="266"/>
      <c r="EL66" s="266"/>
      <c r="EM66" s="266"/>
      <c r="EN66" s="266"/>
      <c r="EO66" s="266"/>
      <c r="EP66" s="266"/>
      <c r="EQ66" s="266"/>
      <c r="ER66" s="266"/>
      <c r="ES66" s="266"/>
      <c r="ET66" s="266"/>
      <c r="EU66" s="266"/>
      <c r="EV66" s="266"/>
      <c r="EW66" s="266"/>
      <c r="EX66" s="266"/>
      <c r="EY66" s="266"/>
      <c r="EZ66" s="266"/>
      <c r="FA66" s="266"/>
      <c r="FB66" s="266"/>
      <c r="FC66" s="266"/>
      <c r="FD66" s="266"/>
      <c r="FE66" s="266"/>
      <c r="FF66" s="266"/>
      <c r="FG66" s="266"/>
      <c r="FH66" s="266"/>
      <c r="FI66" s="266"/>
      <c r="FJ66" s="266"/>
      <c r="FK66" s="266"/>
      <c r="FL66" s="266"/>
      <c r="FM66" s="266"/>
      <c r="FN66" s="266"/>
      <c r="FO66" s="266"/>
      <c r="FP66" s="266"/>
      <c r="FQ66" s="266"/>
      <c r="FR66" s="266"/>
      <c r="FS66" s="266"/>
      <c r="FT66" s="266"/>
      <c r="FU66" s="266"/>
      <c r="FV66" s="266"/>
      <c r="FW66" s="266"/>
      <c r="FX66" s="266"/>
      <c r="FY66" s="266"/>
      <c r="FZ66" s="266"/>
      <c r="GA66" s="266"/>
      <c r="GB66" s="266"/>
      <c r="GC66" s="266"/>
      <c r="GD66" s="266"/>
      <c r="GE66" s="266"/>
      <c r="GF66" s="266"/>
      <c r="GG66" s="266"/>
      <c r="GH66" s="266"/>
      <c r="GI66" s="266"/>
      <c r="GJ66" s="266"/>
      <c r="GK66" s="266"/>
      <c r="GL66" s="266"/>
      <c r="GM66" s="266"/>
      <c r="GN66" s="266"/>
      <c r="GO66" s="266"/>
      <c r="GP66" s="266"/>
      <c r="GQ66" s="266"/>
      <c r="GR66" s="266"/>
      <c r="GS66" s="266"/>
      <c r="GT66" s="266"/>
      <c r="GU66" s="266"/>
      <c r="GV66" s="266"/>
      <c r="GW66" s="266"/>
      <c r="GX66" s="266"/>
      <c r="GY66" s="266"/>
      <c r="GZ66" s="266"/>
      <c r="HA66" s="266"/>
      <c r="HB66" s="266"/>
      <c r="HC66" s="266"/>
      <c r="HD66" s="266"/>
      <c r="HE66" s="266"/>
      <c r="HF66" s="266"/>
      <c r="HG66" s="266"/>
      <c r="HH66" s="266"/>
      <c r="HI66" s="266"/>
      <c r="HJ66" s="266"/>
      <c r="HK66" s="266"/>
      <c r="HL66" s="266"/>
      <c r="HM66" s="266"/>
      <c r="HN66" s="266"/>
      <c r="HO66" s="266"/>
      <c r="HP66" s="266"/>
      <c r="HQ66" s="266"/>
      <c r="HR66" s="266"/>
      <c r="HS66" s="266"/>
      <c r="HT66" s="266"/>
      <c r="HU66" s="266"/>
      <c r="HV66" s="266"/>
      <c r="HW66" s="266"/>
      <c r="HX66" s="266"/>
      <c r="HY66" s="266"/>
      <c r="HZ66" s="266"/>
      <c r="IA66" s="266"/>
      <c r="IB66" s="266"/>
      <c r="IC66" s="266"/>
      <c r="ID66" s="266"/>
      <c r="IE66" s="266"/>
      <c r="IF66" s="266"/>
      <c r="IG66" s="266"/>
      <c r="IH66" s="266"/>
      <c r="II66" s="266"/>
      <c r="IJ66" s="266"/>
      <c r="IK66" s="266"/>
      <c r="IL66" s="266"/>
      <c r="IM66" s="266"/>
      <c r="IN66" s="266"/>
      <c r="IO66" s="266"/>
      <c r="IP66" s="266"/>
      <c r="IQ66" s="266"/>
      <c r="IR66" s="266"/>
      <c r="IS66" s="266"/>
      <c r="IT66" s="266"/>
      <c r="IU66" s="266"/>
      <c r="IV66" s="266"/>
      <c r="IW66" s="266"/>
      <c r="IX66" s="266"/>
      <c r="IY66" s="266"/>
    </row>
    <row r="67" spans="1:259" ht="14.25" x14ac:dyDescent="0.3">
      <c r="A67" s="71"/>
      <c r="B67" s="71"/>
      <c r="C67" s="46">
        <v>8</v>
      </c>
      <c r="D67" s="191"/>
      <c r="E67" s="192"/>
      <c r="F67" s="192"/>
      <c r="G67" s="192"/>
      <c r="H67" s="192"/>
      <c r="I67" s="192"/>
      <c r="J67" s="192"/>
      <c r="K67" s="192"/>
      <c r="L67" s="192"/>
      <c r="M67" s="192"/>
      <c r="N67" s="192"/>
      <c r="O67" s="192"/>
      <c r="P67" s="192"/>
      <c r="Q67" s="192"/>
      <c r="R67" s="192"/>
      <c r="S67" s="193"/>
      <c r="T67" s="120"/>
      <c r="U67" s="120"/>
      <c r="V67" s="120"/>
      <c r="W67" s="120"/>
      <c r="X67" s="120"/>
      <c r="Y67" s="120"/>
      <c r="Z67" s="120"/>
      <c r="AA67" s="120"/>
      <c r="AB67" s="132" t="str">
        <f>IFERROR(VLOOKUP(T67,Maestro!$F$2:$G$7,2,FALSE)*VLOOKUP(X67,Maestro!$H$2:$I$7,2,FALSE),"No Definido")</f>
        <v>No Definido</v>
      </c>
      <c r="AC67" s="132"/>
      <c r="AD67" s="132"/>
      <c r="AE67" s="132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266"/>
      <c r="BA67" s="266"/>
      <c r="BB67" s="266"/>
      <c r="BC67" s="266"/>
      <c r="BD67" s="266"/>
      <c r="BE67" s="266"/>
      <c r="BF67" s="266"/>
      <c r="BG67" s="266"/>
      <c r="BH67" s="266"/>
      <c r="BI67" s="266"/>
      <c r="BJ67" s="266"/>
      <c r="BK67" s="266"/>
      <c r="BL67" s="266"/>
      <c r="BM67" s="266"/>
      <c r="BN67" s="266"/>
      <c r="BO67" s="266"/>
      <c r="BP67" s="266"/>
      <c r="BQ67" s="266"/>
      <c r="BR67" s="266"/>
      <c r="BS67" s="266"/>
      <c r="BT67" s="266"/>
      <c r="BU67" s="266"/>
      <c r="BV67" s="266"/>
      <c r="BW67" s="266"/>
      <c r="BX67" s="266"/>
      <c r="BY67" s="266"/>
      <c r="BZ67" s="266"/>
      <c r="CA67" s="266"/>
      <c r="CB67" s="266"/>
      <c r="CC67" s="266"/>
      <c r="CD67" s="266"/>
      <c r="CE67" s="266"/>
      <c r="CF67" s="266"/>
      <c r="CG67" s="266"/>
      <c r="CH67" s="266"/>
      <c r="CI67" s="266"/>
      <c r="CJ67" s="266"/>
      <c r="CK67" s="266"/>
      <c r="CL67" s="266"/>
      <c r="CM67" s="266"/>
      <c r="CN67" s="266"/>
      <c r="CO67" s="266"/>
      <c r="CP67" s="266"/>
      <c r="CQ67" s="266"/>
      <c r="CR67" s="266"/>
      <c r="CS67" s="266"/>
      <c r="CT67" s="266"/>
      <c r="CU67" s="266"/>
      <c r="CV67" s="266"/>
      <c r="CW67" s="266"/>
      <c r="CX67" s="266"/>
      <c r="CY67" s="266"/>
      <c r="CZ67" s="266"/>
      <c r="DA67" s="266"/>
      <c r="DB67" s="266"/>
      <c r="DC67" s="266"/>
      <c r="DD67" s="266"/>
      <c r="DE67" s="266"/>
      <c r="DF67" s="266"/>
      <c r="DG67" s="266"/>
      <c r="DH67" s="266"/>
      <c r="DI67" s="266"/>
      <c r="DJ67" s="266"/>
      <c r="DK67" s="266"/>
      <c r="DL67" s="266"/>
      <c r="DM67" s="266"/>
      <c r="DN67" s="266"/>
      <c r="DO67" s="266"/>
      <c r="DP67" s="266"/>
      <c r="DQ67" s="266"/>
      <c r="DR67" s="266"/>
      <c r="DS67" s="266"/>
      <c r="DT67" s="266"/>
      <c r="DU67" s="266"/>
      <c r="DV67" s="266"/>
      <c r="DW67" s="266"/>
      <c r="DX67" s="266"/>
      <c r="DY67" s="266"/>
      <c r="DZ67" s="266"/>
      <c r="EA67" s="266"/>
      <c r="EB67" s="266"/>
      <c r="EC67" s="266"/>
      <c r="ED67" s="266"/>
      <c r="EE67" s="266"/>
      <c r="EF67" s="266"/>
      <c r="EG67" s="266"/>
      <c r="EH67" s="266"/>
      <c r="EI67" s="266"/>
      <c r="EJ67" s="266"/>
      <c r="EK67" s="266"/>
      <c r="EL67" s="266"/>
      <c r="EM67" s="266"/>
      <c r="EN67" s="266"/>
      <c r="EO67" s="266"/>
      <c r="EP67" s="266"/>
      <c r="EQ67" s="266"/>
      <c r="ER67" s="266"/>
      <c r="ES67" s="266"/>
      <c r="ET67" s="266"/>
      <c r="EU67" s="266"/>
      <c r="EV67" s="266"/>
      <c r="EW67" s="266"/>
      <c r="EX67" s="266"/>
      <c r="EY67" s="266"/>
      <c r="EZ67" s="266"/>
      <c r="FA67" s="266"/>
      <c r="FB67" s="266"/>
      <c r="FC67" s="266"/>
      <c r="FD67" s="266"/>
      <c r="FE67" s="266"/>
      <c r="FF67" s="266"/>
      <c r="FG67" s="266"/>
      <c r="FH67" s="266"/>
      <c r="FI67" s="266"/>
      <c r="FJ67" s="266"/>
      <c r="FK67" s="266"/>
      <c r="FL67" s="266"/>
      <c r="FM67" s="266"/>
      <c r="FN67" s="266"/>
      <c r="FO67" s="266"/>
      <c r="FP67" s="266"/>
      <c r="FQ67" s="266"/>
      <c r="FR67" s="266"/>
      <c r="FS67" s="266"/>
      <c r="FT67" s="266"/>
      <c r="FU67" s="266"/>
      <c r="FV67" s="266"/>
      <c r="FW67" s="266"/>
      <c r="FX67" s="266"/>
      <c r="FY67" s="266"/>
      <c r="FZ67" s="266"/>
      <c r="GA67" s="266"/>
      <c r="GB67" s="266"/>
      <c r="GC67" s="266"/>
      <c r="GD67" s="266"/>
      <c r="GE67" s="266"/>
      <c r="GF67" s="266"/>
      <c r="GG67" s="266"/>
      <c r="GH67" s="266"/>
      <c r="GI67" s="266"/>
      <c r="GJ67" s="266"/>
      <c r="GK67" s="266"/>
      <c r="GL67" s="266"/>
      <c r="GM67" s="266"/>
      <c r="GN67" s="266"/>
      <c r="GO67" s="266"/>
      <c r="GP67" s="266"/>
      <c r="GQ67" s="266"/>
      <c r="GR67" s="266"/>
      <c r="GS67" s="266"/>
      <c r="GT67" s="266"/>
      <c r="GU67" s="266"/>
      <c r="GV67" s="266"/>
      <c r="GW67" s="266"/>
      <c r="GX67" s="266"/>
      <c r="GY67" s="266"/>
      <c r="GZ67" s="266"/>
      <c r="HA67" s="266"/>
      <c r="HB67" s="266"/>
      <c r="HC67" s="266"/>
      <c r="HD67" s="266"/>
      <c r="HE67" s="266"/>
      <c r="HF67" s="266"/>
      <c r="HG67" s="266"/>
      <c r="HH67" s="266"/>
      <c r="HI67" s="266"/>
      <c r="HJ67" s="266"/>
      <c r="HK67" s="266"/>
      <c r="HL67" s="266"/>
      <c r="HM67" s="266"/>
      <c r="HN67" s="266"/>
      <c r="HO67" s="266"/>
      <c r="HP67" s="266"/>
      <c r="HQ67" s="266"/>
      <c r="HR67" s="266"/>
      <c r="HS67" s="266"/>
      <c r="HT67" s="266"/>
      <c r="HU67" s="266"/>
      <c r="HV67" s="266"/>
      <c r="HW67" s="266"/>
      <c r="HX67" s="266"/>
      <c r="HY67" s="266"/>
      <c r="HZ67" s="266"/>
      <c r="IA67" s="266"/>
      <c r="IB67" s="266"/>
      <c r="IC67" s="266"/>
      <c r="ID67" s="266"/>
      <c r="IE67" s="266"/>
      <c r="IF67" s="266"/>
      <c r="IG67" s="266"/>
      <c r="IH67" s="266"/>
      <c r="II67" s="266"/>
      <c r="IJ67" s="266"/>
      <c r="IK67" s="266"/>
      <c r="IL67" s="266"/>
      <c r="IM67" s="266"/>
      <c r="IN67" s="266"/>
      <c r="IO67" s="266"/>
      <c r="IP67" s="266"/>
      <c r="IQ67" s="266"/>
      <c r="IR67" s="266"/>
      <c r="IS67" s="266"/>
      <c r="IT67" s="266"/>
      <c r="IU67" s="266"/>
      <c r="IV67" s="266"/>
      <c r="IW67" s="266"/>
      <c r="IX67" s="266"/>
      <c r="IY67" s="266"/>
    </row>
    <row r="68" spans="1:259" ht="14.25" x14ac:dyDescent="0.3">
      <c r="A68" s="71"/>
      <c r="B68" s="71"/>
      <c r="C68" s="45">
        <v>9</v>
      </c>
      <c r="D68" s="125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7"/>
      <c r="T68" s="121"/>
      <c r="U68" s="121"/>
      <c r="V68" s="121"/>
      <c r="W68" s="121"/>
      <c r="X68" s="121"/>
      <c r="Y68" s="121"/>
      <c r="Z68" s="121"/>
      <c r="AA68" s="121"/>
      <c r="AB68" s="130" t="str">
        <f>IFERROR(VLOOKUP(T68,Maestro!$F$2:$G$7,2,FALSE)*VLOOKUP(X68,Maestro!$H$2:$I$7,2,FALSE),"No Definido")</f>
        <v>No Definido</v>
      </c>
      <c r="AC68" s="130"/>
      <c r="AD68" s="130"/>
      <c r="AE68" s="130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266"/>
      <c r="BA68" s="266"/>
      <c r="BB68" s="266"/>
      <c r="BC68" s="266"/>
      <c r="BD68" s="266"/>
      <c r="BE68" s="266"/>
      <c r="BF68" s="266"/>
      <c r="BG68" s="266"/>
      <c r="BH68" s="266"/>
      <c r="BI68" s="266"/>
      <c r="BJ68" s="266"/>
      <c r="BK68" s="266"/>
      <c r="BL68" s="266"/>
      <c r="BM68" s="266"/>
      <c r="BN68" s="266"/>
      <c r="BO68" s="266"/>
      <c r="BP68" s="266"/>
      <c r="BQ68" s="266"/>
      <c r="BR68" s="266"/>
      <c r="BS68" s="266"/>
      <c r="BT68" s="266"/>
      <c r="BU68" s="266"/>
      <c r="BV68" s="266"/>
      <c r="BW68" s="266"/>
      <c r="BX68" s="266"/>
      <c r="BY68" s="266"/>
      <c r="BZ68" s="266"/>
      <c r="CA68" s="266"/>
      <c r="CB68" s="266"/>
      <c r="CC68" s="266"/>
      <c r="CD68" s="266"/>
      <c r="CE68" s="266"/>
      <c r="CF68" s="266"/>
      <c r="CG68" s="266"/>
      <c r="CH68" s="266"/>
      <c r="CI68" s="266"/>
      <c r="CJ68" s="266"/>
      <c r="CK68" s="266"/>
      <c r="CL68" s="266"/>
      <c r="CM68" s="266"/>
      <c r="CN68" s="266"/>
      <c r="CO68" s="266"/>
      <c r="CP68" s="266"/>
      <c r="CQ68" s="266"/>
      <c r="CR68" s="266"/>
      <c r="CS68" s="266"/>
      <c r="CT68" s="266"/>
      <c r="CU68" s="266"/>
      <c r="CV68" s="266"/>
      <c r="CW68" s="266"/>
      <c r="CX68" s="266"/>
      <c r="CY68" s="266"/>
      <c r="CZ68" s="266"/>
      <c r="DA68" s="266"/>
      <c r="DB68" s="266"/>
      <c r="DC68" s="266"/>
      <c r="DD68" s="266"/>
      <c r="DE68" s="266"/>
      <c r="DF68" s="266"/>
      <c r="DG68" s="266"/>
      <c r="DH68" s="266"/>
      <c r="DI68" s="266"/>
      <c r="DJ68" s="266"/>
      <c r="DK68" s="266"/>
      <c r="DL68" s="266"/>
      <c r="DM68" s="266"/>
      <c r="DN68" s="266"/>
      <c r="DO68" s="266"/>
      <c r="DP68" s="266"/>
      <c r="DQ68" s="266"/>
      <c r="DR68" s="266"/>
      <c r="DS68" s="266"/>
      <c r="DT68" s="266"/>
      <c r="DU68" s="266"/>
      <c r="DV68" s="266"/>
      <c r="DW68" s="266"/>
      <c r="DX68" s="266"/>
      <c r="DY68" s="266"/>
      <c r="DZ68" s="266"/>
      <c r="EA68" s="266"/>
      <c r="EB68" s="266"/>
      <c r="EC68" s="266"/>
      <c r="ED68" s="266"/>
      <c r="EE68" s="266"/>
      <c r="EF68" s="266"/>
      <c r="EG68" s="266"/>
      <c r="EH68" s="266"/>
      <c r="EI68" s="266"/>
      <c r="EJ68" s="266"/>
      <c r="EK68" s="266"/>
      <c r="EL68" s="266"/>
      <c r="EM68" s="266"/>
      <c r="EN68" s="266"/>
      <c r="EO68" s="266"/>
      <c r="EP68" s="266"/>
      <c r="EQ68" s="266"/>
      <c r="ER68" s="266"/>
      <c r="ES68" s="266"/>
      <c r="ET68" s="266"/>
      <c r="EU68" s="266"/>
      <c r="EV68" s="266"/>
      <c r="EW68" s="266"/>
      <c r="EX68" s="266"/>
      <c r="EY68" s="266"/>
      <c r="EZ68" s="266"/>
      <c r="FA68" s="266"/>
      <c r="FB68" s="266"/>
      <c r="FC68" s="266"/>
      <c r="FD68" s="266"/>
      <c r="FE68" s="266"/>
      <c r="FF68" s="266"/>
      <c r="FG68" s="266"/>
      <c r="FH68" s="266"/>
      <c r="FI68" s="266"/>
      <c r="FJ68" s="266"/>
      <c r="FK68" s="266"/>
      <c r="FL68" s="266"/>
      <c r="FM68" s="266"/>
      <c r="FN68" s="266"/>
      <c r="FO68" s="266"/>
      <c r="FP68" s="266"/>
      <c r="FQ68" s="266"/>
      <c r="FR68" s="266"/>
      <c r="FS68" s="266"/>
      <c r="FT68" s="266"/>
      <c r="FU68" s="266"/>
      <c r="FV68" s="266"/>
      <c r="FW68" s="266"/>
      <c r="FX68" s="266"/>
      <c r="FY68" s="266"/>
      <c r="FZ68" s="266"/>
      <c r="GA68" s="266"/>
      <c r="GB68" s="266"/>
      <c r="GC68" s="266"/>
      <c r="GD68" s="266"/>
      <c r="GE68" s="266"/>
      <c r="GF68" s="266"/>
      <c r="GG68" s="266"/>
      <c r="GH68" s="266"/>
      <c r="GI68" s="266"/>
      <c r="GJ68" s="266"/>
      <c r="GK68" s="266"/>
      <c r="GL68" s="266"/>
      <c r="GM68" s="266"/>
      <c r="GN68" s="266"/>
      <c r="GO68" s="266"/>
      <c r="GP68" s="266"/>
      <c r="GQ68" s="266"/>
      <c r="GR68" s="266"/>
      <c r="GS68" s="266"/>
      <c r="GT68" s="266"/>
      <c r="GU68" s="266"/>
      <c r="GV68" s="266"/>
      <c r="GW68" s="266"/>
      <c r="GX68" s="266"/>
      <c r="GY68" s="266"/>
      <c r="GZ68" s="266"/>
      <c r="HA68" s="266"/>
      <c r="HB68" s="266"/>
      <c r="HC68" s="266"/>
      <c r="HD68" s="266"/>
      <c r="HE68" s="266"/>
      <c r="HF68" s="266"/>
      <c r="HG68" s="266"/>
      <c r="HH68" s="266"/>
      <c r="HI68" s="266"/>
      <c r="HJ68" s="266"/>
      <c r="HK68" s="266"/>
      <c r="HL68" s="266"/>
      <c r="HM68" s="266"/>
      <c r="HN68" s="266"/>
      <c r="HO68" s="266"/>
      <c r="HP68" s="266"/>
      <c r="HQ68" s="266"/>
      <c r="HR68" s="266"/>
      <c r="HS68" s="266"/>
      <c r="HT68" s="266"/>
      <c r="HU68" s="266"/>
      <c r="HV68" s="266"/>
      <c r="HW68" s="266"/>
      <c r="HX68" s="266"/>
      <c r="HY68" s="266"/>
      <c r="HZ68" s="266"/>
      <c r="IA68" s="266"/>
      <c r="IB68" s="266"/>
      <c r="IC68" s="266"/>
      <c r="ID68" s="266"/>
      <c r="IE68" s="266"/>
      <c r="IF68" s="266"/>
      <c r="IG68" s="266"/>
      <c r="IH68" s="266"/>
      <c r="II68" s="266"/>
      <c r="IJ68" s="266"/>
      <c r="IK68" s="266"/>
      <c r="IL68" s="266"/>
      <c r="IM68" s="266"/>
      <c r="IN68" s="266"/>
      <c r="IO68" s="266"/>
      <c r="IP68" s="266"/>
      <c r="IQ68" s="266"/>
      <c r="IR68" s="266"/>
      <c r="IS68" s="266"/>
      <c r="IT68" s="266"/>
      <c r="IU68" s="266"/>
      <c r="IV68" s="266"/>
      <c r="IW68" s="266"/>
      <c r="IX68" s="266"/>
      <c r="IY68" s="266"/>
    </row>
    <row r="69" spans="1:259" ht="14.25" x14ac:dyDescent="0.3">
      <c r="A69" s="71"/>
      <c r="B69" s="71"/>
      <c r="C69" s="46">
        <v>10</v>
      </c>
      <c r="D69" s="200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2"/>
      <c r="T69" s="120"/>
      <c r="U69" s="120"/>
      <c r="V69" s="120"/>
      <c r="W69" s="120"/>
      <c r="X69" s="120"/>
      <c r="Y69" s="120"/>
      <c r="Z69" s="120"/>
      <c r="AA69" s="120"/>
      <c r="AB69" s="132" t="str">
        <f>IFERROR(VLOOKUP(T69,Maestro!$F$2:$G$7,2,FALSE)*VLOOKUP(X69,Maestro!$H$2:$I$7,2,FALSE),"No Definido")</f>
        <v>No Definido</v>
      </c>
      <c r="AC69" s="132"/>
      <c r="AD69" s="132"/>
      <c r="AE69" s="132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266"/>
      <c r="BA69" s="266"/>
      <c r="BB69" s="266"/>
      <c r="BC69" s="266"/>
      <c r="BD69" s="266"/>
      <c r="BE69" s="266"/>
      <c r="BF69" s="266"/>
      <c r="BG69" s="266"/>
      <c r="BH69" s="266"/>
      <c r="BI69" s="266"/>
      <c r="BJ69" s="266"/>
      <c r="BK69" s="266"/>
      <c r="BL69" s="266"/>
      <c r="BM69" s="266"/>
      <c r="BN69" s="266"/>
      <c r="BO69" s="266"/>
      <c r="BP69" s="266"/>
      <c r="BQ69" s="266"/>
      <c r="BR69" s="266"/>
      <c r="BS69" s="266"/>
      <c r="BT69" s="266"/>
      <c r="BU69" s="266"/>
      <c r="BV69" s="266"/>
      <c r="BW69" s="266"/>
      <c r="BX69" s="266"/>
      <c r="BY69" s="266"/>
      <c r="BZ69" s="266"/>
      <c r="CA69" s="266"/>
      <c r="CB69" s="266"/>
      <c r="CC69" s="266"/>
      <c r="CD69" s="266"/>
      <c r="CE69" s="266"/>
      <c r="CF69" s="266"/>
      <c r="CG69" s="266"/>
      <c r="CH69" s="266"/>
      <c r="CI69" s="266"/>
      <c r="CJ69" s="266"/>
      <c r="CK69" s="266"/>
      <c r="CL69" s="266"/>
      <c r="CM69" s="266"/>
      <c r="CN69" s="266"/>
      <c r="CO69" s="266"/>
      <c r="CP69" s="266"/>
      <c r="CQ69" s="266"/>
      <c r="CR69" s="266"/>
      <c r="CS69" s="266"/>
      <c r="CT69" s="266"/>
      <c r="CU69" s="266"/>
      <c r="CV69" s="266"/>
      <c r="CW69" s="266"/>
      <c r="CX69" s="266"/>
      <c r="CY69" s="266"/>
      <c r="CZ69" s="266"/>
      <c r="DA69" s="266"/>
      <c r="DB69" s="266"/>
      <c r="DC69" s="266"/>
      <c r="DD69" s="266"/>
      <c r="DE69" s="266"/>
      <c r="DF69" s="266"/>
      <c r="DG69" s="266"/>
      <c r="DH69" s="266"/>
      <c r="DI69" s="266"/>
      <c r="DJ69" s="266"/>
      <c r="DK69" s="266"/>
      <c r="DL69" s="266"/>
      <c r="DM69" s="266"/>
      <c r="DN69" s="266"/>
      <c r="DO69" s="266"/>
      <c r="DP69" s="266"/>
      <c r="DQ69" s="266"/>
      <c r="DR69" s="266"/>
      <c r="DS69" s="266"/>
      <c r="DT69" s="266"/>
      <c r="DU69" s="266"/>
      <c r="DV69" s="266"/>
      <c r="DW69" s="266"/>
      <c r="DX69" s="266"/>
      <c r="DY69" s="266"/>
      <c r="DZ69" s="266"/>
      <c r="EA69" s="266"/>
      <c r="EB69" s="266"/>
      <c r="EC69" s="266"/>
      <c r="ED69" s="266"/>
      <c r="EE69" s="266"/>
      <c r="EF69" s="266"/>
      <c r="EG69" s="266"/>
      <c r="EH69" s="266"/>
      <c r="EI69" s="266"/>
      <c r="EJ69" s="266"/>
      <c r="EK69" s="266"/>
      <c r="EL69" s="266"/>
      <c r="EM69" s="266"/>
      <c r="EN69" s="266"/>
      <c r="EO69" s="266"/>
      <c r="EP69" s="266"/>
      <c r="EQ69" s="266"/>
      <c r="ER69" s="266"/>
      <c r="ES69" s="266"/>
      <c r="ET69" s="266"/>
      <c r="EU69" s="266"/>
      <c r="EV69" s="266"/>
      <c r="EW69" s="266"/>
      <c r="EX69" s="266"/>
      <c r="EY69" s="266"/>
      <c r="EZ69" s="266"/>
      <c r="FA69" s="266"/>
      <c r="FB69" s="266"/>
      <c r="FC69" s="266"/>
      <c r="FD69" s="266"/>
      <c r="FE69" s="266"/>
      <c r="FF69" s="266"/>
      <c r="FG69" s="266"/>
      <c r="FH69" s="266"/>
      <c r="FI69" s="266"/>
      <c r="FJ69" s="266"/>
      <c r="FK69" s="266"/>
      <c r="FL69" s="266"/>
      <c r="FM69" s="266"/>
      <c r="FN69" s="266"/>
      <c r="FO69" s="266"/>
      <c r="FP69" s="266"/>
      <c r="FQ69" s="266"/>
      <c r="FR69" s="266"/>
      <c r="FS69" s="266"/>
      <c r="FT69" s="266"/>
      <c r="FU69" s="266"/>
      <c r="FV69" s="266"/>
      <c r="FW69" s="266"/>
      <c r="FX69" s="266"/>
      <c r="FY69" s="266"/>
      <c r="FZ69" s="266"/>
      <c r="GA69" s="266"/>
      <c r="GB69" s="266"/>
      <c r="GC69" s="266"/>
      <c r="GD69" s="266"/>
      <c r="GE69" s="266"/>
      <c r="GF69" s="266"/>
      <c r="GG69" s="266"/>
      <c r="GH69" s="266"/>
      <c r="GI69" s="266"/>
      <c r="GJ69" s="266"/>
      <c r="GK69" s="266"/>
      <c r="GL69" s="266"/>
      <c r="GM69" s="266"/>
      <c r="GN69" s="266"/>
      <c r="GO69" s="266"/>
      <c r="GP69" s="266"/>
      <c r="GQ69" s="266"/>
      <c r="GR69" s="266"/>
      <c r="GS69" s="266"/>
      <c r="GT69" s="266"/>
      <c r="GU69" s="266"/>
      <c r="GV69" s="266"/>
      <c r="GW69" s="266"/>
      <c r="GX69" s="266"/>
      <c r="GY69" s="266"/>
      <c r="GZ69" s="266"/>
      <c r="HA69" s="266"/>
      <c r="HB69" s="266"/>
      <c r="HC69" s="266"/>
      <c r="HD69" s="266"/>
      <c r="HE69" s="266"/>
      <c r="HF69" s="266"/>
      <c r="HG69" s="266"/>
      <c r="HH69" s="266"/>
      <c r="HI69" s="266"/>
      <c r="HJ69" s="266"/>
      <c r="HK69" s="266"/>
      <c r="HL69" s="266"/>
      <c r="HM69" s="266"/>
      <c r="HN69" s="266"/>
      <c r="HO69" s="266"/>
      <c r="HP69" s="266"/>
      <c r="HQ69" s="266"/>
      <c r="HR69" s="266"/>
      <c r="HS69" s="266"/>
      <c r="HT69" s="266"/>
      <c r="HU69" s="266"/>
      <c r="HV69" s="266"/>
      <c r="HW69" s="266"/>
      <c r="HX69" s="266"/>
      <c r="HY69" s="266"/>
      <c r="HZ69" s="266"/>
      <c r="IA69" s="266"/>
      <c r="IB69" s="266"/>
      <c r="IC69" s="266"/>
      <c r="ID69" s="266"/>
      <c r="IE69" s="266"/>
      <c r="IF69" s="266"/>
      <c r="IG69" s="266"/>
      <c r="IH69" s="266"/>
      <c r="II69" s="266"/>
      <c r="IJ69" s="266"/>
      <c r="IK69" s="266"/>
      <c r="IL69" s="266"/>
      <c r="IM69" s="266"/>
      <c r="IN69" s="266"/>
      <c r="IO69" s="266"/>
      <c r="IP69" s="266"/>
      <c r="IQ69" s="266"/>
      <c r="IR69" s="266"/>
      <c r="IS69" s="266"/>
      <c r="IT69" s="266"/>
      <c r="IU69" s="266"/>
      <c r="IV69" s="266"/>
      <c r="IW69" s="266"/>
      <c r="IX69" s="266"/>
      <c r="IY69" s="266"/>
    </row>
    <row r="70" spans="1:259" ht="14.25" x14ac:dyDescent="0.3">
      <c r="A70" s="71"/>
      <c r="B70" s="71"/>
      <c r="C70" s="71"/>
      <c r="D70" s="72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2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266"/>
      <c r="BA70" s="266"/>
      <c r="BB70" s="266"/>
      <c r="BC70" s="266"/>
      <c r="BD70" s="266"/>
      <c r="BE70" s="266"/>
      <c r="BF70" s="266"/>
      <c r="BG70" s="266"/>
      <c r="BH70" s="266"/>
      <c r="BI70" s="266"/>
      <c r="BJ70" s="266"/>
      <c r="BK70" s="266"/>
      <c r="BL70" s="266"/>
      <c r="BM70" s="266"/>
      <c r="BN70" s="266"/>
      <c r="BO70" s="266"/>
      <c r="BP70" s="266"/>
      <c r="BQ70" s="266"/>
      <c r="BR70" s="266"/>
      <c r="BS70" s="266"/>
      <c r="BT70" s="266"/>
      <c r="BU70" s="266"/>
      <c r="BV70" s="266"/>
      <c r="BW70" s="266"/>
      <c r="BX70" s="266"/>
      <c r="BY70" s="266"/>
      <c r="BZ70" s="266"/>
      <c r="CA70" s="266"/>
      <c r="CB70" s="266"/>
      <c r="CC70" s="266"/>
      <c r="CD70" s="266"/>
      <c r="CE70" s="266"/>
      <c r="CF70" s="266"/>
      <c r="CG70" s="266"/>
      <c r="CH70" s="266"/>
      <c r="CI70" s="266"/>
      <c r="CJ70" s="266"/>
      <c r="CK70" s="266"/>
      <c r="CL70" s="266"/>
      <c r="CM70" s="266"/>
      <c r="CN70" s="266"/>
      <c r="CO70" s="266"/>
      <c r="CP70" s="266"/>
      <c r="CQ70" s="266"/>
      <c r="CR70" s="266"/>
      <c r="CS70" s="266"/>
      <c r="CT70" s="266"/>
      <c r="CU70" s="266"/>
      <c r="CV70" s="266"/>
      <c r="CW70" s="266"/>
      <c r="CX70" s="266"/>
      <c r="CY70" s="266"/>
      <c r="CZ70" s="266"/>
      <c r="DA70" s="266"/>
      <c r="DB70" s="266"/>
      <c r="DC70" s="266"/>
      <c r="DD70" s="266"/>
      <c r="DE70" s="266"/>
      <c r="DF70" s="266"/>
      <c r="DG70" s="266"/>
      <c r="DH70" s="266"/>
      <c r="DI70" s="266"/>
      <c r="DJ70" s="266"/>
      <c r="DK70" s="266"/>
      <c r="DL70" s="266"/>
      <c r="DM70" s="266"/>
      <c r="DN70" s="266"/>
      <c r="DO70" s="266"/>
      <c r="DP70" s="266"/>
      <c r="DQ70" s="266"/>
      <c r="DR70" s="266"/>
      <c r="DS70" s="266"/>
      <c r="DT70" s="266"/>
      <c r="DU70" s="266"/>
      <c r="DV70" s="266"/>
      <c r="DW70" s="266"/>
      <c r="DX70" s="266"/>
      <c r="DY70" s="266"/>
      <c r="DZ70" s="266"/>
      <c r="EA70" s="266"/>
      <c r="EB70" s="266"/>
      <c r="EC70" s="266"/>
      <c r="ED70" s="266"/>
      <c r="EE70" s="266"/>
      <c r="EF70" s="266"/>
      <c r="EG70" s="266"/>
      <c r="EH70" s="266"/>
      <c r="EI70" s="266"/>
      <c r="EJ70" s="266"/>
      <c r="EK70" s="266"/>
      <c r="EL70" s="266"/>
      <c r="EM70" s="266"/>
      <c r="EN70" s="266"/>
      <c r="EO70" s="266"/>
      <c r="EP70" s="266"/>
      <c r="EQ70" s="266"/>
      <c r="ER70" s="266"/>
      <c r="ES70" s="266"/>
      <c r="ET70" s="266"/>
      <c r="EU70" s="266"/>
      <c r="EV70" s="266"/>
      <c r="EW70" s="266"/>
      <c r="EX70" s="266"/>
      <c r="EY70" s="266"/>
      <c r="EZ70" s="266"/>
      <c r="FA70" s="266"/>
      <c r="FB70" s="266"/>
      <c r="FC70" s="266"/>
      <c r="FD70" s="266"/>
      <c r="FE70" s="266"/>
      <c r="FF70" s="266"/>
      <c r="FG70" s="266"/>
      <c r="FH70" s="266"/>
      <c r="FI70" s="266"/>
      <c r="FJ70" s="266"/>
      <c r="FK70" s="266"/>
      <c r="FL70" s="266"/>
      <c r="FM70" s="266"/>
      <c r="FN70" s="266"/>
      <c r="FO70" s="266"/>
      <c r="FP70" s="266"/>
      <c r="FQ70" s="266"/>
      <c r="FR70" s="266"/>
      <c r="FS70" s="266"/>
      <c r="FT70" s="266"/>
      <c r="FU70" s="266"/>
      <c r="FV70" s="266"/>
      <c r="FW70" s="266"/>
      <c r="FX70" s="266"/>
      <c r="FY70" s="266"/>
      <c r="FZ70" s="266"/>
      <c r="GA70" s="266"/>
      <c r="GB70" s="266"/>
      <c r="GC70" s="266"/>
      <c r="GD70" s="266"/>
      <c r="GE70" s="266"/>
      <c r="GF70" s="266"/>
      <c r="GG70" s="266"/>
      <c r="GH70" s="266"/>
      <c r="GI70" s="266"/>
      <c r="GJ70" s="266"/>
      <c r="GK70" s="266"/>
      <c r="GL70" s="266"/>
      <c r="GM70" s="266"/>
      <c r="GN70" s="266"/>
      <c r="GO70" s="266"/>
      <c r="GP70" s="266"/>
      <c r="GQ70" s="266"/>
      <c r="GR70" s="266"/>
      <c r="GS70" s="266"/>
      <c r="GT70" s="266"/>
      <c r="GU70" s="266"/>
      <c r="GV70" s="266"/>
      <c r="GW70" s="266"/>
      <c r="GX70" s="266"/>
      <c r="GY70" s="266"/>
      <c r="GZ70" s="266"/>
      <c r="HA70" s="266"/>
      <c r="HB70" s="266"/>
      <c r="HC70" s="266"/>
      <c r="HD70" s="266"/>
      <c r="HE70" s="266"/>
      <c r="HF70" s="266"/>
      <c r="HG70" s="266"/>
      <c r="HH70" s="266"/>
      <c r="HI70" s="266"/>
      <c r="HJ70" s="266"/>
      <c r="HK70" s="266"/>
      <c r="HL70" s="266"/>
      <c r="HM70" s="266"/>
      <c r="HN70" s="266"/>
      <c r="HO70" s="266"/>
      <c r="HP70" s="266"/>
      <c r="HQ70" s="266"/>
      <c r="HR70" s="266"/>
      <c r="HS70" s="266"/>
      <c r="HT70" s="266"/>
      <c r="HU70" s="266"/>
      <c r="HV70" s="266"/>
      <c r="HW70" s="266"/>
      <c r="HX70" s="266"/>
      <c r="HY70" s="266"/>
      <c r="HZ70" s="266"/>
      <c r="IA70" s="266"/>
      <c r="IB70" s="266"/>
      <c r="IC70" s="266"/>
      <c r="ID70" s="266"/>
      <c r="IE70" s="266"/>
      <c r="IF70" s="266"/>
      <c r="IG70" s="266"/>
      <c r="IH70" s="266"/>
      <c r="II70" s="266"/>
      <c r="IJ70" s="266"/>
      <c r="IK70" s="266"/>
      <c r="IL70" s="266"/>
      <c r="IM70" s="266"/>
      <c r="IN70" s="266"/>
      <c r="IO70" s="266"/>
      <c r="IP70" s="266"/>
      <c r="IQ70" s="266"/>
      <c r="IR70" s="266"/>
      <c r="IS70" s="266"/>
      <c r="IT70" s="266"/>
      <c r="IU70" s="266"/>
      <c r="IV70" s="266"/>
      <c r="IW70" s="266"/>
      <c r="IX70" s="266"/>
      <c r="IY70" s="266"/>
    </row>
    <row r="71" spans="1:259" ht="14.25" x14ac:dyDescent="0.3">
      <c r="A71" s="71"/>
      <c r="B71" s="102" t="s">
        <v>37</v>
      </c>
      <c r="C71" s="102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71"/>
      <c r="AZ71" s="266"/>
      <c r="BA71" s="266"/>
      <c r="BB71" s="266"/>
      <c r="BC71" s="266"/>
      <c r="BD71" s="266"/>
      <c r="BE71" s="266"/>
      <c r="BF71" s="266"/>
      <c r="BG71" s="266"/>
      <c r="BH71" s="266"/>
      <c r="BI71" s="266"/>
      <c r="BJ71" s="266"/>
      <c r="BK71" s="266"/>
      <c r="BL71" s="266"/>
      <c r="BM71" s="266"/>
      <c r="BN71" s="266"/>
      <c r="BO71" s="266"/>
      <c r="BP71" s="266"/>
      <c r="BQ71" s="266"/>
      <c r="BR71" s="266"/>
      <c r="BS71" s="266"/>
      <c r="BT71" s="266"/>
      <c r="BU71" s="266"/>
      <c r="BV71" s="266"/>
      <c r="BW71" s="266"/>
      <c r="BX71" s="266"/>
      <c r="BY71" s="266"/>
      <c r="BZ71" s="266"/>
      <c r="CA71" s="266"/>
      <c r="CB71" s="266"/>
      <c r="CC71" s="266"/>
      <c r="CD71" s="266"/>
      <c r="CE71" s="266"/>
      <c r="CF71" s="266"/>
      <c r="CG71" s="266"/>
      <c r="CH71" s="266"/>
      <c r="CI71" s="266"/>
      <c r="CJ71" s="266"/>
      <c r="CK71" s="266"/>
      <c r="CL71" s="266"/>
      <c r="CM71" s="266"/>
      <c r="CN71" s="266"/>
      <c r="CO71" s="266"/>
      <c r="CP71" s="266"/>
      <c r="CQ71" s="266"/>
      <c r="CR71" s="266"/>
      <c r="CS71" s="266"/>
      <c r="CT71" s="266"/>
      <c r="CU71" s="266"/>
      <c r="CV71" s="266"/>
      <c r="CW71" s="266"/>
      <c r="CX71" s="266"/>
      <c r="CY71" s="266"/>
      <c r="CZ71" s="266"/>
      <c r="DA71" s="266"/>
      <c r="DB71" s="266"/>
      <c r="DC71" s="266"/>
      <c r="DD71" s="266"/>
      <c r="DE71" s="266"/>
      <c r="DF71" s="266"/>
      <c r="DG71" s="266"/>
      <c r="DH71" s="266"/>
      <c r="DI71" s="266"/>
      <c r="DJ71" s="266"/>
      <c r="DK71" s="266"/>
      <c r="DL71" s="266"/>
      <c r="DM71" s="266"/>
      <c r="DN71" s="266"/>
      <c r="DO71" s="266"/>
      <c r="DP71" s="266"/>
      <c r="DQ71" s="266"/>
      <c r="DR71" s="266"/>
      <c r="DS71" s="266"/>
      <c r="DT71" s="266"/>
      <c r="DU71" s="266"/>
      <c r="DV71" s="266"/>
      <c r="DW71" s="266"/>
      <c r="DX71" s="266"/>
      <c r="DY71" s="266"/>
      <c r="DZ71" s="266"/>
      <c r="EA71" s="266"/>
      <c r="EB71" s="266"/>
      <c r="EC71" s="266"/>
      <c r="ED71" s="266"/>
      <c r="EE71" s="266"/>
      <c r="EF71" s="266"/>
      <c r="EG71" s="266"/>
      <c r="EH71" s="266"/>
      <c r="EI71" s="266"/>
      <c r="EJ71" s="266"/>
      <c r="EK71" s="266"/>
      <c r="EL71" s="266"/>
      <c r="EM71" s="266"/>
      <c r="EN71" s="266"/>
      <c r="EO71" s="266"/>
      <c r="EP71" s="266"/>
      <c r="EQ71" s="266"/>
      <c r="ER71" s="266"/>
      <c r="ES71" s="266"/>
      <c r="ET71" s="266"/>
      <c r="EU71" s="266"/>
      <c r="EV71" s="266"/>
      <c r="EW71" s="266"/>
      <c r="EX71" s="266"/>
      <c r="EY71" s="266"/>
      <c r="EZ71" s="266"/>
      <c r="FA71" s="266"/>
      <c r="FB71" s="266"/>
      <c r="FC71" s="266"/>
      <c r="FD71" s="266"/>
      <c r="FE71" s="266"/>
      <c r="FF71" s="266"/>
      <c r="FG71" s="266"/>
      <c r="FH71" s="266"/>
      <c r="FI71" s="266"/>
      <c r="FJ71" s="266"/>
      <c r="FK71" s="266"/>
      <c r="FL71" s="266"/>
      <c r="FM71" s="266"/>
      <c r="FN71" s="266"/>
      <c r="FO71" s="266"/>
      <c r="FP71" s="266"/>
      <c r="FQ71" s="266"/>
      <c r="FR71" s="266"/>
      <c r="FS71" s="266"/>
      <c r="FT71" s="266"/>
      <c r="FU71" s="266"/>
      <c r="FV71" s="266"/>
      <c r="FW71" s="266"/>
      <c r="FX71" s="266"/>
      <c r="FY71" s="266"/>
      <c r="FZ71" s="266"/>
      <c r="GA71" s="266"/>
      <c r="GB71" s="266"/>
      <c r="GC71" s="266"/>
      <c r="GD71" s="266"/>
      <c r="GE71" s="266"/>
      <c r="GF71" s="266"/>
      <c r="GG71" s="266"/>
      <c r="GH71" s="266"/>
      <c r="GI71" s="266"/>
      <c r="GJ71" s="266"/>
      <c r="GK71" s="266"/>
      <c r="GL71" s="266"/>
      <c r="GM71" s="266"/>
      <c r="GN71" s="266"/>
      <c r="GO71" s="266"/>
      <c r="GP71" s="266"/>
      <c r="GQ71" s="266"/>
      <c r="GR71" s="266"/>
      <c r="GS71" s="266"/>
      <c r="GT71" s="266"/>
      <c r="GU71" s="266"/>
      <c r="GV71" s="266"/>
      <c r="GW71" s="266"/>
      <c r="GX71" s="266"/>
      <c r="GY71" s="266"/>
      <c r="GZ71" s="266"/>
      <c r="HA71" s="266"/>
      <c r="HB71" s="266"/>
      <c r="HC71" s="266"/>
      <c r="HD71" s="266"/>
      <c r="HE71" s="266"/>
      <c r="HF71" s="266"/>
      <c r="HG71" s="266"/>
      <c r="HH71" s="266"/>
      <c r="HI71" s="266"/>
      <c r="HJ71" s="266"/>
      <c r="HK71" s="266"/>
      <c r="HL71" s="266"/>
      <c r="HM71" s="266"/>
      <c r="HN71" s="266"/>
      <c r="HO71" s="266"/>
      <c r="HP71" s="266"/>
      <c r="HQ71" s="266"/>
      <c r="HR71" s="266"/>
      <c r="HS71" s="266"/>
      <c r="HT71" s="266"/>
      <c r="HU71" s="266"/>
      <c r="HV71" s="266"/>
      <c r="HW71" s="266"/>
      <c r="HX71" s="266"/>
      <c r="HY71" s="266"/>
      <c r="HZ71" s="266"/>
      <c r="IA71" s="266"/>
      <c r="IB71" s="266"/>
      <c r="IC71" s="266"/>
      <c r="ID71" s="266"/>
      <c r="IE71" s="266"/>
      <c r="IF71" s="266"/>
      <c r="IG71" s="266"/>
      <c r="IH71" s="266"/>
      <c r="II71" s="266"/>
      <c r="IJ71" s="266"/>
      <c r="IK71" s="266"/>
      <c r="IL71" s="266"/>
      <c r="IM71" s="266"/>
      <c r="IN71" s="266"/>
      <c r="IO71" s="266"/>
      <c r="IP71" s="266"/>
      <c r="IQ71" s="266"/>
      <c r="IR71" s="266"/>
      <c r="IS71" s="266"/>
      <c r="IT71" s="266"/>
      <c r="IU71" s="266"/>
      <c r="IV71" s="266"/>
      <c r="IW71" s="266"/>
      <c r="IX71" s="266"/>
      <c r="IY71" s="266"/>
    </row>
    <row r="72" spans="1:259" ht="15" thickBot="1" x14ac:dyDescent="0.35">
      <c r="A72" s="71"/>
      <c r="B72" s="101" t="s">
        <v>38</v>
      </c>
      <c r="C72" s="72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266"/>
      <c r="BA72" s="266"/>
      <c r="BB72" s="266"/>
      <c r="BC72" s="266"/>
      <c r="BD72" s="266"/>
      <c r="BE72" s="266"/>
      <c r="BF72" s="266"/>
      <c r="BG72" s="266"/>
      <c r="BH72" s="266"/>
      <c r="BI72" s="266"/>
      <c r="BJ72" s="266"/>
      <c r="BK72" s="266"/>
      <c r="BL72" s="266"/>
      <c r="BM72" s="266"/>
      <c r="BN72" s="266"/>
      <c r="BO72" s="266"/>
      <c r="BP72" s="266"/>
      <c r="BQ72" s="266"/>
      <c r="BR72" s="266"/>
      <c r="BS72" s="266"/>
      <c r="BT72" s="266"/>
      <c r="BU72" s="266"/>
      <c r="BV72" s="266"/>
      <c r="BW72" s="266"/>
      <c r="BX72" s="266"/>
      <c r="BY72" s="266"/>
      <c r="BZ72" s="266"/>
      <c r="CA72" s="266"/>
      <c r="CB72" s="266"/>
      <c r="CC72" s="266"/>
      <c r="CD72" s="266"/>
      <c r="CE72" s="266"/>
      <c r="CF72" s="266"/>
      <c r="CG72" s="266"/>
      <c r="CH72" s="266"/>
      <c r="CI72" s="266"/>
      <c r="CJ72" s="266"/>
      <c r="CK72" s="266"/>
      <c r="CL72" s="266"/>
      <c r="CM72" s="266"/>
      <c r="CN72" s="266"/>
      <c r="CO72" s="266"/>
      <c r="CP72" s="266"/>
      <c r="CQ72" s="266"/>
      <c r="CR72" s="266"/>
      <c r="CS72" s="266"/>
      <c r="CT72" s="266"/>
      <c r="CU72" s="266"/>
      <c r="CV72" s="266"/>
      <c r="CW72" s="266"/>
      <c r="CX72" s="266"/>
      <c r="CY72" s="266"/>
      <c r="CZ72" s="266"/>
      <c r="DA72" s="266"/>
      <c r="DB72" s="266"/>
      <c r="DC72" s="266"/>
      <c r="DD72" s="266"/>
      <c r="DE72" s="266"/>
      <c r="DF72" s="266"/>
      <c r="DG72" s="266"/>
      <c r="DH72" s="266"/>
      <c r="DI72" s="266"/>
      <c r="DJ72" s="266"/>
      <c r="DK72" s="266"/>
      <c r="DL72" s="266"/>
      <c r="DM72" s="266"/>
      <c r="DN72" s="266"/>
      <c r="DO72" s="266"/>
      <c r="DP72" s="266"/>
      <c r="DQ72" s="266"/>
      <c r="DR72" s="266"/>
      <c r="DS72" s="266"/>
      <c r="DT72" s="266"/>
      <c r="DU72" s="266"/>
      <c r="DV72" s="266"/>
      <c r="DW72" s="266"/>
      <c r="DX72" s="266"/>
      <c r="DY72" s="266"/>
      <c r="DZ72" s="266"/>
      <c r="EA72" s="266"/>
      <c r="EB72" s="266"/>
      <c r="EC72" s="266"/>
      <c r="ED72" s="266"/>
      <c r="EE72" s="266"/>
      <c r="EF72" s="266"/>
      <c r="EG72" s="266"/>
      <c r="EH72" s="266"/>
      <c r="EI72" s="266"/>
      <c r="EJ72" s="266"/>
      <c r="EK72" s="266"/>
      <c r="EL72" s="266"/>
      <c r="EM72" s="266"/>
      <c r="EN72" s="266"/>
      <c r="EO72" s="266"/>
      <c r="EP72" s="266"/>
      <c r="EQ72" s="266"/>
      <c r="ER72" s="266"/>
      <c r="ES72" s="266"/>
      <c r="ET72" s="266"/>
      <c r="EU72" s="266"/>
      <c r="EV72" s="266"/>
      <c r="EW72" s="266"/>
      <c r="EX72" s="266"/>
      <c r="EY72" s="266"/>
      <c r="EZ72" s="266"/>
      <c r="FA72" s="266"/>
      <c r="FB72" s="266"/>
      <c r="FC72" s="266"/>
      <c r="FD72" s="266"/>
      <c r="FE72" s="266"/>
      <c r="FF72" s="266"/>
      <c r="FG72" s="266"/>
      <c r="FH72" s="266"/>
      <c r="FI72" s="266"/>
      <c r="FJ72" s="266"/>
      <c r="FK72" s="266"/>
      <c r="FL72" s="266"/>
      <c r="FM72" s="266"/>
      <c r="FN72" s="266"/>
      <c r="FO72" s="266"/>
      <c r="FP72" s="266"/>
      <c r="FQ72" s="266"/>
      <c r="FR72" s="266"/>
      <c r="FS72" s="266"/>
      <c r="FT72" s="266"/>
      <c r="FU72" s="266"/>
      <c r="FV72" s="266"/>
      <c r="FW72" s="266"/>
      <c r="FX72" s="266"/>
      <c r="FY72" s="266"/>
      <c r="FZ72" s="266"/>
      <c r="GA72" s="266"/>
      <c r="GB72" s="266"/>
      <c r="GC72" s="266"/>
      <c r="GD72" s="266"/>
      <c r="GE72" s="266"/>
      <c r="GF72" s="266"/>
      <c r="GG72" s="266"/>
      <c r="GH72" s="266"/>
      <c r="GI72" s="266"/>
      <c r="GJ72" s="266"/>
      <c r="GK72" s="266"/>
      <c r="GL72" s="266"/>
      <c r="GM72" s="266"/>
      <c r="GN72" s="266"/>
      <c r="GO72" s="266"/>
      <c r="GP72" s="266"/>
      <c r="GQ72" s="266"/>
      <c r="GR72" s="266"/>
      <c r="GS72" s="266"/>
      <c r="GT72" s="266"/>
      <c r="GU72" s="266"/>
      <c r="GV72" s="266"/>
      <c r="GW72" s="266"/>
      <c r="GX72" s="266"/>
      <c r="GY72" s="266"/>
      <c r="GZ72" s="266"/>
      <c r="HA72" s="266"/>
      <c r="HB72" s="266"/>
      <c r="HC72" s="266"/>
      <c r="HD72" s="266"/>
      <c r="HE72" s="266"/>
      <c r="HF72" s="266"/>
      <c r="HG72" s="266"/>
      <c r="HH72" s="266"/>
      <c r="HI72" s="266"/>
      <c r="HJ72" s="266"/>
      <c r="HK72" s="266"/>
      <c r="HL72" s="266"/>
      <c r="HM72" s="266"/>
      <c r="HN72" s="266"/>
      <c r="HO72" s="266"/>
      <c r="HP72" s="266"/>
      <c r="HQ72" s="266"/>
      <c r="HR72" s="266"/>
      <c r="HS72" s="266"/>
      <c r="HT72" s="266"/>
      <c r="HU72" s="266"/>
      <c r="HV72" s="266"/>
      <c r="HW72" s="266"/>
      <c r="HX72" s="266"/>
      <c r="HY72" s="266"/>
      <c r="HZ72" s="266"/>
      <c r="IA72" s="266"/>
      <c r="IB72" s="266"/>
      <c r="IC72" s="266"/>
      <c r="ID72" s="266"/>
      <c r="IE72" s="266"/>
      <c r="IF72" s="266"/>
      <c r="IG72" s="266"/>
      <c r="IH72" s="266"/>
      <c r="II72" s="266"/>
      <c r="IJ72" s="266"/>
      <c r="IK72" s="266"/>
      <c r="IL72" s="266"/>
      <c r="IM72" s="266"/>
      <c r="IN72" s="266"/>
      <c r="IO72" s="266"/>
      <c r="IP72" s="266"/>
      <c r="IQ72" s="266"/>
      <c r="IR72" s="266"/>
      <c r="IS72" s="266"/>
      <c r="IT72" s="266"/>
      <c r="IU72" s="266"/>
      <c r="IV72" s="266"/>
      <c r="IW72" s="266"/>
      <c r="IX72" s="266"/>
      <c r="IY72" s="266"/>
    </row>
    <row r="73" spans="1:259" ht="14.25" x14ac:dyDescent="0.3">
      <c r="A73" s="71"/>
      <c r="B73" s="194" t="s">
        <v>177</v>
      </c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95"/>
      <c r="AL73" s="195"/>
      <c r="AM73" s="195"/>
      <c r="AN73" s="195"/>
      <c r="AO73" s="195"/>
      <c r="AP73" s="195"/>
      <c r="AQ73" s="195"/>
      <c r="AR73" s="195"/>
      <c r="AS73" s="195"/>
      <c r="AT73" s="195"/>
      <c r="AU73" s="195"/>
      <c r="AV73" s="195"/>
      <c r="AW73" s="195"/>
      <c r="AX73" s="196"/>
      <c r="AY73" s="71"/>
      <c r="AZ73" s="266"/>
      <c r="BA73" s="266"/>
      <c r="BB73" s="266"/>
      <c r="BC73" s="266"/>
      <c r="BD73" s="266"/>
      <c r="BE73" s="266"/>
      <c r="BF73" s="266"/>
      <c r="BG73" s="266"/>
      <c r="BH73" s="266"/>
      <c r="BI73" s="266"/>
      <c r="BJ73" s="266"/>
      <c r="BK73" s="266"/>
      <c r="BL73" s="266"/>
      <c r="BM73" s="266"/>
      <c r="BN73" s="266"/>
      <c r="BO73" s="266"/>
      <c r="BP73" s="266"/>
      <c r="BQ73" s="266"/>
      <c r="BR73" s="266"/>
      <c r="BS73" s="266"/>
      <c r="BT73" s="266"/>
      <c r="BU73" s="266"/>
      <c r="BV73" s="266"/>
      <c r="BW73" s="266"/>
      <c r="BX73" s="266"/>
      <c r="BY73" s="266"/>
      <c r="BZ73" s="266"/>
      <c r="CA73" s="266"/>
      <c r="CB73" s="266"/>
      <c r="CC73" s="266"/>
      <c r="CD73" s="266"/>
      <c r="CE73" s="266"/>
      <c r="CF73" s="266"/>
      <c r="CG73" s="266"/>
      <c r="CH73" s="266"/>
      <c r="CI73" s="266"/>
      <c r="CJ73" s="266"/>
      <c r="CK73" s="266"/>
      <c r="CL73" s="266"/>
      <c r="CM73" s="266"/>
      <c r="CN73" s="266"/>
      <c r="CO73" s="266"/>
      <c r="CP73" s="266"/>
      <c r="CQ73" s="266"/>
      <c r="CR73" s="266"/>
      <c r="CS73" s="266"/>
      <c r="CT73" s="266"/>
      <c r="CU73" s="266"/>
      <c r="CV73" s="266"/>
      <c r="CW73" s="266"/>
      <c r="CX73" s="266"/>
      <c r="CY73" s="266"/>
      <c r="CZ73" s="266"/>
      <c r="DA73" s="266"/>
      <c r="DB73" s="266"/>
      <c r="DC73" s="266"/>
      <c r="DD73" s="266"/>
      <c r="DE73" s="266"/>
      <c r="DF73" s="266"/>
      <c r="DG73" s="266"/>
      <c r="DH73" s="266"/>
      <c r="DI73" s="266"/>
      <c r="DJ73" s="266"/>
      <c r="DK73" s="266"/>
      <c r="DL73" s="266"/>
      <c r="DM73" s="266"/>
      <c r="DN73" s="266"/>
      <c r="DO73" s="266"/>
      <c r="DP73" s="266"/>
      <c r="DQ73" s="266"/>
      <c r="DR73" s="266"/>
      <c r="DS73" s="266"/>
      <c r="DT73" s="266"/>
      <c r="DU73" s="266"/>
      <c r="DV73" s="266"/>
      <c r="DW73" s="266"/>
      <c r="DX73" s="266"/>
      <c r="DY73" s="266"/>
      <c r="DZ73" s="266"/>
      <c r="EA73" s="266"/>
      <c r="EB73" s="266"/>
      <c r="EC73" s="266"/>
      <c r="ED73" s="266"/>
      <c r="EE73" s="266"/>
      <c r="EF73" s="266"/>
      <c r="EG73" s="266"/>
      <c r="EH73" s="266"/>
      <c r="EI73" s="266"/>
      <c r="EJ73" s="266"/>
      <c r="EK73" s="266"/>
      <c r="EL73" s="266"/>
      <c r="EM73" s="266"/>
      <c r="EN73" s="266"/>
      <c r="EO73" s="266"/>
      <c r="EP73" s="266"/>
      <c r="EQ73" s="266"/>
      <c r="ER73" s="266"/>
      <c r="ES73" s="266"/>
      <c r="ET73" s="266"/>
      <c r="EU73" s="266"/>
      <c r="EV73" s="266"/>
      <c r="EW73" s="266"/>
      <c r="EX73" s="266"/>
      <c r="EY73" s="266"/>
      <c r="EZ73" s="266"/>
      <c r="FA73" s="266"/>
      <c r="FB73" s="266"/>
      <c r="FC73" s="266"/>
      <c r="FD73" s="266"/>
      <c r="FE73" s="266"/>
      <c r="FF73" s="266"/>
      <c r="FG73" s="266"/>
      <c r="FH73" s="266"/>
      <c r="FI73" s="266"/>
      <c r="FJ73" s="266"/>
      <c r="FK73" s="266"/>
      <c r="FL73" s="266"/>
      <c r="FM73" s="266"/>
      <c r="FN73" s="266"/>
      <c r="FO73" s="266"/>
      <c r="FP73" s="266"/>
      <c r="FQ73" s="266"/>
      <c r="FR73" s="266"/>
      <c r="FS73" s="266"/>
      <c r="FT73" s="266"/>
      <c r="FU73" s="266"/>
      <c r="FV73" s="266"/>
      <c r="FW73" s="266"/>
      <c r="FX73" s="266"/>
      <c r="FY73" s="266"/>
      <c r="FZ73" s="266"/>
      <c r="GA73" s="266"/>
      <c r="GB73" s="266"/>
      <c r="GC73" s="266"/>
      <c r="GD73" s="266"/>
      <c r="GE73" s="266"/>
      <c r="GF73" s="266"/>
      <c r="GG73" s="266"/>
      <c r="GH73" s="266"/>
      <c r="GI73" s="266"/>
      <c r="GJ73" s="266"/>
      <c r="GK73" s="266"/>
      <c r="GL73" s="266"/>
      <c r="GM73" s="266"/>
      <c r="GN73" s="266"/>
      <c r="GO73" s="266"/>
      <c r="GP73" s="266"/>
      <c r="GQ73" s="266"/>
      <c r="GR73" s="266"/>
      <c r="GS73" s="266"/>
      <c r="GT73" s="266"/>
      <c r="GU73" s="266"/>
      <c r="GV73" s="266"/>
      <c r="GW73" s="266"/>
      <c r="GX73" s="266"/>
      <c r="GY73" s="266"/>
      <c r="GZ73" s="266"/>
      <c r="HA73" s="266"/>
      <c r="HB73" s="266"/>
      <c r="HC73" s="266"/>
      <c r="HD73" s="266"/>
      <c r="HE73" s="266"/>
      <c r="HF73" s="266"/>
      <c r="HG73" s="266"/>
      <c r="HH73" s="266"/>
      <c r="HI73" s="266"/>
      <c r="HJ73" s="266"/>
      <c r="HK73" s="266"/>
      <c r="HL73" s="266"/>
      <c r="HM73" s="266"/>
      <c r="HN73" s="266"/>
      <c r="HO73" s="266"/>
      <c r="HP73" s="266"/>
      <c r="HQ73" s="266"/>
      <c r="HR73" s="266"/>
      <c r="HS73" s="266"/>
      <c r="HT73" s="266"/>
      <c r="HU73" s="266"/>
      <c r="HV73" s="266"/>
      <c r="HW73" s="266"/>
      <c r="HX73" s="266"/>
      <c r="HY73" s="266"/>
      <c r="HZ73" s="266"/>
      <c r="IA73" s="266"/>
      <c r="IB73" s="266"/>
      <c r="IC73" s="266"/>
      <c r="ID73" s="266"/>
      <c r="IE73" s="266"/>
      <c r="IF73" s="266"/>
      <c r="IG73" s="266"/>
      <c r="IH73" s="266"/>
      <c r="II73" s="266"/>
      <c r="IJ73" s="266"/>
      <c r="IK73" s="266"/>
      <c r="IL73" s="266"/>
      <c r="IM73" s="266"/>
      <c r="IN73" s="266"/>
      <c r="IO73" s="266"/>
      <c r="IP73" s="266"/>
      <c r="IQ73" s="266"/>
      <c r="IR73" s="266"/>
      <c r="IS73" s="266"/>
      <c r="IT73" s="266"/>
      <c r="IU73" s="266"/>
      <c r="IV73" s="266"/>
      <c r="IW73" s="266"/>
      <c r="IX73" s="266"/>
      <c r="IY73" s="266"/>
    </row>
    <row r="74" spans="1:259" ht="15" thickBot="1" x14ac:dyDescent="0.35">
      <c r="A74" s="71"/>
      <c r="B74" s="197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198"/>
      <c r="O74" s="198"/>
      <c r="P74" s="198"/>
      <c r="Q74" s="198"/>
      <c r="R74" s="198"/>
      <c r="S74" s="198"/>
      <c r="T74" s="198"/>
      <c r="U74" s="198"/>
      <c r="V74" s="198"/>
      <c r="W74" s="198"/>
      <c r="X74" s="198"/>
      <c r="Y74" s="198"/>
      <c r="Z74" s="198"/>
      <c r="AA74" s="198"/>
      <c r="AB74" s="198"/>
      <c r="AC74" s="198"/>
      <c r="AD74" s="198"/>
      <c r="AE74" s="198"/>
      <c r="AF74" s="198"/>
      <c r="AG74" s="198"/>
      <c r="AH74" s="198"/>
      <c r="AI74" s="198"/>
      <c r="AJ74" s="198"/>
      <c r="AK74" s="198"/>
      <c r="AL74" s="198"/>
      <c r="AM74" s="198"/>
      <c r="AN74" s="198"/>
      <c r="AO74" s="198"/>
      <c r="AP74" s="198"/>
      <c r="AQ74" s="198"/>
      <c r="AR74" s="198"/>
      <c r="AS74" s="198"/>
      <c r="AT74" s="198"/>
      <c r="AU74" s="198"/>
      <c r="AV74" s="198"/>
      <c r="AW74" s="198"/>
      <c r="AX74" s="199"/>
      <c r="AY74" s="71"/>
      <c r="AZ74" s="266"/>
      <c r="BA74" s="266"/>
      <c r="BB74" s="266"/>
      <c r="BC74" s="266"/>
      <c r="BD74" s="266"/>
      <c r="BE74" s="266"/>
      <c r="BF74" s="266"/>
      <c r="BG74" s="266"/>
      <c r="BH74" s="266"/>
      <c r="BI74" s="266"/>
      <c r="BJ74" s="266"/>
      <c r="BK74" s="266"/>
      <c r="BL74" s="266"/>
      <c r="BM74" s="266"/>
      <c r="BN74" s="266"/>
      <c r="BO74" s="266"/>
      <c r="BP74" s="266"/>
      <c r="BQ74" s="266"/>
      <c r="BR74" s="266"/>
      <c r="BS74" s="266"/>
      <c r="BT74" s="266"/>
      <c r="BU74" s="266"/>
      <c r="BV74" s="266"/>
      <c r="BW74" s="266"/>
      <c r="BX74" s="266"/>
      <c r="BY74" s="266"/>
      <c r="BZ74" s="266"/>
      <c r="CA74" s="266"/>
      <c r="CB74" s="266"/>
      <c r="CC74" s="266"/>
      <c r="CD74" s="266"/>
      <c r="CE74" s="266"/>
      <c r="CF74" s="266"/>
      <c r="CG74" s="266"/>
      <c r="CH74" s="266"/>
      <c r="CI74" s="266"/>
      <c r="CJ74" s="266"/>
      <c r="CK74" s="266"/>
      <c r="CL74" s="266"/>
      <c r="CM74" s="266"/>
      <c r="CN74" s="266"/>
      <c r="CO74" s="266"/>
      <c r="CP74" s="266"/>
      <c r="CQ74" s="266"/>
      <c r="CR74" s="266"/>
      <c r="CS74" s="266"/>
      <c r="CT74" s="266"/>
      <c r="CU74" s="266"/>
      <c r="CV74" s="266"/>
      <c r="CW74" s="266"/>
      <c r="CX74" s="266"/>
      <c r="CY74" s="266"/>
      <c r="CZ74" s="266"/>
      <c r="DA74" s="266"/>
      <c r="DB74" s="266"/>
      <c r="DC74" s="266"/>
      <c r="DD74" s="266"/>
      <c r="DE74" s="266"/>
      <c r="DF74" s="266"/>
      <c r="DG74" s="266"/>
      <c r="DH74" s="266"/>
      <c r="DI74" s="266"/>
      <c r="DJ74" s="266"/>
      <c r="DK74" s="266"/>
      <c r="DL74" s="266"/>
      <c r="DM74" s="266"/>
      <c r="DN74" s="266"/>
      <c r="DO74" s="266"/>
      <c r="DP74" s="266"/>
      <c r="DQ74" s="266"/>
      <c r="DR74" s="266"/>
      <c r="DS74" s="266"/>
      <c r="DT74" s="266"/>
      <c r="DU74" s="266"/>
      <c r="DV74" s="266"/>
      <c r="DW74" s="266"/>
      <c r="DX74" s="266"/>
      <c r="DY74" s="266"/>
      <c r="DZ74" s="266"/>
      <c r="EA74" s="266"/>
      <c r="EB74" s="266"/>
      <c r="EC74" s="266"/>
      <c r="ED74" s="266"/>
      <c r="EE74" s="266"/>
      <c r="EF74" s="266"/>
      <c r="EG74" s="266"/>
      <c r="EH74" s="266"/>
      <c r="EI74" s="266"/>
      <c r="EJ74" s="266"/>
      <c r="EK74" s="266"/>
      <c r="EL74" s="266"/>
      <c r="EM74" s="266"/>
      <c r="EN74" s="266"/>
      <c r="EO74" s="266"/>
      <c r="EP74" s="266"/>
      <c r="EQ74" s="266"/>
      <c r="ER74" s="266"/>
      <c r="ES74" s="266"/>
      <c r="ET74" s="266"/>
      <c r="EU74" s="266"/>
      <c r="EV74" s="266"/>
      <c r="EW74" s="266"/>
      <c r="EX74" s="266"/>
      <c r="EY74" s="266"/>
      <c r="EZ74" s="266"/>
      <c r="FA74" s="266"/>
      <c r="FB74" s="266"/>
      <c r="FC74" s="266"/>
      <c r="FD74" s="266"/>
      <c r="FE74" s="266"/>
      <c r="FF74" s="266"/>
      <c r="FG74" s="266"/>
      <c r="FH74" s="266"/>
      <c r="FI74" s="266"/>
      <c r="FJ74" s="266"/>
      <c r="FK74" s="266"/>
      <c r="FL74" s="266"/>
      <c r="FM74" s="266"/>
      <c r="FN74" s="266"/>
      <c r="FO74" s="266"/>
      <c r="FP74" s="266"/>
      <c r="FQ74" s="266"/>
      <c r="FR74" s="266"/>
      <c r="FS74" s="266"/>
      <c r="FT74" s="266"/>
      <c r="FU74" s="266"/>
      <c r="FV74" s="266"/>
      <c r="FW74" s="266"/>
      <c r="FX74" s="266"/>
      <c r="FY74" s="266"/>
      <c r="FZ74" s="266"/>
      <c r="GA74" s="266"/>
      <c r="GB74" s="266"/>
      <c r="GC74" s="266"/>
      <c r="GD74" s="266"/>
      <c r="GE74" s="266"/>
      <c r="GF74" s="266"/>
      <c r="GG74" s="266"/>
      <c r="GH74" s="266"/>
      <c r="GI74" s="266"/>
      <c r="GJ74" s="266"/>
      <c r="GK74" s="266"/>
      <c r="GL74" s="266"/>
      <c r="GM74" s="266"/>
      <c r="GN74" s="266"/>
      <c r="GO74" s="266"/>
      <c r="GP74" s="266"/>
      <c r="GQ74" s="266"/>
      <c r="GR74" s="266"/>
      <c r="GS74" s="266"/>
      <c r="GT74" s="266"/>
      <c r="GU74" s="266"/>
      <c r="GV74" s="266"/>
      <c r="GW74" s="266"/>
      <c r="GX74" s="266"/>
      <c r="GY74" s="266"/>
      <c r="GZ74" s="266"/>
      <c r="HA74" s="266"/>
      <c r="HB74" s="266"/>
      <c r="HC74" s="266"/>
      <c r="HD74" s="266"/>
      <c r="HE74" s="266"/>
      <c r="HF74" s="266"/>
      <c r="HG74" s="266"/>
      <c r="HH74" s="266"/>
      <c r="HI74" s="266"/>
      <c r="HJ74" s="266"/>
      <c r="HK74" s="266"/>
      <c r="HL74" s="266"/>
      <c r="HM74" s="266"/>
      <c r="HN74" s="266"/>
      <c r="HO74" s="266"/>
      <c r="HP74" s="266"/>
      <c r="HQ74" s="266"/>
      <c r="HR74" s="266"/>
      <c r="HS74" s="266"/>
      <c r="HT74" s="266"/>
      <c r="HU74" s="266"/>
      <c r="HV74" s="266"/>
      <c r="HW74" s="266"/>
      <c r="HX74" s="266"/>
      <c r="HY74" s="266"/>
      <c r="HZ74" s="266"/>
      <c r="IA74" s="266"/>
      <c r="IB74" s="266"/>
      <c r="IC74" s="266"/>
      <c r="ID74" s="266"/>
      <c r="IE74" s="266"/>
      <c r="IF74" s="266"/>
      <c r="IG74" s="266"/>
      <c r="IH74" s="266"/>
      <c r="II74" s="266"/>
      <c r="IJ74" s="266"/>
      <c r="IK74" s="266"/>
      <c r="IL74" s="266"/>
      <c r="IM74" s="266"/>
      <c r="IN74" s="266"/>
      <c r="IO74" s="266"/>
      <c r="IP74" s="266"/>
      <c r="IQ74" s="266"/>
      <c r="IR74" s="266"/>
      <c r="IS74" s="266"/>
      <c r="IT74" s="266"/>
      <c r="IU74" s="266"/>
      <c r="IV74" s="266"/>
      <c r="IW74" s="266"/>
      <c r="IX74" s="266"/>
      <c r="IY74" s="266"/>
    </row>
    <row r="75" spans="1:259" s="62" customFormat="1" ht="15" thickBot="1" x14ac:dyDescent="0.35">
      <c r="A75" s="71"/>
      <c r="B75" s="101" t="s">
        <v>39</v>
      </c>
      <c r="C75" s="72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2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266"/>
      <c r="BA75" s="266"/>
      <c r="BB75" s="266"/>
      <c r="BC75" s="266"/>
      <c r="BD75" s="266"/>
      <c r="BE75" s="266"/>
      <c r="BF75" s="266"/>
      <c r="BG75" s="266"/>
      <c r="BH75" s="266"/>
      <c r="BI75" s="266"/>
      <c r="BJ75" s="266"/>
      <c r="BK75" s="266"/>
      <c r="BL75" s="266"/>
      <c r="BM75" s="266"/>
      <c r="BN75" s="266"/>
      <c r="BO75" s="266"/>
      <c r="BP75" s="266"/>
      <c r="BQ75" s="266"/>
      <c r="BR75" s="266"/>
      <c r="BS75" s="266"/>
      <c r="BT75" s="266"/>
      <c r="BU75" s="266"/>
      <c r="BV75" s="266"/>
      <c r="BW75" s="266"/>
      <c r="BX75" s="266"/>
      <c r="BY75" s="266"/>
      <c r="BZ75" s="266"/>
      <c r="CA75" s="266"/>
      <c r="CB75" s="266"/>
      <c r="CC75" s="266"/>
      <c r="CD75" s="266"/>
      <c r="CE75" s="266"/>
      <c r="CF75" s="266"/>
      <c r="CG75" s="266"/>
      <c r="CH75" s="266"/>
      <c r="CI75" s="266"/>
      <c r="CJ75" s="266"/>
      <c r="CK75" s="266"/>
      <c r="CL75" s="266"/>
      <c r="CM75" s="266"/>
      <c r="CN75" s="266"/>
      <c r="CO75" s="266"/>
      <c r="CP75" s="266"/>
      <c r="CQ75" s="266"/>
      <c r="CR75" s="266"/>
      <c r="CS75" s="266"/>
      <c r="CT75" s="266"/>
      <c r="CU75" s="266"/>
      <c r="CV75" s="266"/>
      <c r="CW75" s="266"/>
      <c r="CX75" s="266"/>
      <c r="CY75" s="266"/>
      <c r="CZ75" s="266"/>
      <c r="DA75" s="266"/>
      <c r="DB75" s="266"/>
      <c r="DC75" s="266"/>
      <c r="DD75" s="266"/>
      <c r="DE75" s="266"/>
      <c r="DF75" s="266"/>
      <c r="DG75" s="266"/>
      <c r="DH75" s="266"/>
      <c r="DI75" s="266"/>
      <c r="DJ75" s="266"/>
      <c r="DK75" s="266"/>
      <c r="DL75" s="266"/>
      <c r="DM75" s="266"/>
      <c r="DN75" s="266"/>
      <c r="DO75" s="266"/>
      <c r="DP75" s="266"/>
      <c r="DQ75" s="266"/>
      <c r="DR75" s="266"/>
      <c r="DS75" s="266"/>
      <c r="DT75" s="266"/>
      <c r="DU75" s="266"/>
      <c r="DV75" s="266"/>
      <c r="DW75" s="266"/>
      <c r="DX75" s="266"/>
      <c r="DY75" s="266"/>
      <c r="DZ75" s="266"/>
      <c r="EA75" s="266"/>
      <c r="EB75" s="266"/>
      <c r="EC75" s="266"/>
      <c r="ED75" s="266"/>
      <c r="EE75" s="266"/>
      <c r="EF75" s="266"/>
      <c r="EG75" s="266"/>
      <c r="EH75" s="266"/>
      <c r="EI75" s="266"/>
      <c r="EJ75" s="266"/>
      <c r="EK75" s="266"/>
      <c r="EL75" s="266"/>
      <c r="EM75" s="266"/>
      <c r="EN75" s="266"/>
      <c r="EO75" s="266"/>
      <c r="EP75" s="266"/>
      <c r="EQ75" s="266"/>
      <c r="ER75" s="266"/>
      <c r="ES75" s="266"/>
      <c r="ET75" s="266"/>
      <c r="EU75" s="266"/>
      <c r="EV75" s="266"/>
      <c r="EW75" s="266"/>
      <c r="EX75" s="266"/>
      <c r="EY75" s="266"/>
      <c r="EZ75" s="266"/>
      <c r="FA75" s="266"/>
      <c r="FB75" s="266"/>
      <c r="FC75" s="266"/>
      <c r="FD75" s="266"/>
      <c r="FE75" s="266"/>
      <c r="FF75" s="266"/>
      <c r="FG75" s="266"/>
      <c r="FH75" s="266"/>
      <c r="FI75" s="266"/>
      <c r="FJ75" s="266"/>
      <c r="FK75" s="266"/>
      <c r="FL75" s="266"/>
      <c r="FM75" s="266"/>
      <c r="FN75" s="266"/>
      <c r="FO75" s="266"/>
      <c r="FP75" s="266"/>
      <c r="FQ75" s="266"/>
      <c r="FR75" s="266"/>
      <c r="FS75" s="266"/>
      <c r="FT75" s="266"/>
      <c r="FU75" s="266"/>
      <c r="FV75" s="266"/>
      <c r="FW75" s="266"/>
      <c r="FX75" s="266"/>
      <c r="FY75" s="266"/>
      <c r="FZ75" s="266"/>
      <c r="GA75" s="266"/>
      <c r="GB75" s="266"/>
      <c r="GC75" s="266"/>
      <c r="GD75" s="266"/>
      <c r="GE75" s="266"/>
      <c r="GF75" s="266"/>
      <c r="GG75" s="266"/>
      <c r="GH75" s="266"/>
      <c r="GI75" s="266"/>
      <c r="GJ75" s="266"/>
      <c r="GK75" s="266"/>
      <c r="GL75" s="266"/>
      <c r="GM75" s="266"/>
      <c r="GN75" s="266"/>
      <c r="GO75" s="266"/>
      <c r="GP75" s="266"/>
      <c r="GQ75" s="266"/>
      <c r="GR75" s="266"/>
      <c r="GS75" s="266"/>
      <c r="GT75" s="266"/>
      <c r="GU75" s="266"/>
      <c r="GV75" s="266"/>
      <c r="GW75" s="266"/>
      <c r="GX75" s="266"/>
      <c r="GY75" s="266"/>
      <c r="GZ75" s="266"/>
      <c r="HA75" s="266"/>
      <c r="HB75" s="266"/>
      <c r="HC75" s="266"/>
      <c r="HD75" s="266"/>
      <c r="HE75" s="266"/>
      <c r="HF75" s="266"/>
      <c r="HG75" s="266"/>
      <c r="HH75" s="266"/>
      <c r="HI75" s="266"/>
      <c r="HJ75" s="266"/>
      <c r="HK75" s="266"/>
      <c r="HL75" s="266"/>
      <c r="HM75" s="266"/>
      <c r="HN75" s="266"/>
      <c r="HO75" s="266"/>
      <c r="HP75" s="266"/>
      <c r="HQ75" s="266"/>
      <c r="HR75" s="266"/>
      <c r="HS75" s="266"/>
      <c r="HT75" s="266"/>
      <c r="HU75" s="266"/>
      <c r="HV75" s="266"/>
      <c r="HW75" s="266"/>
      <c r="HX75" s="266"/>
      <c r="HY75" s="266"/>
      <c r="HZ75" s="266"/>
      <c r="IA75" s="266"/>
      <c r="IB75" s="266"/>
      <c r="IC75" s="266"/>
      <c r="ID75" s="266"/>
      <c r="IE75" s="266"/>
      <c r="IF75" s="266"/>
      <c r="IG75" s="266"/>
      <c r="IH75" s="266"/>
      <c r="II75" s="266"/>
      <c r="IJ75" s="266"/>
      <c r="IK75" s="266"/>
      <c r="IL75" s="266"/>
      <c r="IM75" s="266"/>
      <c r="IN75" s="266"/>
      <c r="IO75" s="266"/>
      <c r="IP75" s="266"/>
      <c r="IQ75" s="266"/>
      <c r="IR75" s="266"/>
      <c r="IS75" s="266"/>
      <c r="IT75" s="266"/>
      <c r="IU75" s="266"/>
      <c r="IV75" s="266"/>
      <c r="IW75" s="266"/>
      <c r="IX75" s="266"/>
      <c r="IY75" s="266"/>
    </row>
    <row r="76" spans="1:259" ht="14.25" x14ac:dyDescent="0.3">
      <c r="A76" s="71"/>
      <c r="B76" s="194" t="s">
        <v>174</v>
      </c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95"/>
      <c r="AL76" s="195"/>
      <c r="AM76" s="195"/>
      <c r="AN76" s="195"/>
      <c r="AO76" s="195"/>
      <c r="AP76" s="195"/>
      <c r="AQ76" s="195"/>
      <c r="AR76" s="195"/>
      <c r="AS76" s="195"/>
      <c r="AT76" s="195"/>
      <c r="AU76" s="195"/>
      <c r="AV76" s="195"/>
      <c r="AW76" s="195"/>
      <c r="AX76" s="196"/>
      <c r="AY76" s="71"/>
      <c r="AZ76" s="266"/>
      <c r="BA76" s="266"/>
      <c r="BB76" s="266"/>
      <c r="BC76" s="266"/>
      <c r="BD76" s="266"/>
      <c r="BE76" s="266"/>
      <c r="BF76" s="266"/>
      <c r="BG76" s="266"/>
      <c r="BH76" s="266"/>
      <c r="BI76" s="266"/>
      <c r="BJ76" s="266"/>
      <c r="BK76" s="266"/>
      <c r="BL76" s="266"/>
      <c r="BM76" s="266"/>
      <c r="BN76" s="266"/>
      <c r="BO76" s="266"/>
      <c r="BP76" s="266"/>
      <c r="BQ76" s="266"/>
      <c r="BR76" s="266"/>
      <c r="BS76" s="266"/>
      <c r="BT76" s="266"/>
      <c r="BU76" s="266"/>
      <c r="BV76" s="266"/>
      <c r="BW76" s="266"/>
      <c r="BX76" s="266"/>
      <c r="BY76" s="266"/>
      <c r="BZ76" s="266"/>
      <c r="CA76" s="266"/>
      <c r="CB76" s="266"/>
      <c r="CC76" s="266"/>
      <c r="CD76" s="266"/>
      <c r="CE76" s="266"/>
      <c r="CF76" s="266"/>
      <c r="CG76" s="266"/>
      <c r="CH76" s="266"/>
      <c r="CI76" s="266"/>
      <c r="CJ76" s="266"/>
      <c r="CK76" s="266"/>
      <c r="CL76" s="266"/>
      <c r="CM76" s="266"/>
      <c r="CN76" s="266"/>
      <c r="CO76" s="266"/>
      <c r="CP76" s="266"/>
      <c r="CQ76" s="266"/>
      <c r="CR76" s="266"/>
      <c r="CS76" s="266"/>
      <c r="CT76" s="266"/>
      <c r="CU76" s="266"/>
      <c r="CV76" s="266"/>
      <c r="CW76" s="266"/>
      <c r="CX76" s="266"/>
      <c r="CY76" s="266"/>
      <c r="CZ76" s="266"/>
      <c r="DA76" s="266"/>
      <c r="DB76" s="266"/>
      <c r="DC76" s="266"/>
      <c r="DD76" s="266"/>
      <c r="DE76" s="266"/>
      <c r="DF76" s="266"/>
      <c r="DG76" s="266"/>
      <c r="DH76" s="266"/>
      <c r="DI76" s="266"/>
      <c r="DJ76" s="266"/>
      <c r="DK76" s="266"/>
      <c r="DL76" s="266"/>
      <c r="DM76" s="266"/>
      <c r="DN76" s="266"/>
      <c r="DO76" s="266"/>
      <c r="DP76" s="266"/>
      <c r="DQ76" s="266"/>
      <c r="DR76" s="266"/>
      <c r="DS76" s="266"/>
      <c r="DT76" s="266"/>
      <c r="DU76" s="266"/>
      <c r="DV76" s="266"/>
      <c r="DW76" s="266"/>
      <c r="DX76" s="266"/>
      <c r="DY76" s="266"/>
      <c r="DZ76" s="266"/>
      <c r="EA76" s="266"/>
      <c r="EB76" s="266"/>
      <c r="EC76" s="266"/>
      <c r="ED76" s="266"/>
      <c r="EE76" s="266"/>
      <c r="EF76" s="266"/>
      <c r="EG76" s="266"/>
      <c r="EH76" s="266"/>
      <c r="EI76" s="266"/>
      <c r="EJ76" s="266"/>
      <c r="EK76" s="266"/>
      <c r="EL76" s="266"/>
      <c r="EM76" s="266"/>
      <c r="EN76" s="266"/>
      <c r="EO76" s="266"/>
      <c r="EP76" s="266"/>
      <c r="EQ76" s="266"/>
      <c r="ER76" s="266"/>
      <c r="ES76" s="266"/>
      <c r="ET76" s="266"/>
      <c r="EU76" s="266"/>
      <c r="EV76" s="266"/>
      <c r="EW76" s="266"/>
      <c r="EX76" s="266"/>
      <c r="EY76" s="266"/>
      <c r="EZ76" s="266"/>
      <c r="FA76" s="266"/>
      <c r="FB76" s="266"/>
      <c r="FC76" s="266"/>
      <c r="FD76" s="266"/>
      <c r="FE76" s="266"/>
      <c r="FF76" s="266"/>
      <c r="FG76" s="266"/>
      <c r="FH76" s="266"/>
      <c r="FI76" s="266"/>
      <c r="FJ76" s="266"/>
      <c r="FK76" s="266"/>
      <c r="FL76" s="266"/>
      <c r="FM76" s="266"/>
      <c r="FN76" s="266"/>
      <c r="FO76" s="266"/>
      <c r="FP76" s="266"/>
      <c r="FQ76" s="266"/>
      <c r="FR76" s="266"/>
      <c r="FS76" s="266"/>
      <c r="FT76" s="266"/>
      <c r="FU76" s="266"/>
      <c r="FV76" s="266"/>
      <c r="FW76" s="266"/>
      <c r="FX76" s="266"/>
      <c r="FY76" s="266"/>
      <c r="FZ76" s="266"/>
      <c r="GA76" s="266"/>
      <c r="GB76" s="266"/>
      <c r="GC76" s="266"/>
      <c r="GD76" s="266"/>
      <c r="GE76" s="266"/>
      <c r="GF76" s="266"/>
      <c r="GG76" s="266"/>
      <c r="GH76" s="266"/>
      <c r="GI76" s="266"/>
      <c r="GJ76" s="266"/>
      <c r="GK76" s="266"/>
      <c r="GL76" s="266"/>
      <c r="GM76" s="266"/>
      <c r="GN76" s="266"/>
      <c r="GO76" s="266"/>
      <c r="GP76" s="266"/>
      <c r="GQ76" s="266"/>
      <c r="GR76" s="266"/>
      <c r="GS76" s="266"/>
      <c r="GT76" s="266"/>
      <c r="GU76" s="266"/>
      <c r="GV76" s="266"/>
      <c r="GW76" s="266"/>
      <c r="GX76" s="266"/>
      <c r="GY76" s="266"/>
      <c r="GZ76" s="266"/>
      <c r="HA76" s="266"/>
      <c r="HB76" s="266"/>
      <c r="HC76" s="266"/>
      <c r="HD76" s="266"/>
      <c r="HE76" s="266"/>
      <c r="HF76" s="266"/>
      <c r="HG76" s="266"/>
      <c r="HH76" s="266"/>
      <c r="HI76" s="266"/>
      <c r="HJ76" s="266"/>
      <c r="HK76" s="266"/>
      <c r="HL76" s="266"/>
      <c r="HM76" s="266"/>
      <c r="HN76" s="266"/>
      <c r="HO76" s="266"/>
      <c r="HP76" s="266"/>
      <c r="HQ76" s="266"/>
      <c r="HR76" s="266"/>
      <c r="HS76" s="266"/>
      <c r="HT76" s="266"/>
      <c r="HU76" s="266"/>
      <c r="HV76" s="266"/>
      <c r="HW76" s="266"/>
      <c r="HX76" s="266"/>
      <c r="HY76" s="266"/>
      <c r="HZ76" s="266"/>
      <c r="IA76" s="266"/>
      <c r="IB76" s="266"/>
      <c r="IC76" s="266"/>
      <c r="ID76" s="266"/>
      <c r="IE76" s="266"/>
      <c r="IF76" s="266"/>
      <c r="IG76" s="266"/>
      <c r="IH76" s="266"/>
      <c r="II76" s="266"/>
      <c r="IJ76" s="266"/>
      <c r="IK76" s="266"/>
      <c r="IL76" s="266"/>
      <c r="IM76" s="266"/>
      <c r="IN76" s="266"/>
      <c r="IO76" s="266"/>
      <c r="IP76" s="266"/>
      <c r="IQ76" s="266"/>
      <c r="IR76" s="266"/>
      <c r="IS76" s="266"/>
      <c r="IT76" s="266"/>
      <c r="IU76" s="266"/>
      <c r="IV76" s="266"/>
      <c r="IW76" s="266"/>
      <c r="IX76" s="266"/>
      <c r="IY76" s="266"/>
    </row>
    <row r="77" spans="1:259" ht="15" thickBot="1" x14ac:dyDescent="0.35">
      <c r="A77" s="71"/>
      <c r="B77" s="197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98"/>
      <c r="AA77" s="198"/>
      <c r="AB77" s="198"/>
      <c r="AC77" s="198"/>
      <c r="AD77" s="198"/>
      <c r="AE77" s="198"/>
      <c r="AF77" s="198"/>
      <c r="AG77" s="198"/>
      <c r="AH77" s="198"/>
      <c r="AI77" s="198"/>
      <c r="AJ77" s="198"/>
      <c r="AK77" s="198"/>
      <c r="AL77" s="198"/>
      <c r="AM77" s="198"/>
      <c r="AN77" s="198"/>
      <c r="AO77" s="198"/>
      <c r="AP77" s="198"/>
      <c r="AQ77" s="198"/>
      <c r="AR77" s="198"/>
      <c r="AS77" s="198"/>
      <c r="AT77" s="198"/>
      <c r="AU77" s="198"/>
      <c r="AV77" s="198"/>
      <c r="AW77" s="198"/>
      <c r="AX77" s="199"/>
      <c r="AY77" s="71"/>
      <c r="AZ77" s="266"/>
      <c r="BA77" s="266"/>
      <c r="BB77" s="266"/>
      <c r="BC77" s="266"/>
      <c r="BD77" s="266"/>
      <c r="BE77" s="266"/>
      <c r="BF77" s="266"/>
      <c r="BG77" s="266"/>
      <c r="BH77" s="266"/>
      <c r="BI77" s="266"/>
      <c r="BJ77" s="266"/>
      <c r="BK77" s="266"/>
      <c r="BL77" s="266"/>
      <c r="BM77" s="266"/>
      <c r="BN77" s="266"/>
      <c r="BO77" s="266"/>
      <c r="BP77" s="266"/>
      <c r="BQ77" s="266"/>
      <c r="BR77" s="266"/>
      <c r="BS77" s="266"/>
      <c r="BT77" s="266"/>
      <c r="BU77" s="266"/>
      <c r="BV77" s="266"/>
      <c r="BW77" s="266"/>
      <c r="BX77" s="266"/>
      <c r="BY77" s="266"/>
      <c r="BZ77" s="266"/>
      <c r="CA77" s="266"/>
      <c r="CB77" s="266"/>
      <c r="CC77" s="266"/>
      <c r="CD77" s="266"/>
      <c r="CE77" s="266"/>
      <c r="CF77" s="266"/>
      <c r="CG77" s="266"/>
      <c r="CH77" s="266"/>
      <c r="CI77" s="266"/>
      <c r="CJ77" s="266"/>
      <c r="CK77" s="266"/>
      <c r="CL77" s="266"/>
      <c r="CM77" s="266"/>
      <c r="CN77" s="266"/>
      <c r="CO77" s="266"/>
      <c r="CP77" s="266"/>
      <c r="CQ77" s="266"/>
      <c r="CR77" s="266"/>
      <c r="CS77" s="266"/>
      <c r="CT77" s="266"/>
      <c r="CU77" s="266"/>
      <c r="CV77" s="266"/>
      <c r="CW77" s="266"/>
      <c r="CX77" s="266"/>
      <c r="CY77" s="266"/>
      <c r="CZ77" s="266"/>
      <c r="DA77" s="266"/>
      <c r="DB77" s="266"/>
      <c r="DC77" s="266"/>
      <c r="DD77" s="266"/>
      <c r="DE77" s="266"/>
      <c r="DF77" s="266"/>
      <c r="DG77" s="266"/>
      <c r="DH77" s="266"/>
      <c r="DI77" s="266"/>
      <c r="DJ77" s="266"/>
      <c r="DK77" s="266"/>
      <c r="DL77" s="266"/>
      <c r="DM77" s="266"/>
      <c r="DN77" s="266"/>
      <c r="DO77" s="266"/>
      <c r="DP77" s="266"/>
      <c r="DQ77" s="266"/>
      <c r="DR77" s="266"/>
      <c r="DS77" s="266"/>
      <c r="DT77" s="266"/>
      <c r="DU77" s="266"/>
      <c r="DV77" s="266"/>
      <c r="DW77" s="266"/>
      <c r="DX77" s="266"/>
      <c r="DY77" s="266"/>
      <c r="DZ77" s="266"/>
      <c r="EA77" s="266"/>
      <c r="EB77" s="266"/>
      <c r="EC77" s="266"/>
      <c r="ED77" s="266"/>
      <c r="EE77" s="266"/>
      <c r="EF77" s="266"/>
      <c r="EG77" s="266"/>
      <c r="EH77" s="266"/>
      <c r="EI77" s="266"/>
      <c r="EJ77" s="266"/>
      <c r="EK77" s="266"/>
      <c r="EL77" s="266"/>
      <c r="EM77" s="266"/>
      <c r="EN77" s="266"/>
      <c r="EO77" s="266"/>
      <c r="EP77" s="266"/>
      <c r="EQ77" s="266"/>
      <c r="ER77" s="266"/>
      <c r="ES77" s="266"/>
      <c r="ET77" s="266"/>
      <c r="EU77" s="266"/>
      <c r="EV77" s="266"/>
      <c r="EW77" s="266"/>
      <c r="EX77" s="266"/>
      <c r="EY77" s="266"/>
      <c r="EZ77" s="266"/>
      <c r="FA77" s="266"/>
      <c r="FB77" s="266"/>
      <c r="FC77" s="266"/>
      <c r="FD77" s="266"/>
      <c r="FE77" s="266"/>
      <c r="FF77" s="266"/>
      <c r="FG77" s="266"/>
      <c r="FH77" s="266"/>
      <c r="FI77" s="266"/>
      <c r="FJ77" s="266"/>
      <c r="FK77" s="266"/>
      <c r="FL77" s="266"/>
      <c r="FM77" s="266"/>
      <c r="FN77" s="266"/>
      <c r="FO77" s="266"/>
      <c r="FP77" s="266"/>
      <c r="FQ77" s="266"/>
      <c r="FR77" s="266"/>
      <c r="FS77" s="266"/>
      <c r="FT77" s="266"/>
      <c r="FU77" s="266"/>
      <c r="FV77" s="266"/>
      <c r="FW77" s="266"/>
      <c r="FX77" s="266"/>
      <c r="FY77" s="266"/>
      <c r="FZ77" s="266"/>
      <c r="GA77" s="266"/>
      <c r="GB77" s="266"/>
      <c r="GC77" s="266"/>
      <c r="GD77" s="266"/>
      <c r="GE77" s="266"/>
      <c r="GF77" s="266"/>
      <c r="GG77" s="266"/>
      <c r="GH77" s="266"/>
      <c r="GI77" s="266"/>
      <c r="GJ77" s="266"/>
      <c r="GK77" s="266"/>
      <c r="GL77" s="266"/>
      <c r="GM77" s="266"/>
      <c r="GN77" s="266"/>
      <c r="GO77" s="266"/>
      <c r="GP77" s="266"/>
      <c r="GQ77" s="266"/>
      <c r="GR77" s="266"/>
      <c r="GS77" s="266"/>
      <c r="GT77" s="266"/>
      <c r="GU77" s="266"/>
      <c r="GV77" s="266"/>
      <c r="GW77" s="266"/>
      <c r="GX77" s="266"/>
      <c r="GY77" s="266"/>
      <c r="GZ77" s="266"/>
      <c r="HA77" s="266"/>
      <c r="HB77" s="266"/>
      <c r="HC77" s="266"/>
      <c r="HD77" s="266"/>
      <c r="HE77" s="266"/>
      <c r="HF77" s="266"/>
      <c r="HG77" s="266"/>
      <c r="HH77" s="266"/>
      <c r="HI77" s="266"/>
      <c r="HJ77" s="266"/>
      <c r="HK77" s="266"/>
      <c r="HL77" s="266"/>
      <c r="HM77" s="266"/>
      <c r="HN77" s="266"/>
      <c r="HO77" s="266"/>
      <c r="HP77" s="266"/>
      <c r="HQ77" s="266"/>
      <c r="HR77" s="266"/>
      <c r="HS77" s="266"/>
      <c r="HT77" s="266"/>
      <c r="HU77" s="266"/>
      <c r="HV77" s="266"/>
      <c r="HW77" s="266"/>
      <c r="HX77" s="266"/>
      <c r="HY77" s="266"/>
      <c r="HZ77" s="266"/>
      <c r="IA77" s="266"/>
      <c r="IB77" s="266"/>
      <c r="IC77" s="266"/>
      <c r="ID77" s="266"/>
      <c r="IE77" s="266"/>
      <c r="IF77" s="266"/>
      <c r="IG77" s="266"/>
      <c r="IH77" s="266"/>
      <c r="II77" s="266"/>
      <c r="IJ77" s="266"/>
      <c r="IK77" s="266"/>
      <c r="IL77" s="266"/>
      <c r="IM77" s="266"/>
      <c r="IN77" s="266"/>
      <c r="IO77" s="266"/>
      <c r="IP77" s="266"/>
      <c r="IQ77" s="266"/>
      <c r="IR77" s="266"/>
      <c r="IS77" s="266"/>
      <c r="IT77" s="266"/>
      <c r="IU77" s="266"/>
      <c r="IV77" s="266"/>
      <c r="IW77" s="266"/>
      <c r="IX77" s="266"/>
      <c r="IY77" s="266"/>
    </row>
    <row r="78" spans="1:259" ht="14.25" x14ac:dyDescent="0.3">
      <c r="A78" s="71"/>
      <c r="B78" s="71"/>
      <c r="C78" s="71"/>
      <c r="D78" s="72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2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266"/>
      <c r="BA78" s="266"/>
      <c r="BB78" s="266"/>
      <c r="BC78" s="266"/>
      <c r="BD78" s="266"/>
      <c r="BE78" s="266"/>
      <c r="BF78" s="266"/>
      <c r="BG78" s="266"/>
      <c r="BH78" s="266"/>
      <c r="BI78" s="266"/>
      <c r="BJ78" s="266"/>
      <c r="BK78" s="266"/>
      <c r="BL78" s="266"/>
      <c r="BM78" s="266"/>
      <c r="BN78" s="266"/>
      <c r="BO78" s="266"/>
      <c r="BP78" s="266"/>
      <c r="BQ78" s="266"/>
      <c r="BR78" s="266"/>
      <c r="BS78" s="266"/>
      <c r="BT78" s="266"/>
      <c r="BU78" s="266"/>
      <c r="BV78" s="266"/>
      <c r="BW78" s="266"/>
      <c r="BX78" s="266"/>
      <c r="BY78" s="266"/>
      <c r="BZ78" s="266"/>
      <c r="CA78" s="266"/>
      <c r="CB78" s="266"/>
      <c r="CC78" s="266"/>
      <c r="CD78" s="266"/>
      <c r="CE78" s="266"/>
      <c r="CF78" s="266"/>
      <c r="CG78" s="266"/>
      <c r="CH78" s="266"/>
      <c r="CI78" s="266"/>
      <c r="CJ78" s="266"/>
      <c r="CK78" s="266"/>
      <c r="CL78" s="266"/>
      <c r="CM78" s="266"/>
      <c r="CN78" s="266"/>
      <c r="CO78" s="266"/>
      <c r="CP78" s="266"/>
      <c r="CQ78" s="266"/>
      <c r="CR78" s="266"/>
      <c r="CS78" s="266"/>
      <c r="CT78" s="266"/>
      <c r="CU78" s="266"/>
      <c r="CV78" s="266"/>
      <c r="CW78" s="266"/>
      <c r="CX78" s="266"/>
      <c r="CY78" s="266"/>
      <c r="CZ78" s="266"/>
      <c r="DA78" s="266"/>
      <c r="DB78" s="266"/>
      <c r="DC78" s="266"/>
      <c r="DD78" s="266"/>
      <c r="DE78" s="266"/>
      <c r="DF78" s="266"/>
      <c r="DG78" s="266"/>
      <c r="DH78" s="266"/>
      <c r="DI78" s="266"/>
      <c r="DJ78" s="266"/>
      <c r="DK78" s="266"/>
      <c r="DL78" s="266"/>
      <c r="DM78" s="266"/>
      <c r="DN78" s="266"/>
      <c r="DO78" s="266"/>
      <c r="DP78" s="266"/>
      <c r="DQ78" s="266"/>
      <c r="DR78" s="266"/>
      <c r="DS78" s="266"/>
      <c r="DT78" s="266"/>
      <c r="DU78" s="266"/>
      <c r="DV78" s="266"/>
      <c r="DW78" s="266"/>
      <c r="DX78" s="266"/>
      <c r="DY78" s="266"/>
      <c r="DZ78" s="266"/>
      <c r="EA78" s="266"/>
      <c r="EB78" s="266"/>
      <c r="EC78" s="266"/>
      <c r="ED78" s="266"/>
      <c r="EE78" s="266"/>
      <c r="EF78" s="266"/>
      <c r="EG78" s="266"/>
      <c r="EH78" s="266"/>
      <c r="EI78" s="266"/>
      <c r="EJ78" s="266"/>
      <c r="EK78" s="266"/>
      <c r="EL78" s="266"/>
      <c r="EM78" s="266"/>
      <c r="EN78" s="266"/>
      <c r="EO78" s="266"/>
      <c r="EP78" s="266"/>
      <c r="EQ78" s="266"/>
      <c r="ER78" s="266"/>
      <c r="ES78" s="266"/>
      <c r="ET78" s="266"/>
      <c r="EU78" s="266"/>
      <c r="EV78" s="266"/>
      <c r="EW78" s="266"/>
      <c r="EX78" s="266"/>
      <c r="EY78" s="266"/>
      <c r="EZ78" s="266"/>
      <c r="FA78" s="266"/>
      <c r="FB78" s="266"/>
      <c r="FC78" s="266"/>
      <c r="FD78" s="266"/>
      <c r="FE78" s="266"/>
      <c r="FF78" s="266"/>
      <c r="FG78" s="266"/>
      <c r="FH78" s="266"/>
      <c r="FI78" s="266"/>
      <c r="FJ78" s="266"/>
      <c r="FK78" s="266"/>
      <c r="FL78" s="266"/>
      <c r="FM78" s="266"/>
      <c r="FN78" s="266"/>
      <c r="FO78" s="266"/>
      <c r="FP78" s="266"/>
      <c r="FQ78" s="266"/>
      <c r="FR78" s="266"/>
      <c r="FS78" s="266"/>
      <c r="FT78" s="266"/>
      <c r="FU78" s="266"/>
      <c r="FV78" s="266"/>
      <c r="FW78" s="266"/>
      <c r="FX78" s="266"/>
      <c r="FY78" s="266"/>
      <c r="FZ78" s="266"/>
      <c r="GA78" s="266"/>
      <c r="GB78" s="266"/>
      <c r="GC78" s="266"/>
      <c r="GD78" s="266"/>
      <c r="GE78" s="266"/>
      <c r="GF78" s="266"/>
      <c r="GG78" s="266"/>
      <c r="GH78" s="266"/>
      <c r="GI78" s="266"/>
      <c r="GJ78" s="266"/>
      <c r="GK78" s="266"/>
      <c r="GL78" s="266"/>
      <c r="GM78" s="266"/>
      <c r="GN78" s="266"/>
      <c r="GO78" s="266"/>
      <c r="GP78" s="266"/>
      <c r="GQ78" s="266"/>
      <c r="GR78" s="266"/>
      <c r="GS78" s="266"/>
      <c r="GT78" s="266"/>
      <c r="GU78" s="266"/>
      <c r="GV78" s="266"/>
      <c r="GW78" s="266"/>
      <c r="GX78" s="266"/>
      <c r="GY78" s="266"/>
      <c r="GZ78" s="266"/>
      <c r="HA78" s="266"/>
      <c r="HB78" s="266"/>
      <c r="HC78" s="266"/>
      <c r="HD78" s="266"/>
      <c r="HE78" s="266"/>
      <c r="HF78" s="266"/>
      <c r="HG78" s="266"/>
      <c r="HH78" s="266"/>
      <c r="HI78" s="266"/>
      <c r="HJ78" s="266"/>
      <c r="HK78" s="266"/>
      <c r="HL78" s="266"/>
      <c r="HM78" s="266"/>
      <c r="HN78" s="266"/>
      <c r="HO78" s="266"/>
      <c r="HP78" s="266"/>
      <c r="HQ78" s="266"/>
      <c r="HR78" s="266"/>
      <c r="HS78" s="266"/>
      <c r="HT78" s="266"/>
      <c r="HU78" s="266"/>
      <c r="HV78" s="266"/>
      <c r="HW78" s="266"/>
      <c r="HX78" s="266"/>
      <c r="HY78" s="266"/>
      <c r="HZ78" s="266"/>
      <c r="IA78" s="266"/>
      <c r="IB78" s="266"/>
      <c r="IC78" s="266"/>
      <c r="ID78" s="266"/>
      <c r="IE78" s="266"/>
      <c r="IF78" s="266"/>
      <c r="IG78" s="266"/>
      <c r="IH78" s="266"/>
      <c r="II78" s="266"/>
      <c r="IJ78" s="266"/>
      <c r="IK78" s="266"/>
      <c r="IL78" s="266"/>
      <c r="IM78" s="266"/>
      <c r="IN78" s="266"/>
      <c r="IO78" s="266"/>
      <c r="IP78" s="266"/>
      <c r="IQ78" s="266"/>
      <c r="IR78" s="266"/>
      <c r="IS78" s="266"/>
      <c r="IT78" s="266"/>
      <c r="IU78" s="266"/>
      <c r="IV78" s="266"/>
      <c r="IW78" s="266"/>
      <c r="IX78" s="266"/>
      <c r="IY78" s="266"/>
    </row>
    <row r="79" spans="1:259" ht="14.25" x14ac:dyDescent="0.3">
      <c r="A79" s="71"/>
      <c r="B79" s="102" t="s">
        <v>40</v>
      </c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71"/>
      <c r="AE79" s="71"/>
      <c r="AF79" s="71"/>
      <c r="AG79" s="102" t="s">
        <v>149</v>
      </c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71"/>
      <c r="AZ79" s="266"/>
      <c r="BA79" s="266"/>
      <c r="BB79" s="266"/>
      <c r="BC79" s="266"/>
      <c r="BD79" s="266"/>
      <c r="BE79" s="266"/>
      <c r="BF79" s="266"/>
      <c r="BG79" s="266"/>
      <c r="BH79" s="266"/>
      <c r="BI79" s="266"/>
      <c r="BJ79" s="266"/>
      <c r="BK79" s="266"/>
      <c r="BL79" s="266"/>
      <c r="BM79" s="266"/>
      <c r="BN79" s="266"/>
      <c r="BO79" s="266"/>
      <c r="BP79" s="266"/>
      <c r="BQ79" s="266"/>
      <c r="BR79" s="266"/>
      <c r="BS79" s="266"/>
      <c r="BT79" s="266"/>
      <c r="BU79" s="266"/>
      <c r="BV79" s="266"/>
      <c r="BW79" s="266"/>
      <c r="BX79" s="266"/>
      <c r="BY79" s="266"/>
      <c r="BZ79" s="266"/>
      <c r="CA79" s="266"/>
      <c r="CB79" s="266"/>
      <c r="CC79" s="266"/>
      <c r="CD79" s="266"/>
      <c r="CE79" s="266"/>
      <c r="CF79" s="266"/>
      <c r="CG79" s="266"/>
      <c r="CH79" s="266"/>
      <c r="CI79" s="266"/>
      <c r="CJ79" s="266"/>
      <c r="CK79" s="266"/>
      <c r="CL79" s="266"/>
      <c r="CM79" s="266"/>
      <c r="CN79" s="266"/>
      <c r="CO79" s="266"/>
      <c r="CP79" s="266"/>
      <c r="CQ79" s="266"/>
      <c r="CR79" s="266"/>
      <c r="CS79" s="266"/>
      <c r="CT79" s="266"/>
      <c r="CU79" s="266"/>
      <c r="CV79" s="266"/>
      <c r="CW79" s="266"/>
      <c r="CX79" s="266"/>
      <c r="CY79" s="266"/>
      <c r="CZ79" s="266"/>
      <c r="DA79" s="266"/>
      <c r="DB79" s="266"/>
      <c r="DC79" s="266"/>
      <c r="DD79" s="266"/>
      <c r="DE79" s="266"/>
      <c r="DF79" s="266"/>
      <c r="DG79" s="266"/>
      <c r="DH79" s="266"/>
      <c r="DI79" s="266"/>
      <c r="DJ79" s="266"/>
      <c r="DK79" s="266"/>
      <c r="DL79" s="266"/>
      <c r="DM79" s="266"/>
      <c r="DN79" s="266"/>
      <c r="DO79" s="266"/>
      <c r="DP79" s="266"/>
      <c r="DQ79" s="266"/>
      <c r="DR79" s="266"/>
      <c r="DS79" s="266"/>
      <c r="DT79" s="266"/>
      <c r="DU79" s="266"/>
      <c r="DV79" s="266"/>
      <c r="DW79" s="266"/>
      <c r="DX79" s="266"/>
      <c r="DY79" s="266"/>
      <c r="DZ79" s="266"/>
      <c r="EA79" s="266"/>
      <c r="EB79" s="266"/>
      <c r="EC79" s="266"/>
      <c r="ED79" s="266"/>
      <c r="EE79" s="266"/>
      <c r="EF79" s="266"/>
      <c r="EG79" s="266"/>
      <c r="EH79" s="266"/>
      <c r="EI79" s="266"/>
      <c r="EJ79" s="266"/>
      <c r="EK79" s="266"/>
      <c r="EL79" s="266"/>
      <c r="EM79" s="266"/>
      <c r="EN79" s="266"/>
      <c r="EO79" s="266"/>
      <c r="EP79" s="266"/>
      <c r="EQ79" s="266"/>
      <c r="ER79" s="266"/>
      <c r="ES79" s="266"/>
      <c r="ET79" s="266"/>
      <c r="EU79" s="266"/>
      <c r="EV79" s="266"/>
      <c r="EW79" s="266"/>
      <c r="EX79" s="266"/>
      <c r="EY79" s="266"/>
      <c r="EZ79" s="266"/>
      <c r="FA79" s="266"/>
      <c r="FB79" s="266"/>
      <c r="FC79" s="266"/>
      <c r="FD79" s="266"/>
      <c r="FE79" s="266"/>
      <c r="FF79" s="266"/>
      <c r="FG79" s="266"/>
      <c r="FH79" s="266"/>
      <c r="FI79" s="266"/>
      <c r="FJ79" s="266"/>
      <c r="FK79" s="266"/>
      <c r="FL79" s="266"/>
      <c r="FM79" s="266"/>
      <c r="FN79" s="266"/>
      <c r="FO79" s="266"/>
      <c r="FP79" s="266"/>
      <c r="FQ79" s="266"/>
      <c r="FR79" s="266"/>
      <c r="FS79" s="266"/>
      <c r="FT79" s="266"/>
      <c r="FU79" s="266"/>
      <c r="FV79" s="266"/>
      <c r="FW79" s="266"/>
      <c r="FX79" s="266"/>
      <c r="FY79" s="266"/>
      <c r="FZ79" s="266"/>
      <c r="GA79" s="266"/>
      <c r="GB79" s="266"/>
      <c r="GC79" s="266"/>
      <c r="GD79" s="266"/>
      <c r="GE79" s="266"/>
      <c r="GF79" s="266"/>
      <c r="GG79" s="266"/>
      <c r="GH79" s="266"/>
      <c r="GI79" s="266"/>
      <c r="GJ79" s="266"/>
      <c r="GK79" s="266"/>
      <c r="GL79" s="266"/>
      <c r="GM79" s="266"/>
      <c r="GN79" s="266"/>
      <c r="GO79" s="266"/>
      <c r="GP79" s="266"/>
      <c r="GQ79" s="266"/>
      <c r="GR79" s="266"/>
      <c r="GS79" s="266"/>
      <c r="GT79" s="266"/>
      <c r="GU79" s="266"/>
      <c r="GV79" s="266"/>
      <c r="GW79" s="266"/>
      <c r="GX79" s="266"/>
      <c r="GY79" s="266"/>
      <c r="GZ79" s="266"/>
      <c r="HA79" s="266"/>
      <c r="HB79" s="266"/>
      <c r="HC79" s="266"/>
      <c r="HD79" s="266"/>
      <c r="HE79" s="266"/>
      <c r="HF79" s="266"/>
      <c r="HG79" s="266"/>
      <c r="HH79" s="266"/>
      <c r="HI79" s="266"/>
      <c r="HJ79" s="266"/>
      <c r="HK79" s="266"/>
      <c r="HL79" s="266"/>
      <c r="HM79" s="266"/>
      <c r="HN79" s="266"/>
      <c r="HO79" s="266"/>
      <c r="HP79" s="266"/>
      <c r="HQ79" s="266"/>
      <c r="HR79" s="266"/>
      <c r="HS79" s="266"/>
      <c r="HT79" s="266"/>
      <c r="HU79" s="266"/>
      <c r="HV79" s="266"/>
      <c r="HW79" s="266"/>
      <c r="HX79" s="266"/>
      <c r="HY79" s="266"/>
      <c r="HZ79" s="266"/>
      <c r="IA79" s="266"/>
      <c r="IB79" s="266"/>
      <c r="IC79" s="266"/>
      <c r="ID79" s="266"/>
      <c r="IE79" s="266"/>
      <c r="IF79" s="266"/>
      <c r="IG79" s="266"/>
      <c r="IH79" s="266"/>
      <c r="II79" s="266"/>
      <c r="IJ79" s="266"/>
      <c r="IK79" s="266"/>
      <c r="IL79" s="266"/>
      <c r="IM79" s="266"/>
      <c r="IN79" s="266"/>
      <c r="IO79" s="266"/>
      <c r="IP79" s="266"/>
      <c r="IQ79" s="266"/>
      <c r="IR79" s="266"/>
      <c r="IS79" s="266"/>
      <c r="IT79" s="266"/>
      <c r="IU79" s="266"/>
      <c r="IV79" s="266"/>
      <c r="IW79" s="266"/>
      <c r="IX79" s="266"/>
      <c r="IY79" s="266"/>
    </row>
    <row r="80" spans="1:259" ht="14.25" x14ac:dyDescent="0.3">
      <c r="A80" s="71"/>
      <c r="B80" s="128" t="s">
        <v>151</v>
      </c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01"/>
      <c r="AE80" s="71"/>
      <c r="AF80" s="72"/>
      <c r="AG80" s="72" t="s">
        <v>41</v>
      </c>
      <c r="AH80" s="72"/>
      <c r="AI80" s="72"/>
      <c r="AJ80" s="72"/>
      <c r="AK80" s="72"/>
      <c r="AL80" s="72"/>
      <c r="AM80" s="72"/>
      <c r="AN80" s="82">
        <f>SUM(AU83:AU101)</f>
        <v>0</v>
      </c>
      <c r="AO80" s="82"/>
      <c r="AP80" s="72"/>
      <c r="AQ80" s="72"/>
      <c r="AR80" s="72"/>
      <c r="AS80" s="72"/>
      <c r="AT80" s="72"/>
      <c r="AU80" s="72"/>
      <c r="AV80" s="72"/>
      <c r="AW80" s="72"/>
      <c r="AX80" s="72"/>
      <c r="AY80" s="71"/>
      <c r="AZ80" s="266"/>
      <c r="BA80" s="266"/>
      <c r="BB80" s="266"/>
      <c r="BC80" s="266"/>
      <c r="BD80" s="266"/>
      <c r="BE80" s="266"/>
      <c r="BF80" s="266"/>
      <c r="BG80" s="266"/>
      <c r="BH80" s="266"/>
      <c r="BI80" s="266"/>
      <c r="BJ80" s="266"/>
      <c r="BK80" s="266"/>
      <c r="BL80" s="266"/>
      <c r="BM80" s="266"/>
      <c r="BN80" s="266"/>
      <c r="BO80" s="266"/>
      <c r="BP80" s="266"/>
      <c r="BQ80" s="266"/>
      <c r="BR80" s="266"/>
      <c r="BS80" s="266"/>
      <c r="BT80" s="266"/>
      <c r="BU80" s="266"/>
      <c r="BV80" s="266"/>
      <c r="BW80" s="266"/>
      <c r="BX80" s="266"/>
      <c r="BY80" s="266"/>
      <c r="BZ80" s="266"/>
      <c r="CA80" s="266"/>
      <c r="CB80" s="266"/>
      <c r="CC80" s="266"/>
      <c r="CD80" s="266"/>
      <c r="CE80" s="266"/>
      <c r="CF80" s="266"/>
      <c r="CG80" s="266"/>
      <c r="CH80" s="266"/>
      <c r="CI80" s="266"/>
      <c r="CJ80" s="266"/>
      <c r="CK80" s="266"/>
      <c r="CL80" s="266"/>
      <c r="CM80" s="266"/>
      <c r="CN80" s="266"/>
      <c r="CO80" s="266"/>
      <c r="CP80" s="266"/>
      <c r="CQ80" s="266"/>
      <c r="CR80" s="266"/>
      <c r="CS80" s="266"/>
      <c r="CT80" s="266"/>
      <c r="CU80" s="266"/>
      <c r="CV80" s="266"/>
      <c r="CW80" s="266"/>
      <c r="CX80" s="266"/>
      <c r="CY80" s="266"/>
      <c r="CZ80" s="266"/>
      <c r="DA80" s="266"/>
      <c r="DB80" s="266"/>
      <c r="DC80" s="266"/>
      <c r="DD80" s="266"/>
      <c r="DE80" s="266"/>
      <c r="DF80" s="266"/>
      <c r="DG80" s="266"/>
      <c r="DH80" s="266"/>
      <c r="DI80" s="266"/>
      <c r="DJ80" s="266"/>
      <c r="DK80" s="266"/>
      <c r="DL80" s="266"/>
      <c r="DM80" s="266"/>
      <c r="DN80" s="266"/>
      <c r="DO80" s="266"/>
      <c r="DP80" s="266"/>
      <c r="DQ80" s="266"/>
      <c r="DR80" s="266"/>
      <c r="DS80" s="266"/>
      <c r="DT80" s="266"/>
      <c r="DU80" s="266"/>
      <c r="DV80" s="266"/>
      <c r="DW80" s="266"/>
      <c r="DX80" s="266"/>
      <c r="DY80" s="266"/>
      <c r="DZ80" s="266"/>
      <c r="EA80" s="266"/>
      <c r="EB80" s="266"/>
      <c r="EC80" s="266"/>
      <c r="ED80" s="266"/>
      <c r="EE80" s="266"/>
      <c r="EF80" s="266"/>
      <c r="EG80" s="266"/>
      <c r="EH80" s="266"/>
      <c r="EI80" s="266"/>
      <c r="EJ80" s="266"/>
      <c r="EK80" s="266"/>
      <c r="EL80" s="266"/>
      <c r="EM80" s="266"/>
      <c r="EN80" s="266"/>
      <c r="EO80" s="266"/>
      <c r="EP80" s="266"/>
      <c r="EQ80" s="266"/>
      <c r="ER80" s="266"/>
      <c r="ES80" s="266"/>
      <c r="ET80" s="266"/>
      <c r="EU80" s="266"/>
      <c r="EV80" s="266"/>
      <c r="EW80" s="266"/>
      <c r="EX80" s="266"/>
      <c r="EY80" s="266"/>
      <c r="EZ80" s="266"/>
      <c r="FA80" s="266"/>
      <c r="FB80" s="266"/>
      <c r="FC80" s="266"/>
      <c r="FD80" s="266"/>
      <c r="FE80" s="266"/>
      <c r="FF80" s="266"/>
      <c r="FG80" s="266"/>
      <c r="FH80" s="266"/>
      <c r="FI80" s="266"/>
      <c r="FJ80" s="266"/>
      <c r="FK80" s="266"/>
      <c r="FL80" s="266"/>
      <c r="FM80" s="266"/>
      <c r="FN80" s="266"/>
      <c r="FO80" s="266"/>
      <c r="FP80" s="266"/>
      <c r="FQ80" s="266"/>
      <c r="FR80" s="266"/>
      <c r="FS80" s="266"/>
      <c r="FT80" s="266"/>
      <c r="FU80" s="266"/>
      <c r="FV80" s="266"/>
      <c r="FW80" s="266"/>
      <c r="FX80" s="266"/>
      <c r="FY80" s="266"/>
      <c r="FZ80" s="266"/>
      <c r="GA80" s="266"/>
      <c r="GB80" s="266"/>
      <c r="GC80" s="266"/>
      <c r="GD80" s="266"/>
      <c r="GE80" s="266"/>
      <c r="GF80" s="266"/>
      <c r="GG80" s="266"/>
      <c r="GH80" s="266"/>
      <c r="GI80" s="266"/>
      <c r="GJ80" s="266"/>
      <c r="GK80" s="266"/>
      <c r="GL80" s="266"/>
      <c r="GM80" s="266"/>
      <c r="GN80" s="266"/>
      <c r="GO80" s="266"/>
      <c r="GP80" s="266"/>
      <c r="GQ80" s="266"/>
      <c r="GR80" s="266"/>
      <c r="GS80" s="266"/>
      <c r="GT80" s="266"/>
      <c r="GU80" s="266"/>
      <c r="GV80" s="266"/>
      <c r="GW80" s="266"/>
      <c r="GX80" s="266"/>
      <c r="GY80" s="266"/>
      <c r="GZ80" s="266"/>
      <c r="HA80" s="266"/>
      <c r="HB80" s="266"/>
      <c r="HC80" s="266"/>
      <c r="HD80" s="266"/>
      <c r="HE80" s="266"/>
      <c r="HF80" s="266"/>
      <c r="HG80" s="266"/>
      <c r="HH80" s="266"/>
      <c r="HI80" s="266"/>
      <c r="HJ80" s="266"/>
      <c r="HK80" s="266"/>
      <c r="HL80" s="266"/>
      <c r="HM80" s="266"/>
      <c r="HN80" s="266"/>
      <c r="HO80" s="266"/>
      <c r="HP80" s="266"/>
      <c r="HQ80" s="266"/>
      <c r="HR80" s="266"/>
      <c r="HS80" s="266"/>
      <c r="HT80" s="266"/>
      <c r="HU80" s="266"/>
      <c r="HV80" s="266"/>
      <c r="HW80" s="266"/>
      <c r="HX80" s="266"/>
      <c r="HY80" s="266"/>
      <c r="HZ80" s="266"/>
      <c r="IA80" s="266"/>
      <c r="IB80" s="266"/>
      <c r="IC80" s="266"/>
      <c r="ID80" s="266"/>
      <c r="IE80" s="266"/>
      <c r="IF80" s="266"/>
      <c r="IG80" s="266"/>
      <c r="IH80" s="266"/>
      <c r="II80" s="266"/>
      <c r="IJ80" s="266"/>
      <c r="IK80" s="266"/>
      <c r="IL80" s="266"/>
      <c r="IM80" s="266"/>
      <c r="IN80" s="266"/>
      <c r="IO80" s="266"/>
      <c r="IP80" s="266"/>
      <c r="IQ80" s="266"/>
      <c r="IR80" s="266"/>
      <c r="IS80" s="266"/>
      <c r="IT80" s="266"/>
      <c r="IU80" s="266"/>
      <c r="IV80" s="266"/>
      <c r="IW80" s="266"/>
      <c r="IX80" s="266"/>
      <c r="IY80" s="266"/>
    </row>
    <row r="81" spans="1:259" ht="14.25" customHeight="1" thickBot="1" x14ac:dyDescent="0.35">
      <c r="A81" s="71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71"/>
      <c r="AE81" s="72"/>
      <c r="AF81" s="72"/>
      <c r="AG81" s="72"/>
      <c r="AH81" s="72"/>
      <c r="AI81" s="72"/>
      <c r="AJ81" s="72"/>
      <c r="AK81" s="72"/>
      <c r="AL81" s="72"/>
      <c r="AM81" s="72"/>
      <c r="AN81" s="83"/>
      <c r="AO81" s="83"/>
      <c r="AP81" s="72"/>
      <c r="AQ81" s="72"/>
      <c r="AR81" s="72"/>
      <c r="AS81" s="72"/>
      <c r="AT81" s="72"/>
      <c r="AU81" s="72"/>
      <c r="AV81" s="72"/>
      <c r="AW81" s="72"/>
      <c r="AX81" s="72"/>
      <c r="AY81" s="71"/>
      <c r="AZ81" s="266"/>
      <c r="BA81" s="266"/>
      <c r="BB81" s="266"/>
      <c r="BC81" s="266"/>
      <c r="BD81" s="266"/>
      <c r="BE81" s="266"/>
      <c r="BF81" s="266"/>
      <c r="BG81" s="266"/>
      <c r="BH81" s="266"/>
      <c r="BI81" s="266"/>
      <c r="BJ81" s="266"/>
      <c r="BK81" s="266"/>
      <c r="BL81" s="266"/>
      <c r="BM81" s="266"/>
      <c r="BN81" s="266"/>
      <c r="BO81" s="266"/>
      <c r="BP81" s="266"/>
      <c r="BQ81" s="266"/>
      <c r="BR81" s="266"/>
      <c r="BS81" s="266"/>
      <c r="BT81" s="266"/>
      <c r="BU81" s="266"/>
      <c r="BV81" s="266"/>
      <c r="BW81" s="266"/>
      <c r="BX81" s="266"/>
      <c r="BY81" s="266"/>
      <c r="BZ81" s="266"/>
      <c r="CA81" s="266"/>
      <c r="CB81" s="266"/>
      <c r="CC81" s="266"/>
      <c r="CD81" s="266"/>
      <c r="CE81" s="266"/>
      <c r="CF81" s="266"/>
      <c r="CG81" s="266"/>
      <c r="CH81" s="266"/>
      <c r="CI81" s="266"/>
      <c r="CJ81" s="266"/>
      <c r="CK81" s="266"/>
      <c r="CL81" s="266"/>
      <c r="CM81" s="266"/>
      <c r="CN81" s="266"/>
      <c r="CO81" s="266"/>
      <c r="CP81" s="266"/>
      <c r="CQ81" s="266"/>
      <c r="CR81" s="266"/>
      <c r="CS81" s="266"/>
      <c r="CT81" s="266"/>
      <c r="CU81" s="266"/>
      <c r="CV81" s="266"/>
      <c r="CW81" s="266"/>
      <c r="CX81" s="266"/>
      <c r="CY81" s="266"/>
      <c r="CZ81" s="266"/>
      <c r="DA81" s="266"/>
      <c r="DB81" s="266"/>
      <c r="DC81" s="266"/>
      <c r="DD81" s="266"/>
      <c r="DE81" s="266"/>
      <c r="DF81" s="266"/>
      <c r="DG81" s="266"/>
      <c r="DH81" s="266"/>
      <c r="DI81" s="266"/>
      <c r="DJ81" s="266"/>
      <c r="DK81" s="266"/>
      <c r="DL81" s="266"/>
      <c r="DM81" s="266"/>
      <c r="DN81" s="266"/>
      <c r="DO81" s="266"/>
      <c r="DP81" s="266"/>
      <c r="DQ81" s="266"/>
      <c r="DR81" s="266"/>
      <c r="DS81" s="266"/>
      <c r="DT81" s="266"/>
      <c r="DU81" s="266"/>
      <c r="DV81" s="266"/>
      <c r="DW81" s="266"/>
      <c r="DX81" s="266"/>
      <c r="DY81" s="266"/>
      <c r="DZ81" s="266"/>
      <c r="EA81" s="266"/>
      <c r="EB81" s="266"/>
      <c r="EC81" s="266"/>
      <c r="ED81" s="266"/>
      <c r="EE81" s="266"/>
      <c r="EF81" s="266"/>
      <c r="EG81" s="266"/>
      <c r="EH81" s="266"/>
      <c r="EI81" s="266"/>
      <c r="EJ81" s="266"/>
      <c r="EK81" s="266"/>
      <c r="EL81" s="266"/>
      <c r="EM81" s="266"/>
      <c r="EN81" s="266"/>
      <c r="EO81" s="266"/>
      <c r="EP81" s="266"/>
      <c r="EQ81" s="266"/>
      <c r="ER81" s="266"/>
      <c r="ES81" s="266"/>
      <c r="ET81" s="266"/>
      <c r="EU81" s="266"/>
      <c r="EV81" s="266"/>
      <c r="EW81" s="266"/>
      <c r="EX81" s="266"/>
      <c r="EY81" s="266"/>
      <c r="EZ81" s="266"/>
      <c r="FA81" s="266"/>
      <c r="FB81" s="266"/>
      <c r="FC81" s="266"/>
      <c r="FD81" s="266"/>
      <c r="FE81" s="266"/>
      <c r="FF81" s="266"/>
      <c r="FG81" s="266"/>
      <c r="FH81" s="266"/>
      <c r="FI81" s="266"/>
      <c r="FJ81" s="266"/>
      <c r="FK81" s="266"/>
      <c r="FL81" s="266"/>
      <c r="FM81" s="266"/>
      <c r="FN81" s="266"/>
      <c r="FO81" s="266"/>
      <c r="FP81" s="266"/>
      <c r="FQ81" s="266"/>
      <c r="FR81" s="266"/>
      <c r="FS81" s="266"/>
      <c r="FT81" s="266"/>
      <c r="FU81" s="266"/>
      <c r="FV81" s="266"/>
      <c r="FW81" s="266"/>
      <c r="FX81" s="266"/>
      <c r="FY81" s="266"/>
      <c r="FZ81" s="266"/>
      <c r="GA81" s="266"/>
      <c r="GB81" s="266"/>
      <c r="GC81" s="266"/>
      <c r="GD81" s="266"/>
      <c r="GE81" s="266"/>
      <c r="GF81" s="266"/>
      <c r="GG81" s="266"/>
      <c r="GH81" s="266"/>
      <c r="GI81" s="266"/>
      <c r="GJ81" s="266"/>
      <c r="GK81" s="266"/>
      <c r="GL81" s="266"/>
      <c r="GM81" s="266"/>
      <c r="GN81" s="266"/>
      <c r="GO81" s="266"/>
      <c r="GP81" s="266"/>
      <c r="GQ81" s="266"/>
      <c r="GR81" s="266"/>
      <c r="GS81" s="266"/>
      <c r="GT81" s="266"/>
      <c r="GU81" s="266"/>
      <c r="GV81" s="266"/>
      <c r="GW81" s="266"/>
      <c r="GX81" s="266"/>
      <c r="GY81" s="266"/>
      <c r="GZ81" s="266"/>
      <c r="HA81" s="266"/>
      <c r="HB81" s="266"/>
      <c r="HC81" s="266"/>
      <c r="HD81" s="266"/>
      <c r="HE81" s="266"/>
      <c r="HF81" s="266"/>
      <c r="HG81" s="266"/>
      <c r="HH81" s="266"/>
      <c r="HI81" s="266"/>
      <c r="HJ81" s="266"/>
      <c r="HK81" s="266"/>
      <c r="HL81" s="266"/>
      <c r="HM81" s="266"/>
      <c r="HN81" s="266"/>
      <c r="HO81" s="266"/>
      <c r="HP81" s="266"/>
      <c r="HQ81" s="266"/>
      <c r="HR81" s="266"/>
      <c r="HS81" s="266"/>
      <c r="HT81" s="266"/>
      <c r="HU81" s="266"/>
      <c r="HV81" s="266"/>
      <c r="HW81" s="266"/>
      <c r="HX81" s="266"/>
      <c r="HY81" s="266"/>
      <c r="HZ81" s="266"/>
      <c r="IA81" s="266"/>
      <c r="IB81" s="266"/>
      <c r="IC81" s="266"/>
      <c r="ID81" s="266"/>
      <c r="IE81" s="266"/>
      <c r="IF81" s="266"/>
      <c r="IG81" s="266"/>
      <c r="IH81" s="266"/>
      <c r="II81" s="266"/>
      <c r="IJ81" s="266"/>
      <c r="IK81" s="266"/>
      <c r="IL81" s="266"/>
      <c r="IM81" s="266"/>
      <c r="IN81" s="266"/>
      <c r="IO81" s="266"/>
      <c r="IP81" s="266"/>
      <c r="IQ81" s="266"/>
      <c r="IR81" s="266"/>
      <c r="IS81" s="266"/>
      <c r="IT81" s="266"/>
      <c r="IU81" s="266"/>
      <c r="IV81" s="266"/>
      <c r="IW81" s="266"/>
      <c r="IX81" s="266"/>
      <c r="IY81" s="266"/>
    </row>
    <row r="82" spans="1:259" ht="14.25" x14ac:dyDescent="0.25">
      <c r="A82" s="71"/>
      <c r="B82" s="254" t="s">
        <v>185</v>
      </c>
      <c r="C82" s="255"/>
      <c r="D82" s="255"/>
      <c r="E82" s="255"/>
      <c r="F82" s="255"/>
      <c r="G82" s="255"/>
      <c r="H82" s="255"/>
      <c r="I82" s="255"/>
      <c r="J82" s="255"/>
      <c r="K82" s="255"/>
      <c r="L82" s="255"/>
      <c r="M82" s="255"/>
      <c r="N82" s="255"/>
      <c r="O82" s="255"/>
      <c r="P82" s="255"/>
      <c r="Q82" s="255"/>
      <c r="R82" s="255"/>
      <c r="S82" s="255"/>
      <c r="T82" s="255"/>
      <c r="U82" s="255"/>
      <c r="V82" s="255"/>
      <c r="W82" s="255"/>
      <c r="X82" s="255"/>
      <c r="Y82" s="255"/>
      <c r="Z82" s="255"/>
      <c r="AA82" s="255"/>
      <c r="AB82" s="256"/>
      <c r="AC82" s="71"/>
      <c r="AD82" s="71"/>
      <c r="AE82" s="71"/>
      <c r="AF82" s="71"/>
      <c r="AG82" s="267" t="s">
        <v>42</v>
      </c>
      <c r="AH82" s="267"/>
      <c r="AI82" s="267"/>
      <c r="AJ82" s="267"/>
      <c r="AK82" s="267"/>
      <c r="AL82" s="267"/>
      <c r="AM82" s="267"/>
      <c r="AN82" s="267"/>
      <c r="AO82" s="267"/>
      <c r="AP82" s="267"/>
      <c r="AQ82" s="267"/>
      <c r="AR82" s="267"/>
      <c r="AS82" s="267"/>
      <c r="AT82" s="269" t="s">
        <v>43</v>
      </c>
      <c r="AU82" s="269"/>
      <c r="AV82" s="71"/>
      <c r="AW82" s="71"/>
      <c r="AX82" s="71"/>
      <c r="AY82" s="71"/>
      <c r="AZ82" s="266"/>
      <c r="BA82" s="266"/>
      <c r="BB82" s="266"/>
      <c r="BC82" s="266"/>
      <c r="BD82" s="266"/>
      <c r="BE82" s="266"/>
      <c r="BF82" s="266"/>
      <c r="BG82" s="266"/>
      <c r="BH82" s="266"/>
      <c r="BI82" s="266"/>
      <c r="BJ82" s="266"/>
      <c r="BK82" s="266"/>
      <c r="BL82" s="266"/>
      <c r="BM82" s="266"/>
      <c r="BN82" s="266"/>
      <c r="BO82" s="266"/>
      <c r="BP82" s="266"/>
      <c r="BQ82" s="266"/>
      <c r="BR82" s="266"/>
      <c r="BS82" s="266"/>
      <c r="BT82" s="266"/>
      <c r="BU82" s="266"/>
      <c r="BV82" s="266"/>
      <c r="BW82" s="266"/>
      <c r="BX82" s="266"/>
      <c r="BY82" s="266"/>
      <c r="BZ82" s="266"/>
      <c r="CA82" s="266"/>
      <c r="CB82" s="266"/>
      <c r="CC82" s="266"/>
      <c r="CD82" s="266"/>
      <c r="CE82" s="266"/>
      <c r="CF82" s="266"/>
      <c r="CG82" s="266"/>
      <c r="CH82" s="266"/>
      <c r="CI82" s="266"/>
      <c r="CJ82" s="266"/>
      <c r="CK82" s="266"/>
      <c r="CL82" s="266"/>
      <c r="CM82" s="266"/>
      <c r="CN82" s="266"/>
      <c r="CO82" s="266"/>
      <c r="CP82" s="266"/>
      <c r="CQ82" s="266"/>
      <c r="CR82" s="266"/>
      <c r="CS82" s="266"/>
      <c r="CT82" s="266"/>
      <c r="CU82" s="266"/>
      <c r="CV82" s="266"/>
      <c r="CW82" s="266"/>
      <c r="CX82" s="266"/>
      <c r="CY82" s="266"/>
      <c r="CZ82" s="266"/>
      <c r="DA82" s="266"/>
      <c r="DB82" s="266"/>
      <c r="DC82" s="266"/>
      <c r="DD82" s="266"/>
      <c r="DE82" s="266"/>
      <c r="DF82" s="266"/>
      <c r="DG82" s="266"/>
      <c r="DH82" s="266"/>
      <c r="DI82" s="266"/>
      <c r="DJ82" s="266"/>
      <c r="DK82" s="266"/>
      <c r="DL82" s="266"/>
      <c r="DM82" s="266"/>
      <c r="DN82" s="266"/>
      <c r="DO82" s="266"/>
      <c r="DP82" s="266"/>
      <c r="DQ82" s="266"/>
      <c r="DR82" s="266"/>
      <c r="DS82" s="266"/>
      <c r="DT82" s="266"/>
      <c r="DU82" s="266"/>
      <c r="DV82" s="266"/>
      <c r="DW82" s="266"/>
      <c r="DX82" s="266"/>
      <c r="DY82" s="266"/>
      <c r="DZ82" s="266"/>
      <c r="EA82" s="266"/>
      <c r="EB82" s="266"/>
      <c r="EC82" s="266"/>
      <c r="ED82" s="266"/>
      <c r="EE82" s="266"/>
      <c r="EF82" s="266"/>
      <c r="EG82" s="266"/>
      <c r="EH82" s="266"/>
      <c r="EI82" s="266"/>
      <c r="EJ82" s="266"/>
      <c r="EK82" s="266"/>
      <c r="EL82" s="266"/>
      <c r="EM82" s="266"/>
      <c r="EN82" s="266"/>
      <c r="EO82" s="266"/>
      <c r="EP82" s="266"/>
      <c r="EQ82" s="266"/>
      <c r="ER82" s="266"/>
      <c r="ES82" s="266"/>
      <c r="ET82" s="266"/>
      <c r="EU82" s="266"/>
      <c r="EV82" s="266"/>
      <c r="EW82" s="266"/>
      <c r="EX82" s="266"/>
      <c r="EY82" s="266"/>
      <c r="EZ82" s="266"/>
      <c r="FA82" s="266"/>
      <c r="FB82" s="266"/>
      <c r="FC82" s="266"/>
      <c r="FD82" s="266"/>
      <c r="FE82" s="266"/>
      <c r="FF82" s="266"/>
      <c r="FG82" s="266"/>
      <c r="FH82" s="266"/>
      <c r="FI82" s="266"/>
      <c r="FJ82" s="266"/>
      <c r="FK82" s="266"/>
      <c r="FL82" s="266"/>
      <c r="FM82" s="266"/>
      <c r="FN82" s="266"/>
      <c r="FO82" s="266"/>
      <c r="FP82" s="266"/>
      <c r="FQ82" s="266"/>
      <c r="FR82" s="266"/>
      <c r="FS82" s="266"/>
      <c r="FT82" s="266"/>
      <c r="FU82" s="266"/>
      <c r="FV82" s="266"/>
      <c r="FW82" s="266"/>
      <c r="FX82" s="266"/>
      <c r="FY82" s="266"/>
      <c r="FZ82" s="266"/>
      <c r="GA82" s="266"/>
      <c r="GB82" s="266"/>
      <c r="GC82" s="266"/>
      <c r="GD82" s="266"/>
      <c r="GE82" s="266"/>
      <c r="GF82" s="266"/>
      <c r="GG82" s="266"/>
      <c r="GH82" s="266"/>
      <c r="GI82" s="266"/>
      <c r="GJ82" s="266"/>
      <c r="GK82" s="266"/>
      <c r="GL82" s="266"/>
      <c r="GM82" s="266"/>
      <c r="GN82" s="266"/>
      <c r="GO82" s="266"/>
      <c r="GP82" s="266"/>
      <c r="GQ82" s="266"/>
      <c r="GR82" s="266"/>
      <c r="GS82" s="266"/>
      <c r="GT82" s="266"/>
      <c r="GU82" s="266"/>
      <c r="GV82" s="266"/>
      <c r="GW82" s="266"/>
      <c r="GX82" s="266"/>
      <c r="GY82" s="266"/>
      <c r="GZ82" s="266"/>
      <c r="HA82" s="266"/>
      <c r="HB82" s="266"/>
      <c r="HC82" s="266"/>
      <c r="HD82" s="266"/>
      <c r="HE82" s="266"/>
      <c r="HF82" s="266"/>
      <c r="HG82" s="266"/>
      <c r="HH82" s="266"/>
      <c r="HI82" s="266"/>
      <c r="HJ82" s="266"/>
      <c r="HK82" s="266"/>
      <c r="HL82" s="266"/>
      <c r="HM82" s="266"/>
      <c r="HN82" s="266"/>
      <c r="HO82" s="266"/>
      <c r="HP82" s="266"/>
      <c r="HQ82" s="266"/>
      <c r="HR82" s="266"/>
      <c r="HS82" s="266"/>
      <c r="HT82" s="266"/>
      <c r="HU82" s="266"/>
      <c r="HV82" s="266"/>
      <c r="HW82" s="266"/>
      <c r="HX82" s="266"/>
      <c r="HY82" s="266"/>
      <c r="HZ82" s="266"/>
      <c r="IA82" s="266"/>
      <c r="IB82" s="266"/>
      <c r="IC82" s="266"/>
      <c r="ID82" s="266"/>
      <c r="IE82" s="266"/>
      <c r="IF82" s="266"/>
      <c r="IG82" s="266"/>
      <c r="IH82" s="266"/>
      <c r="II82" s="266"/>
      <c r="IJ82" s="266"/>
      <c r="IK82" s="266"/>
      <c r="IL82" s="266"/>
      <c r="IM82" s="266"/>
      <c r="IN82" s="266"/>
      <c r="IO82" s="266"/>
      <c r="IP82" s="266"/>
      <c r="IQ82" s="266"/>
      <c r="IR82" s="266"/>
      <c r="IS82" s="266"/>
      <c r="IT82" s="266"/>
      <c r="IU82" s="266"/>
      <c r="IV82" s="266"/>
      <c r="IW82" s="266"/>
      <c r="IX82" s="266"/>
      <c r="IY82" s="266"/>
    </row>
    <row r="83" spans="1:259" ht="14.25" x14ac:dyDescent="0.3">
      <c r="A83" s="71"/>
      <c r="B83" s="257"/>
      <c r="C83" s="258"/>
      <c r="D83" s="258"/>
      <c r="E83" s="258"/>
      <c r="F83" s="258"/>
      <c r="G83" s="258"/>
      <c r="H83" s="258"/>
      <c r="I83" s="258"/>
      <c r="J83" s="258"/>
      <c r="K83" s="258"/>
      <c r="L83" s="258"/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9"/>
      <c r="AC83" s="71"/>
      <c r="AD83" s="71"/>
      <c r="AE83" s="71"/>
      <c r="AF83" s="71"/>
      <c r="AG83" s="122" t="s">
        <v>44</v>
      </c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91"/>
      <c r="AU83" s="92">
        <v>0</v>
      </c>
      <c r="AV83" s="71"/>
      <c r="AW83" s="71"/>
      <c r="AX83" s="71"/>
      <c r="AY83" s="71"/>
      <c r="AZ83" s="266"/>
      <c r="BA83" s="266"/>
      <c r="BB83" s="266"/>
      <c r="BC83" s="266"/>
      <c r="BD83" s="266"/>
      <c r="BE83" s="266"/>
      <c r="BF83" s="266"/>
      <c r="BG83" s="266"/>
      <c r="BH83" s="266"/>
      <c r="BI83" s="266"/>
      <c r="BJ83" s="266"/>
      <c r="BK83" s="266"/>
      <c r="BL83" s="266"/>
      <c r="BM83" s="266"/>
      <c r="BN83" s="266"/>
      <c r="BO83" s="266"/>
      <c r="BP83" s="266"/>
      <c r="BQ83" s="266"/>
      <c r="BR83" s="266"/>
      <c r="BS83" s="266"/>
      <c r="BT83" s="266"/>
      <c r="BU83" s="266"/>
      <c r="BV83" s="266"/>
      <c r="BW83" s="266"/>
      <c r="BX83" s="266"/>
      <c r="BY83" s="266"/>
      <c r="BZ83" s="266"/>
      <c r="CA83" s="266"/>
      <c r="CB83" s="266"/>
      <c r="CC83" s="266"/>
      <c r="CD83" s="266"/>
      <c r="CE83" s="266"/>
      <c r="CF83" s="266"/>
      <c r="CG83" s="266"/>
      <c r="CH83" s="266"/>
      <c r="CI83" s="266"/>
      <c r="CJ83" s="266"/>
      <c r="CK83" s="266"/>
      <c r="CL83" s="266"/>
      <c r="CM83" s="266"/>
      <c r="CN83" s="266"/>
      <c r="CO83" s="266"/>
      <c r="CP83" s="266"/>
      <c r="CQ83" s="266"/>
      <c r="CR83" s="266"/>
      <c r="CS83" s="266"/>
      <c r="CT83" s="266"/>
      <c r="CU83" s="266"/>
      <c r="CV83" s="266"/>
      <c r="CW83" s="266"/>
      <c r="CX83" s="266"/>
      <c r="CY83" s="266"/>
      <c r="CZ83" s="266"/>
      <c r="DA83" s="266"/>
      <c r="DB83" s="266"/>
      <c r="DC83" s="266"/>
      <c r="DD83" s="266"/>
      <c r="DE83" s="266"/>
      <c r="DF83" s="266"/>
      <c r="DG83" s="266"/>
      <c r="DH83" s="266"/>
      <c r="DI83" s="266"/>
      <c r="DJ83" s="266"/>
      <c r="DK83" s="266"/>
      <c r="DL83" s="266"/>
      <c r="DM83" s="266"/>
      <c r="DN83" s="266"/>
      <c r="DO83" s="266"/>
      <c r="DP83" s="266"/>
      <c r="DQ83" s="266"/>
      <c r="DR83" s="266"/>
      <c r="DS83" s="266"/>
      <c r="DT83" s="266"/>
      <c r="DU83" s="266"/>
      <c r="DV83" s="266"/>
      <c r="DW83" s="266"/>
      <c r="DX83" s="266"/>
      <c r="DY83" s="266"/>
      <c r="DZ83" s="266"/>
      <c r="EA83" s="266"/>
      <c r="EB83" s="266"/>
      <c r="EC83" s="266"/>
      <c r="ED83" s="266"/>
      <c r="EE83" s="266"/>
      <c r="EF83" s="266"/>
      <c r="EG83" s="266"/>
      <c r="EH83" s="266"/>
      <c r="EI83" s="266"/>
      <c r="EJ83" s="266"/>
      <c r="EK83" s="266"/>
      <c r="EL83" s="266"/>
      <c r="EM83" s="266"/>
      <c r="EN83" s="266"/>
      <c r="EO83" s="266"/>
      <c r="EP83" s="266"/>
      <c r="EQ83" s="266"/>
      <c r="ER83" s="266"/>
      <c r="ES83" s="266"/>
      <c r="ET83" s="266"/>
      <c r="EU83" s="266"/>
      <c r="EV83" s="266"/>
      <c r="EW83" s="266"/>
      <c r="EX83" s="266"/>
      <c r="EY83" s="266"/>
      <c r="EZ83" s="266"/>
      <c r="FA83" s="266"/>
      <c r="FB83" s="266"/>
      <c r="FC83" s="266"/>
      <c r="FD83" s="266"/>
      <c r="FE83" s="266"/>
      <c r="FF83" s="266"/>
      <c r="FG83" s="266"/>
      <c r="FH83" s="266"/>
      <c r="FI83" s="266"/>
      <c r="FJ83" s="266"/>
      <c r="FK83" s="266"/>
      <c r="FL83" s="266"/>
      <c r="FM83" s="266"/>
      <c r="FN83" s="266"/>
      <c r="FO83" s="266"/>
      <c r="FP83" s="266"/>
      <c r="FQ83" s="266"/>
      <c r="FR83" s="266"/>
      <c r="FS83" s="266"/>
      <c r="FT83" s="266"/>
      <c r="FU83" s="266"/>
      <c r="FV83" s="266"/>
      <c r="FW83" s="266"/>
      <c r="FX83" s="266"/>
      <c r="FY83" s="266"/>
      <c r="FZ83" s="266"/>
      <c r="GA83" s="266"/>
      <c r="GB83" s="266"/>
      <c r="GC83" s="266"/>
      <c r="GD83" s="266"/>
      <c r="GE83" s="266"/>
      <c r="GF83" s="266"/>
      <c r="GG83" s="266"/>
      <c r="GH83" s="266"/>
      <c r="GI83" s="266"/>
      <c r="GJ83" s="266"/>
      <c r="GK83" s="266"/>
      <c r="GL83" s="266"/>
      <c r="GM83" s="266"/>
      <c r="GN83" s="266"/>
      <c r="GO83" s="266"/>
      <c r="GP83" s="266"/>
      <c r="GQ83" s="266"/>
      <c r="GR83" s="266"/>
      <c r="GS83" s="266"/>
      <c r="GT83" s="266"/>
      <c r="GU83" s="266"/>
      <c r="GV83" s="266"/>
      <c r="GW83" s="266"/>
      <c r="GX83" s="266"/>
      <c r="GY83" s="266"/>
      <c r="GZ83" s="266"/>
      <c r="HA83" s="266"/>
      <c r="HB83" s="266"/>
      <c r="HC83" s="266"/>
      <c r="HD83" s="266"/>
      <c r="HE83" s="266"/>
      <c r="HF83" s="266"/>
      <c r="HG83" s="266"/>
      <c r="HH83" s="266"/>
      <c r="HI83" s="266"/>
      <c r="HJ83" s="266"/>
      <c r="HK83" s="266"/>
      <c r="HL83" s="266"/>
      <c r="HM83" s="266"/>
      <c r="HN83" s="266"/>
      <c r="HO83" s="266"/>
      <c r="HP83" s="266"/>
      <c r="HQ83" s="266"/>
      <c r="HR83" s="266"/>
      <c r="HS83" s="266"/>
      <c r="HT83" s="266"/>
      <c r="HU83" s="266"/>
      <c r="HV83" s="266"/>
      <c r="HW83" s="266"/>
      <c r="HX83" s="266"/>
      <c r="HY83" s="266"/>
      <c r="HZ83" s="266"/>
      <c r="IA83" s="266"/>
      <c r="IB83" s="266"/>
      <c r="IC83" s="266"/>
      <c r="ID83" s="266"/>
      <c r="IE83" s="266"/>
      <c r="IF83" s="266"/>
      <c r="IG83" s="266"/>
      <c r="IH83" s="266"/>
      <c r="II83" s="266"/>
      <c r="IJ83" s="266"/>
      <c r="IK83" s="266"/>
      <c r="IL83" s="266"/>
      <c r="IM83" s="266"/>
      <c r="IN83" s="266"/>
      <c r="IO83" s="266"/>
      <c r="IP83" s="266"/>
      <c r="IQ83" s="266"/>
      <c r="IR83" s="266"/>
      <c r="IS83" s="266"/>
      <c r="IT83" s="266"/>
      <c r="IU83" s="266"/>
      <c r="IV83" s="266"/>
      <c r="IW83" s="266"/>
      <c r="IX83" s="266"/>
      <c r="IY83" s="266"/>
    </row>
    <row r="84" spans="1:259" s="62" customFormat="1" ht="14.25" x14ac:dyDescent="0.3">
      <c r="A84" s="71"/>
      <c r="B84" s="257"/>
      <c r="C84" s="258"/>
      <c r="D84" s="258"/>
      <c r="E84" s="258"/>
      <c r="F84" s="258"/>
      <c r="G84" s="258"/>
      <c r="H84" s="258"/>
      <c r="I84" s="258"/>
      <c r="J84" s="258"/>
      <c r="K84" s="258"/>
      <c r="L84" s="258"/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9"/>
      <c r="AC84" s="71"/>
      <c r="AD84" s="71"/>
      <c r="AE84" s="71"/>
      <c r="AF84" s="71"/>
      <c r="AG84" s="190" t="s">
        <v>45</v>
      </c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0"/>
      <c r="AT84" s="42"/>
      <c r="AU84" s="47">
        <v>0</v>
      </c>
      <c r="AV84" s="71"/>
      <c r="AW84" s="71"/>
      <c r="AX84" s="71"/>
      <c r="AY84" s="71"/>
      <c r="AZ84" s="266"/>
      <c r="BA84" s="266"/>
      <c r="BB84" s="266"/>
      <c r="BC84" s="266"/>
      <c r="BD84" s="266"/>
      <c r="BE84" s="266"/>
      <c r="BF84" s="266"/>
      <c r="BG84" s="266"/>
      <c r="BH84" s="266"/>
      <c r="BI84" s="266"/>
      <c r="BJ84" s="266"/>
      <c r="BK84" s="266"/>
      <c r="BL84" s="266"/>
      <c r="BM84" s="266"/>
      <c r="BN84" s="266"/>
      <c r="BO84" s="266"/>
      <c r="BP84" s="266"/>
      <c r="BQ84" s="266"/>
      <c r="BR84" s="266"/>
      <c r="BS84" s="266"/>
      <c r="BT84" s="266"/>
      <c r="BU84" s="266"/>
      <c r="BV84" s="266"/>
      <c r="BW84" s="266"/>
      <c r="BX84" s="266"/>
      <c r="BY84" s="266"/>
      <c r="BZ84" s="266"/>
      <c r="CA84" s="266"/>
      <c r="CB84" s="266"/>
      <c r="CC84" s="266"/>
      <c r="CD84" s="266"/>
      <c r="CE84" s="266"/>
      <c r="CF84" s="266"/>
      <c r="CG84" s="266"/>
      <c r="CH84" s="266"/>
      <c r="CI84" s="266"/>
      <c r="CJ84" s="266"/>
      <c r="CK84" s="266"/>
      <c r="CL84" s="266"/>
      <c r="CM84" s="266"/>
      <c r="CN84" s="266"/>
      <c r="CO84" s="266"/>
      <c r="CP84" s="266"/>
      <c r="CQ84" s="266"/>
      <c r="CR84" s="266"/>
      <c r="CS84" s="266"/>
      <c r="CT84" s="266"/>
      <c r="CU84" s="266"/>
      <c r="CV84" s="266"/>
      <c r="CW84" s="266"/>
      <c r="CX84" s="266"/>
      <c r="CY84" s="266"/>
      <c r="CZ84" s="266"/>
      <c r="DA84" s="266"/>
      <c r="DB84" s="266"/>
      <c r="DC84" s="266"/>
      <c r="DD84" s="266"/>
      <c r="DE84" s="266"/>
      <c r="DF84" s="266"/>
      <c r="DG84" s="266"/>
      <c r="DH84" s="266"/>
      <c r="DI84" s="266"/>
      <c r="DJ84" s="266"/>
      <c r="DK84" s="266"/>
      <c r="DL84" s="266"/>
      <c r="DM84" s="266"/>
      <c r="DN84" s="266"/>
      <c r="DO84" s="266"/>
      <c r="DP84" s="266"/>
      <c r="DQ84" s="266"/>
      <c r="DR84" s="266"/>
      <c r="DS84" s="266"/>
      <c r="DT84" s="266"/>
      <c r="DU84" s="266"/>
      <c r="DV84" s="266"/>
      <c r="DW84" s="266"/>
      <c r="DX84" s="266"/>
      <c r="DY84" s="266"/>
      <c r="DZ84" s="266"/>
      <c r="EA84" s="266"/>
      <c r="EB84" s="266"/>
      <c r="EC84" s="266"/>
      <c r="ED84" s="266"/>
      <c r="EE84" s="266"/>
      <c r="EF84" s="266"/>
      <c r="EG84" s="266"/>
      <c r="EH84" s="266"/>
      <c r="EI84" s="266"/>
      <c r="EJ84" s="266"/>
      <c r="EK84" s="266"/>
      <c r="EL84" s="266"/>
      <c r="EM84" s="266"/>
      <c r="EN84" s="266"/>
      <c r="EO84" s="266"/>
      <c r="EP84" s="266"/>
      <c r="EQ84" s="266"/>
      <c r="ER84" s="266"/>
      <c r="ES84" s="266"/>
      <c r="ET84" s="266"/>
      <c r="EU84" s="266"/>
      <c r="EV84" s="266"/>
      <c r="EW84" s="266"/>
      <c r="EX84" s="266"/>
      <c r="EY84" s="266"/>
      <c r="EZ84" s="266"/>
      <c r="FA84" s="266"/>
      <c r="FB84" s="266"/>
      <c r="FC84" s="266"/>
      <c r="FD84" s="266"/>
      <c r="FE84" s="266"/>
      <c r="FF84" s="266"/>
      <c r="FG84" s="266"/>
      <c r="FH84" s="266"/>
      <c r="FI84" s="266"/>
      <c r="FJ84" s="266"/>
      <c r="FK84" s="266"/>
      <c r="FL84" s="266"/>
      <c r="FM84" s="266"/>
      <c r="FN84" s="266"/>
      <c r="FO84" s="266"/>
      <c r="FP84" s="266"/>
      <c r="FQ84" s="266"/>
      <c r="FR84" s="266"/>
      <c r="FS84" s="266"/>
      <c r="FT84" s="266"/>
      <c r="FU84" s="266"/>
      <c r="FV84" s="266"/>
      <c r="FW84" s="266"/>
      <c r="FX84" s="266"/>
      <c r="FY84" s="266"/>
      <c r="FZ84" s="266"/>
      <c r="GA84" s="266"/>
      <c r="GB84" s="266"/>
      <c r="GC84" s="266"/>
      <c r="GD84" s="266"/>
      <c r="GE84" s="266"/>
      <c r="GF84" s="266"/>
      <c r="GG84" s="266"/>
      <c r="GH84" s="266"/>
      <c r="GI84" s="266"/>
      <c r="GJ84" s="266"/>
      <c r="GK84" s="266"/>
      <c r="GL84" s="266"/>
      <c r="GM84" s="266"/>
      <c r="GN84" s="266"/>
      <c r="GO84" s="266"/>
      <c r="GP84" s="266"/>
      <c r="GQ84" s="266"/>
      <c r="GR84" s="266"/>
      <c r="GS84" s="266"/>
      <c r="GT84" s="266"/>
      <c r="GU84" s="266"/>
      <c r="GV84" s="266"/>
      <c r="GW84" s="266"/>
      <c r="GX84" s="266"/>
      <c r="GY84" s="266"/>
      <c r="GZ84" s="266"/>
      <c r="HA84" s="266"/>
      <c r="HB84" s="266"/>
      <c r="HC84" s="266"/>
      <c r="HD84" s="266"/>
      <c r="HE84" s="266"/>
      <c r="HF84" s="266"/>
      <c r="HG84" s="266"/>
      <c r="HH84" s="266"/>
      <c r="HI84" s="266"/>
      <c r="HJ84" s="266"/>
      <c r="HK84" s="266"/>
      <c r="HL84" s="266"/>
      <c r="HM84" s="266"/>
      <c r="HN84" s="266"/>
      <c r="HO84" s="266"/>
      <c r="HP84" s="266"/>
      <c r="HQ84" s="266"/>
      <c r="HR84" s="266"/>
      <c r="HS84" s="266"/>
      <c r="HT84" s="266"/>
      <c r="HU84" s="266"/>
      <c r="HV84" s="266"/>
      <c r="HW84" s="266"/>
      <c r="HX84" s="266"/>
      <c r="HY84" s="266"/>
      <c r="HZ84" s="266"/>
      <c r="IA84" s="266"/>
      <c r="IB84" s="266"/>
      <c r="IC84" s="266"/>
      <c r="ID84" s="266"/>
      <c r="IE84" s="266"/>
      <c r="IF84" s="266"/>
      <c r="IG84" s="266"/>
      <c r="IH84" s="266"/>
      <c r="II84" s="266"/>
      <c r="IJ84" s="266"/>
      <c r="IK84" s="266"/>
      <c r="IL84" s="266"/>
      <c r="IM84" s="266"/>
      <c r="IN84" s="266"/>
      <c r="IO84" s="266"/>
      <c r="IP84" s="266"/>
      <c r="IQ84" s="266"/>
      <c r="IR84" s="266"/>
      <c r="IS84" s="266"/>
      <c r="IT84" s="266"/>
      <c r="IU84" s="266"/>
      <c r="IV84" s="266"/>
      <c r="IW84" s="266"/>
      <c r="IX84" s="266"/>
      <c r="IY84" s="266"/>
    </row>
    <row r="85" spans="1:259" ht="14.25" x14ac:dyDescent="0.3">
      <c r="A85" s="71"/>
      <c r="B85" s="257"/>
      <c r="C85" s="258"/>
      <c r="D85" s="258"/>
      <c r="E85" s="258"/>
      <c r="F85" s="258"/>
      <c r="G85" s="258"/>
      <c r="H85" s="258"/>
      <c r="I85" s="258"/>
      <c r="J85" s="258"/>
      <c r="K85" s="258"/>
      <c r="L85" s="258"/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9"/>
      <c r="AC85" s="71"/>
      <c r="AD85" s="71"/>
      <c r="AE85" s="71"/>
      <c r="AF85" s="71"/>
      <c r="AG85" s="122" t="s">
        <v>46</v>
      </c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91"/>
      <c r="AU85" s="92">
        <v>0</v>
      </c>
      <c r="AV85" s="71"/>
      <c r="AW85" s="71"/>
      <c r="AX85" s="71"/>
      <c r="AY85" s="71"/>
      <c r="AZ85" s="266"/>
      <c r="BA85" s="266"/>
      <c r="BB85" s="266"/>
      <c r="BC85" s="266"/>
      <c r="BD85" s="266"/>
      <c r="BE85" s="266"/>
      <c r="BF85" s="266"/>
      <c r="BG85" s="266"/>
      <c r="BH85" s="266"/>
      <c r="BI85" s="266"/>
      <c r="BJ85" s="266"/>
      <c r="BK85" s="266"/>
      <c r="BL85" s="266"/>
      <c r="BM85" s="266"/>
      <c r="BN85" s="266"/>
      <c r="BO85" s="266"/>
      <c r="BP85" s="266"/>
      <c r="BQ85" s="266"/>
      <c r="BR85" s="266"/>
      <c r="BS85" s="266"/>
      <c r="BT85" s="266"/>
      <c r="BU85" s="266"/>
      <c r="BV85" s="266"/>
      <c r="BW85" s="266"/>
      <c r="BX85" s="266"/>
      <c r="BY85" s="266"/>
      <c r="BZ85" s="266"/>
      <c r="CA85" s="266"/>
      <c r="CB85" s="266"/>
      <c r="CC85" s="266"/>
      <c r="CD85" s="266"/>
      <c r="CE85" s="266"/>
      <c r="CF85" s="266"/>
      <c r="CG85" s="266"/>
      <c r="CH85" s="266"/>
      <c r="CI85" s="266"/>
      <c r="CJ85" s="266"/>
      <c r="CK85" s="266"/>
      <c r="CL85" s="266"/>
      <c r="CM85" s="266"/>
      <c r="CN85" s="266"/>
      <c r="CO85" s="266"/>
      <c r="CP85" s="266"/>
      <c r="CQ85" s="266"/>
      <c r="CR85" s="266"/>
      <c r="CS85" s="266"/>
      <c r="CT85" s="266"/>
      <c r="CU85" s="266"/>
      <c r="CV85" s="266"/>
      <c r="CW85" s="266"/>
      <c r="CX85" s="266"/>
      <c r="CY85" s="266"/>
      <c r="CZ85" s="266"/>
      <c r="DA85" s="266"/>
      <c r="DB85" s="266"/>
      <c r="DC85" s="266"/>
      <c r="DD85" s="266"/>
      <c r="DE85" s="266"/>
      <c r="DF85" s="266"/>
      <c r="DG85" s="266"/>
      <c r="DH85" s="266"/>
      <c r="DI85" s="266"/>
      <c r="DJ85" s="266"/>
      <c r="DK85" s="266"/>
      <c r="DL85" s="266"/>
      <c r="DM85" s="266"/>
      <c r="DN85" s="266"/>
      <c r="DO85" s="266"/>
      <c r="DP85" s="266"/>
      <c r="DQ85" s="266"/>
      <c r="DR85" s="266"/>
      <c r="DS85" s="266"/>
      <c r="DT85" s="266"/>
      <c r="DU85" s="266"/>
      <c r="DV85" s="266"/>
      <c r="DW85" s="266"/>
      <c r="DX85" s="266"/>
      <c r="DY85" s="266"/>
      <c r="DZ85" s="266"/>
      <c r="EA85" s="266"/>
      <c r="EB85" s="266"/>
      <c r="EC85" s="266"/>
      <c r="ED85" s="266"/>
      <c r="EE85" s="266"/>
      <c r="EF85" s="266"/>
      <c r="EG85" s="266"/>
      <c r="EH85" s="266"/>
      <c r="EI85" s="266"/>
      <c r="EJ85" s="266"/>
      <c r="EK85" s="266"/>
      <c r="EL85" s="266"/>
      <c r="EM85" s="266"/>
      <c r="EN85" s="266"/>
      <c r="EO85" s="266"/>
      <c r="EP85" s="266"/>
      <c r="EQ85" s="266"/>
      <c r="ER85" s="266"/>
      <c r="ES85" s="266"/>
      <c r="ET85" s="266"/>
      <c r="EU85" s="266"/>
      <c r="EV85" s="266"/>
      <c r="EW85" s="266"/>
      <c r="EX85" s="266"/>
      <c r="EY85" s="266"/>
      <c r="EZ85" s="266"/>
      <c r="FA85" s="266"/>
      <c r="FB85" s="266"/>
      <c r="FC85" s="266"/>
      <c r="FD85" s="266"/>
      <c r="FE85" s="266"/>
      <c r="FF85" s="266"/>
      <c r="FG85" s="266"/>
      <c r="FH85" s="266"/>
      <c r="FI85" s="266"/>
      <c r="FJ85" s="266"/>
      <c r="FK85" s="266"/>
      <c r="FL85" s="266"/>
      <c r="FM85" s="266"/>
      <c r="FN85" s="266"/>
      <c r="FO85" s="266"/>
      <c r="FP85" s="266"/>
      <c r="FQ85" s="266"/>
      <c r="FR85" s="266"/>
      <c r="FS85" s="266"/>
      <c r="FT85" s="266"/>
      <c r="FU85" s="266"/>
      <c r="FV85" s="266"/>
      <c r="FW85" s="266"/>
      <c r="FX85" s="266"/>
      <c r="FY85" s="266"/>
      <c r="FZ85" s="266"/>
      <c r="GA85" s="266"/>
      <c r="GB85" s="266"/>
      <c r="GC85" s="266"/>
      <c r="GD85" s="266"/>
      <c r="GE85" s="266"/>
      <c r="GF85" s="266"/>
      <c r="GG85" s="266"/>
      <c r="GH85" s="266"/>
      <c r="GI85" s="266"/>
      <c r="GJ85" s="266"/>
      <c r="GK85" s="266"/>
      <c r="GL85" s="266"/>
      <c r="GM85" s="266"/>
      <c r="GN85" s="266"/>
      <c r="GO85" s="266"/>
      <c r="GP85" s="266"/>
      <c r="GQ85" s="266"/>
      <c r="GR85" s="266"/>
      <c r="GS85" s="266"/>
      <c r="GT85" s="266"/>
      <c r="GU85" s="266"/>
      <c r="GV85" s="266"/>
      <c r="GW85" s="266"/>
      <c r="GX85" s="266"/>
      <c r="GY85" s="266"/>
      <c r="GZ85" s="266"/>
      <c r="HA85" s="266"/>
      <c r="HB85" s="266"/>
      <c r="HC85" s="266"/>
      <c r="HD85" s="266"/>
      <c r="HE85" s="266"/>
      <c r="HF85" s="266"/>
      <c r="HG85" s="266"/>
      <c r="HH85" s="266"/>
      <c r="HI85" s="266"/>
      <c r="HJ85" s="266"/>
      <c r="HK85" s="266"/>
      <c r="HL85" s="266"/>
      <c r="HM85" s="266"/>
      <c r="HN85" s="266"/>
      <c r="HO85" s="266"/>
      <c r="HP85" s="266"/>
      <c r="HQ85" s="266"/>
      <c r="HR85" s="266"/>
      <c r="HS85" s="266"/>
      <c r="HT85" s="266"/>
      <c r="HU85" s="266"/>
      <c r="HV85" s="266"/>
      <c r="HW85" s="266"/>
      <c r="HX85" s="266"/>
      <c r="HY85" s="266"/>
      <c r="HZ85" s="266"/>
      <c r="IA85" s="266"/>
      <c r="IB85" s="266"/>
      <c r="IC85" s="266"/>
      <c r="ID85" s="266"/>
      <c r="IE85" s="266"/>
      <c r="IF85" s="266"/>
      <c r="IG85" s="266"/>
      <c r="IH85" s="266"/>
      <c r="II85" s="266"/>
      <c r="IJ85" s="266"/>
      <c r="IK85" s="266"/>
      <c r="IL85" s="266"/>
      <c r="IM85" s="266"/>
      <c r="IN85" s="266"/>
      <c r="IO85" s="266"/>
      <c r="IP85" s="266"/>
      <c r="IQ85" s="266"/>
      <c r="IR85" s="266"/>
      <c r="IS85" s="266"/>
      <c r="IT85" s="266"/>
      <c r="IU85" s="266"/>
      <c r="IV85" s="266"/>
      <c r="IW85" s="266"/>
      <c r="IX85" s="266"/>
      <c r="IY85" s="266"/>
    </row>
    <row r="86" spans="1:259" ht="14.25" x14ac:dyDescent="0.3">
      <c r="A86" s="71"/>
      <c r="B86" s="257"/>
      <c r="C86" s="258"/>
      <c r="D86" s="258"/>
      <c r="E86" s="258"/>
      <c r="F86" s="258"/>
      <c r="G86" s="258"/>
      <c r="H86" s="258"/>
      <c r="I86" s="258"/>
      <c r="J86" s="258"/>
      <c r="K86" s="258"/>
      <c r="L86" s="258"/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9"/>
      <c r="AC86" s="71"/>
      <c r="AD86" s="71"/>
      <c r="AE86" s="71"/>
      <c r="AF86" s="71"/>
      <c r="AG86" s="190" t="s">
        <v>47</v>
      </c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42"/>
      <c r="AU86" s="47">
        <v>0</v>
      </c>
      <c r="AV86" s="71"/>
      <c r="AW86" s="71"/>
      <c r="AX86" s="71"/>
      <c r="AY86" s="71"/>
      <c r="AZ86" s="266"/>
      <c r="BA86" s="266"/>
      <c r="BB86" s="266"/>
      <c r="BC86" s="266"/>
      <c r="BD86" s="266"/>
      <c r="BE86" s="266"/>
      <c r="BF86" s="266"/>
      <c r="BG86" s="266"/>
      <c r="BH86" s="266"/>
      <c r="BI86" s="266"/>
      <c r="BJ86" s="266"/>
      <c r="BK86" s="266"/>
      <c r="BL86" s="266"/>
      <c r="BM86" s="266"/>
      <c r="BN86" s="266"/>
      <c r="BO86" s="266"/>
      <c r="BP86" s="266"/>
      <c r="BQ86" s="266"/>
      <c r="BR86" s="266"/>
      <c r="BS86" s="266"/>
      <c r="BT86" s="266"/>
      <c r="BU86" s="266"/>
      <c r="BV86" s="266"/>
      <c r="BW86" s="266"/>
      <c r="BX86" s="266"/>
      <c r="BY86" s="266"/>
      <c r="BZ86" s="266"/>
      <c r="CA86" s="266"/>
      <c r="CB86" s="266"/>
      <c r="CC86" s="266"/>
      <c r="CD86" s="266"/>
      <c r="CE86" s="266"/>
      <c r="CF86" s="266"/>
      <c r="CG86" s="266"/>
      <c r="CH86" s="266"/>
      <c r="CI86" s="266"/>
      <c r="CJ86" s="266"/>
      <c r="CK86" s="266"/>
      <c r="CL86" s="266"/>
      <c r="CM86" s="266"/>
      <c r="CN86" s="266"/>
      <c r="CO86" s="266"/>
      <c r="CP86" s="266"/>
      <c r="CQ86" s="266"/>
      <c r="CR86" s="266"/>
      <c r="CS86" s="266"/>
      <c r="CT86" s="266"/>
      <c r="CU86" s="266"/>
      <c r="CV86" s="266"/>
      <c r="CW86" s="266"/>
      <c r="CX86" s="266"/>
      <c r="CY86" s="266"/>
      <c r="CZ86" s="266"/>
      <c r="DA86" s="266"/>
      <c r="DB86" s="266"/>
      <c r="DC86" s="266"/>
      <c r="DD86" s="266"/>
      <c r="DE86" s="266"/>
      <c r="DF86" s="266"/>
      <c r="DG86" s="266"/>
      <c r="DH86" s="266"/>
      <c r="DI86" s="266"/>
      <c r="DJ86" s="266"/>
      <c r="DK86" s="266"/>
      <c r="DL86" s="266"/>
      <c r="DM86" s="266"/>
      <c r="DN86" s="266"/>
      <c r="DO86" s="266"/>
      <c r="DP86" s="266"/>
      <c r="DQ86" s="266"/>
      <c r="DR86" s="266"/>
      <c r="DS86" s="266"/>
      <c r="DT86" s="266"/>
      <c r="DU86" s="266"/>
      <c r="DV86" s="266"/>
      <c r="DW86" s="266"/>
      <c r="DX86" s="266"/>
      <c r="DY86" s="266"/>
      <c r="DZ86" s="266"/>
      <c r="EA86" s="266"/>
      <c r="EB86" s="266"/>
      <c r="EC86" s="266"/>
      <c r="ED86" s="266"/>
      <c r="EE86" s="266"/>
      <c r="EF86" s="266"/>
      <c r="EG86" s="266"/>
      <c r="EH86" s="266"/>
      <c r="EI86" s="266"/>
      <c r="EJ86" s="266"/>
      <c r="EK86" s="266"/>
      <c r="EL86" s="266"/>
      <c r="EM86" s="266"/>
      <c r="EN86" s="266"/>
      <c r="EO86" s="266"/>
      <c r="EP86" s="266"/>
      <c r="EQ86" s="266"/>
      <c r="ER86" s="266"/>
      <c r="ES86" s="266"/>
      <c r="ET86" s="266"/>
      <c r="EU86" s="266"/>
      <c r="EV86" s="266"/>
      <c r="EW86" s="266"/>
      <c r="EX86" s="266"/>
      <c r="EY86" s="266"/>
      <c r="EZ86" s="266"/>
      <c r="FA86" s="266"/>
      <c r="FB86" s="266"/>
      <c r="FC86" s="266"/>
      <c r="FD86" s="266"/>
      <c r="FE86" s="266"/>
      <c r="FF86" s="266"/>
      <c r="FG86" s="266"/>
      <c r="FH86" s="266"/>
      <c r="FI86" s="266"/>
      <c r="FJ86" s="266"/>
      <c r="FK86" s="266"/>
      <c r="FL86" s="266"/>
      <c r="FM86" s="266"/>
      <c r="FN86" s="266"/>
      <c r="FO86" s="266"/>
      <c r="FP86" s="266"/>
      <c r="FQ86" s="266"/>
      <c r="FR86" s="266"/>
      <c r="FS86" s="266"/>
      <c r="FT86" s="266"/>
      <c r="FU86" s="266"/>
      <c r="FV86" s="266"/>
      <c r="FW86" s="266"/>
      <c r="FX86" s="266"/>
      <c r="FY86" s="266"/>
      <c r="FZ86" s="266"/>
      <c r="GA86" s="266"/>
      <c r="GB86" s="266"/>
      <c r="GC86" s="266"/>
      <c r="GD86" s="266"/>
      <c r="GE86" s="266"/>
      <c r="GF86" s="266"/>
      <c r="GG86" s="266"/>
      <c r="GH86" s="266"/>
      <c r="GI86" s="266"/>
      <c r="GJ86" s="266"/>
      <c r="GK86" s="266"/>
      <c r="GL86" s="266"/>
      <c r="GM86" s="266"/>
      <c r="GN86" s="266"/>
      <c r="GO86" s="266"/>
      <c r="GP86" s="266"/>
      <c r="GQ86" s="266"/>
      <c r="GR86" s="266"/>
      <c r="GS86" s="266"/>
      <c r="GT86" s="266"/>
      <c r="GU86" s="266"/>
      <c r="GV86" s="266"/>
      <c r="GW86" s="266"/>
      <c r="GX86" s="266"/>
      <c r="GY86" s="266"/>
      <c r="GZ86" s="266"/>
      <c r="HA86" s="266"/>
      <c r="HB86" s="266"/>
      <c r="HC86" s="266"/>
      <c r="HD86" s="266"/>
      <c r="HE86" s="266"/>
      <c r="HF86" s="266"/>
      <c r="HG86" s="266"/>
      <c r="HH86" s="266"/>
      <c r="HI86" s="266"/>
      <c r="HJ86" s="266"/>
      <c r="HK86" s="266"/>
      <c r="HL86" s="266"/>
      <c r="HM86" s="266"/>
      <c r="HN86" s="266"/>
      <c r="HO86" s="266"/>
      <c r="HP86" s="266"/>
      <c r="HQ86" s="266"/>
      <c r="HR86" s="266"/>
      <c r="HS86" s="266"/>
      <c r="HT86" s="266"/>
      <c r="HU86" s="266"/>
      <c r="HV86" s="266"/>
      <c r="HW86" s="266"/>
      <c r="HX86" s="266"/>
      <c r="HY86" s="266"/>
      <c r="HZ86" s="266"/>
      <c r="IA86" s="266"/>
      <c r="IB86" s="266"/>
      <c r="IC86" s="266"/>
      <c r="ID86" s="266"/>
      <c r="IE86" s="266"/>
      <c r="IF86" s="266"/>
      <c r="IG86" s="266"/>
      <c r="IH86" s="266"/>
      <c r="II86" s="266"/>
      <c r="IJ86" s="266"/>
      <c r="IK86" s="266"/>
      <c r="IL86" s="266"/>
      <c r="IM86" s="266"/>
      <c r="IN86" s="266"/>
      <c r="IO86" s="266"/>
      <c r="IP86" s="266"/>
      <c r="IQ86" s="266"/>
      <c r="IR86" s="266"/>
      <c r="IS86" s="266"/>
      <c r="IT86" s="266"/>
      <c r="IU86" s="266"/>
      <c r="IV86" s="266"/>
      <c r="IW86" s="266"/>
      <c r="IX86" s="266"/>
      <c r="IY86" s="266"/>
    </row>
    <row r="87" spans="1:259" ht="14.25" x14ac:dyDescent="0.3">
      <c r="A87" s="71"/>
      <c r="B87" s="257"/>
      <c r="C87" s="258"/>
      <c r="D87" s="258"/>
      <c r="E87" s="258"/>
      <c r="F87" s="258"/>
      <c r="G87" s="258"/>
      <c r="H87" s="258"/>
      <c r="I87" s="258"/>
      <c r="J87" s="258"/>
      <c r="K87" s="258"/>
      <c r="L87" s="258"/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9"/>
      <c r="AC87" s="71"/>
      <c r="AD87" s="71"/>
      <c r="AE87" s="71"/>
      <c r="AF87" s="71"/>
      <c r="AG87" s="122" t="s">
        <v>48</v>
      </c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91"/>
      <c r="AU87" s="92">
        <v>0</v>
      </c>
      <c r="AV87" s="71"/>
      <c r="AW87" s="71"/>
      <c r="AX87" s="71"/>
      <c r="AY87" s="71"/>
      <c r="AZ87" s="266"/>
      <c r="BA87" s="266"/>
      <c r="BB87" s="266"/>
      <c r="BC87" s="266"/>
      <c r="BD87" s="266"/>
      <c r="BE87" s="266"/>
      <c r="BF87" s="266"/>
      <c r="BG87" s="266"/>
      <c r="BH87" s="266"/>
      <c r="BI87" s="266"/>
      <c r="BJ87" s="266"/>
      <c r="BK87" s="266"/>
      <c r="BL87" s="266"/>
      <c r="BM87" s="266"/>
      <c r="BN87" s="266"/>
      <c r="BO87" s="266"/>
      <c r="BP87" s="266"/>
      <c r="BQ87" s="266"/>
      <c r="BR87" s="266"/>
      <c r="BS87" s="266"/>
      <c r="BT87" s="266"/>
      <c r="BU87" s="266"/>
      <c r="BV87" s="266"/>
      <c r="BW87" s="266"/>
      <c r="BX87" s="266"/>
      <c r="BY87" s="266"/>
      <c r="BZ87" s="266"/>
      <c r="CA87" s="266"/>
      <c r="CB87" s="266"/>
      <c r="CC87" s="266"/>
      <c r="CD87" s="266"/>
      <c r="CE87" s="266"/>
      <c r="CF87" s="266"/>
      <c r="CG87" s="266"/>
      <c r="CH87" s="266"/>
      <c r="CI87" s="266"/>
      <c r="CJ87" s="266"/>
      <c r="CK87" s="266"/>
      <c r="CL87" s="266"/>
      <c r="CM87" s="266"/>
      <c r="CN87" s="266"/>
      <c r="CO87" s="266"/>
      <c r="CP87" s="266"/>
      <c r="CQ87" s="266"/>
      <c r="CR87" s="266"/>
      <c r="CS87" s="266"/>
      <c r="CT87" s="266"/>
      <c r="CU87" s="266"/>
      <c r="CV87" s="266"/>
      <c r="CW87" s="266"/>
      <c r="CX87" s="266"/>
      <c r="CY87" s="266"/>
      <c r="CZ87" s="266"/>
      <c r="DA87" s="266"/>
      <c r="DB87" s="266"/>
      <c r="DC87" s="266"/>
      <c r="DD87" s="266"/>
      <c r="DE87" s="266"/>
      <c r="DF87" s="266"/>
      <c r="DG87" s="266"/>
      <c r="DH87" s="266"/>
      <c r="DI87" s="266"/>
      <c r="DJ87" s="266"/>
      <c r="DK87" s="266"/>
      <c r="DL87" s="266"/>
      <c r="DM87" s="266"/>
      <c r="DN87" s="266"/>
      <c r="DO87" s="266"/>
      <c r="DP87" s="266"/>
      <c r="DQ87" s="266"/>
      <c r="DR87" s="266"/>
      <c r="DS87" s="266"/>
      <c r="DT87" s="266"/>
      <c r="DU87" s="266"/>
      <c r="DV87" s="266"/>
      <c r="DW87" s="266"/>
      <c r="DX87" s="266"/>
      <c r="DY87" s="266"/>
      <c r="DZ87" s="266"/>
      <c r="EA87" s="266"/>
      <c r="EB87" s="266"/>
      <c r="EC87" s="266"/>
      <c r="ED87" s="266"/>
      <c r="EE87" s="266"/>
      <c r="EF87" s="266"/>
      <c r="EG87" s="266"/>
      <c r="EH87" s="266"/>
      <c r="EI87" s="266"/>
      <c r="EJ87" s="266"/>
      <c r="EK87" s="266"/>
      <c r="EL87" s="266"/>
      <c r="EM87" s="266"/>
      <c r="EN87" s="266"/>
      <c r="EO87" s="266"/>
      <c r="EP87" s="266"/>
      <c r="EQ87" s="266"/>
      <c r="ER87" s="266"/>
      <c r="ES87" s="266"/>
      <c r="ET87" s="266"/>
      <c r="EU87" s="266"/>
      <c r="EV87" s="266"/>
      <c r="EW87" s="266"/>
      <c r="EX87" s="266"/>
      <c r="EY87" s="266"/>
      <c r="EZ87" s="266"/>
      <c r="FA87" s="266"/>
      <c r="FB87" s="266"/>
      <c r="FC87" s="266"/>
      <c r="FD87" s="266"/>
      <c r="FE87" s="266"/>
      <c r="FF87" s="266"/>
      <c r="FG87" s="266"/>
      <c r="FH87" s="266"/>
      <c r="FI87" s="266"/>
      <c r="FJ87" s="266"/>
      <c r="FK87" s="266"/>
      <c r="FL87" s="266"/>
      <c r="FM87" s="266"/>
      <c r="FN87" s="266"/>
      <c r="FO87" s="266"/>
      <c r="FP87" s="266"/>
      <c r="FQ87" s="266"/>
      <c r="FR87" s="266"/>
      <c r="FS87" s="266"/>
      <c r="FT87" s="266"/>
      <c r="FU87" s="266"/>
      <c r="FV87" s="266"/>
      <c r="FW87" s="266"/>
      <c r="FX87" s="266"/>
      <c r="FY87" s="266"/>
      <c r="FZ87" s="266"/>
      <c r="GA87" s="266"/>
      <c r="GB87" s="266"/>
      <c r="GC87" s="266"/>
      <c r="GD87" s="266"/>
      <c r="GE87" s="266"/>
      <c r="GF87" s="266"/>
      <c r="GG87" s="266"/>
      <c r="GH87" s="266"/>
      <c r="GI87" s="266"/>
      <c r="GJ87" s="266"/>
      <c r="GK87" s="266"/>
      <c r="GL87" s="266"/>
      <c r="GM87" s="266"/>
      <c r="GN87" s="266"/>
      <c r="GO87" s="266"/>
      <c r="GP87" s="266"/>
      <c r="GQ87" s="266"/>
      <c r="GR87" s="266"/>
      <c r="GS87" s="266"/>
      <c r="GT87" s="266"/>
      <c r="GU87" s="266"/>
      <c r="GV87" s="266"/>
      <c r="GW87" s="266"/>
      <c r="GX87" s="266"/>
      <c r="GY87" s="266"/>
      <c r="GZ87" s="266"/>
      <c r="HA87" s="266"/>
      <c r="HB87" s="266"/>
      <c r="HC87" s="266"/>
      <c r="HD87" s="266"/>
      <c r="HE87" s="266"/>
      <c r="HF87" s="266"/>
      <c r="HG87" s="266"/>
      <c r="HH87" s="266"/>
      <c r="HI87" s="266"/>
      <c r="HJ87" s="266"/>
      <c r="HK87" s="266"/>
      <c r="HL87" s="266"/>
      <c r="HM87" s="266"/>
      <c r="HN87" s="266"/>
      <c r="HO87" s="266"/>
      <c r="HP87" s="266"/>
      <c r="HQ87" s="266"/>
      <c r="HR87" s="266"/>
      <c r="HS87" s="266"/>
      <c r="HT87" s="266"/>
      <c r="HU87" s="266"/>
      <c r="HV87" s="266"/>
      <c r="HW87" s="266"/>
      <c r="HX87" s="266"/>
      <c r="HY87" s="266"/>
      <c r="HZ87" s="266"/>
      <c r="IA87" s="266"/>
      <c r="IB87" s="266"/>
      <c r="IC87" s="266"/>
      <c r="ID87" s="266"/>
      <c r="IE87" s="266"/>
      <c r="IF87" s="266"/>
      <c r="IG87" s="266"/>
      <c r="IH87" s="266"/>
      <c r="II87" s="266"/>
      <c r="IJ87" s="266"/>
      <c r="IK87" s="266"/>
      <c r="IL87" s="266"/>
      <c r="IM87" s="266"/>
      <c r="IN87" s="266"/>
      <c r="IO87" s="266"/>
      <c r="IP87" s="266"/>
      <c r="IQ87" s="266"/>
      <c r="IR87" s="266"/>
      <c r="IS87" s="266"/>
      <c r="IT87" s="266"/>
      <c r="IU87" s="266"/>
      <c r="IV87" s="266"/>
      <c r="IW87" s="266"/>
      <c r="IX87" s="266"/>
      <c r="IY87" s="266"/>
    </row>
    <row r="88" spans="1:259" ht="14.25" x14ac:dyDescent="0.3">
      <c r="A88" s="71"/>
      <c r="B88" s="257"/>
      <c r="C88" s="258"/>
      <c r="D88" s="258"/>
      <c r="E88" s="258"/>
      <c r="F88" s="258"/>
      <c r="G88" s="258"/>
      <c r="H88" s="258"/>
      <c r="I88" s="258"/>
      <c r="J88" s="258"/>
      <c r="K88" s="258"/>
      <c r="L88" s="258"/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9"/>
      <c r="AC88" s="71"/>
      <c r="AD88" s="71"/>
      <c r="AE88" s="71"/>
      <c r="AF88" s="71"/>
      <c r="AG88" s="190" t="s">
        <v>49</v>
      </c>
      <c r="AH88" s="190"/>
      <c r="AI88" s="190"/>
      <c r="AJ88" s="190"/>
      <c r="AK88" s="190"/>
      <c r="AL88" s="190"/>
      <c r="AM88" s="190"/>
      <c r="AN88" s="190"/>
      <c r="AO88" s="190"/>
      <c r="AP88" s="190"/>
      <c r="AQ88" s="190"/>
      <c r="AR88" s="190"/>
      <c r="AS88" s="190"/>
      <c r="AT88" s="42"/>
      <c r="AU88" s="47">
        <v>0</v>
      </c>
      <c r="AV88" s="71"/>
      <c r="AW88" s="71"/>
      <c r="AX88" s="71"/>
      <c r="AY88" s="71"/>
      <c r="AZ88" s="266"/>
      <c r="BA88" s="266"/>
      <c r="BB88" s="266"/>
      <c r="BC88" s="266"/>
      <c r="BD88" s="266"/>
      <c r="BE88" s="266"/>
      <c r="BF88" s="266"/>
      <c r="BG88" s="266"/>
      <c r="BH88" s="266"/>
      <c r="BI88" s="266"/>
      <c r="BJ88" s="266"/>
      <c r="BK88" s="266"/>
      <c r="BL88" s="266"/>
      <c r="BM88" s="266"/>
      <c r="BN88" s="266"/>
      <c r="BO88" s="266"/>
      <c r="BP88" s="266"/>
      <c r="BQ88" s="266"/>
      <c r="BR88" s="266"/>
      <c r="BS88" s="266"/>
      <c r="BT88" s="266"/>
      <c r="BU88" s="266"/>
      <c r="BV88" s="266"/>
      <c r="BW88" s="266"/>
      <c r="BX88" s="266"/>
      <c r="BY88" s="266"/>
      <c r="BZ88" s="266"/>
      <c r="CA88" s="266"/>
      <c r="CB88" s="266"/>
      <c r="CC88" s="266"/>
      <c r="CD88" s="266"/>
      <c r="CE88" s="266"/>
      <c r="CF88" s="266"/>
      <c r="CG88" s="266"/>
      <c r="CH88" s="266"/>
      <c r="CI88" s="266"/>
      <c r="CJ88" s="266"/>
      <c r="CK88" s="266"/>
      <c r="CL88" s="266"/>
      <c r="CM88" s="266"/>
      <c r="CN88" s="266"/>
      <c r="CO88" s="266"/>
      <c r="CP88" s="266"/>
      <c r="CQ88" s="266"/>
      <c r="CR88" s="266"/>
      <c r="CS88" s="266"/>
      <c r="CT88" s="266"/>
      <c r="CU88" s="266"/>
      <c r="CV88" s="266"/>
      <c r="CW88" s="266"/>
      <c r="CX88" s="266"/>
      <c r="CY88" s="266"/>
      <c r="CZ88" s="266"/>
      <c r="DA88" s="266"/>
      <c r="DB88" s="266"/>
      <c r="DC88" s="266"/>
      <c r="DD88" s="266"/>
      <c r="DE88" s="266"/>
      <c r="DF88" s="266"/>
      <c r="DG88" s="266"/>
      <c r="DH88" s="266"/>
      <c r="DI88" s="266"/>
      <c r="DJ88" s="266"/>
      <c r="DK88" s="266"/>
      <c r="DL88" s="266"/>
      <c r="DM88" s="266"/>
      <c r="DN88" s="266"/>
      <c r="DO88" s="266"/>
      <c r="DP88" s="266"/>
      <c r="DQ88" s="266"/>
      <c r="DR88" s="266"/>
      <c r="DS88" s="266"/>
      <c r="DT88" s="266"/>
      <c r="DU88" s="266"/>
      <c r="DV88" s="266"/>
      <c r="DW88" s="266"/>
      <c r="DX88" s="266"/>
      <c r="DY88" s="266"/>
      <c r="DZ88" s="266"/>
      <c r="EA88" s="266"/>
      <c r="EB88" s="266"/>
      <c r="EC88" s="266"/>
      <c r="ED88" s="266"/>
      <c r="EE88" s="266"/>
      <c r="EF88" s="266"/>
      <c r="EG88" s="266"/>
      <c r="EH88" s="266"/>
      <c r="EI88" s="266"/>
      <c r="EJ88" s="266"/>
      <c r="EK88" s="266"/>
      <c r="EL88" s="266"/>
      <c r="EM88" s="266"/>
      <c r="EN88" s="266"/>
      <c r="EO88" s="266"/>
      <c r="EP88" s="266"/>
      <c r="EQ88" s="266"/>
      <c r="ER88" s="266"/>
      <c r="ES88" s="266"/>
      <c r="ET88" s="266"/>
      <c r="EU88" s="266"/>
      <c r="EV88" s="266"/>
      <c r="EW88" s="266"/>
      <c r="EX88" s="266"/>
      <c r="EY88" s="266"/>
      <c r="EZ88" s="266"/>
      <c r="FA88" s="266"/>
      <c r="FB88" s="266"/>
      <c r="FC88" s="266"/>
      <c r="FD88" s="266"/>
      <c r="FE88" s="266"/>
      <c r="FF88" s="266"/>
      <c r="FG88" s="266"/>
      <c r="FH88" s="266"/>
      <c r="FI88" s="266"/>
      <c r="FJ88" s="266"/>
      <c r="FK88" s="266"/>
      <c r="FL88" s="266"/>
      <c r="FM88" s="266"/>
      <c r="FN88" s="266"/>
      <c r="FO88" s="266"/>
      <c r="FP88" s="266"/>
      <c r="FQ88" s="266"/>
      <c r="FR88" s="266"/>
      <c r="FS88" s="266"/>
      <c r="FT88" s="266"/>
      <c r="FU88" s="266"/>
      <c r="FV88" s="266"/>
      <c r="FW88" s="266"/>
      <c r="FX88" s="266"/>
      <c r="FY88" s="266"/>
      <c r="FZ88" s="266"/>
      <c r="GA88" s="266"/>
      <c r="GB88" s="266"/>
      <c r="GC88" s="266"/>
      <c r="GD88" s="266"/>
      <c r="GE88" s="266"/>
      <c r="GF88" s="266"/>
      <c r="GG88" s="266"/>
      <c r="GH88" s="266"/>
      <c r="GI88" s="266"/>
      <c r="GJ88" s="266"/>
      <c r="GK88" s="266"/>
      <c r="GL88" s="266"/>
      <c r="GM88" s="266"/>
      <c r="GN88" s="266"/>
      <c r="GO88" s="266"/>
      <c r="GP88" s="266"/>
      <c r="GQ88" s="266"/>
      <c r="GR88" s="266"/>
      <c r="GS88" s="266"/>
      <c r="GT88" s="266"/>
      <c r="GU88" s="266"/>
      <c r="GV88" s="266"/>
      <c r="GW88" s="266"/>
      <c r="GX88" s="266"/>
      <c r="GY88" s="266"/>
      <c r="GZ88" s="266"/>
      <c r="HA88" s="266"/>
      <c r="HB88" s="266"/>
      <c r="HC88" s="266"/>
      <c r="HD88" s="266"/>
      <c r="HE88" s="266"/>
      <c r="HF88" s="266"/>
      <c r="HG88" s="266"/>
      <c r="HH88" s="266"/>
      <c r="HI88" s="266"/>
      <c r="HJ88" s="266"/>
      <c r="HK88" s="266"/>
      <c r="HL88" s="266"/>
      <c r="HM88" s="266"/>
      <c r="HN88" s="266"/>
      <c r="HO88" s="266"/>
      <c r="HP88" s="266"/>
      <c r="HQ88" s="266"/>
      <c r="HR88" s="266"/>
      <c r="HS88" s="266"/>
      <c r="HT88" s="266"/>
      <c r="HU88" s="266"/>
      <c r="HV88" s="266"/>
      <c r="HW88" s="266"/>
      <c r="HX88" s="266"/>
      <c r="HY88" s="266"/>
      <c r="HZ88" s="266"/>
      <c r="IA88" s="266"/>
      <c r="IB88" s="266"/>
      <c r="IC88" s="266"/>
      <c r="ID88" s="266"/>
      <c r="IE88" s="266"/>
      <c r="IF88" s="266"/>
      <c r="IG88" s="266"/>
      <c r="IH88" s="266"/>
      <c r="II88" s="266"/>
      <c r="IJ88" s="266"/>
      <c r="IK88" s="266"/>
      <c r="IL88" s="266"/>
      <c r="IM88" s="266"/>
      <c r="IN88" s="266"/>
      <c r="IO88" s="266"/>
      <c r="IP88" s="266"/>
      <c r="IQ88" s="266"/>
      <c r="IR88" s="266"/>
      <c r="IS88" s="266"/>
      <c r="IT88" s="266"/>
      <c r="IU88" s="266"/>
      <c r="IV88" s="266"/>
      <c r="IW88" s="266"/>
      <c r="IX88" s="266"/>
      <c r="IY88" s="266"/>
    </row>
    <row r="89" spans="1:259" ht="14.25" x14ac:dyDescent="0.3">
      <c r="A89" s="71"/>
      <c r="B89" s="257"/>
      <c r="C89" s="258"/>
      <c r="D89" s="258"/>
      <c r="E89" s="258"/>
      <c r="F89" s="258"/>
      <c r="G89" s="258"/>
      <c r="H89" s="258"/>
      <c r="I89" s="258"/>
      <c r="J89" s="258"/>
      <c r="K89" s="258"/>
      <c r="L89" s="258"/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9"/>
      <c r="AC89" s="71"/>
      <c r="AD89" s="71"/>
      <c r="AE89" s="71"/>
      <c r="AF89" s="71"/>
      <c r="AG89" s="122" t="s">
        <v>50</v>
      </c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91"/>
      <c r="AU89" s="92">
        <v>0</v>
      </c>
      <c r="AV89" s="71"/>
      <c r="AW89" s="71"/>
      <c r="AX89" s="71"/>
      <c r="AY89" s="71"/>
      <c r="AZ89" s="266"/>
      <c r="BA89" s="266"/>
      <c r="BB89" s="266"/>
      <c r="BC89" s="266"/>
      <c r="BD89" s="266"/>
      <c r="BE89" s="266"/>
      <c r="BF89" s="266"/>
      <c r="BG89" s="266"/>
      <c r="BH89" s="266"/>
      <c r="BI89" s="266"/>
      <c r="BJ89" s="266"/>
      <c r="BK89" s="266"/>
      <c r="BL89" s="266"/>
      <c r="BM89" s="266"/>
      <c r="BN89" s="266"/>
      <c r="BO89" s="266"/>
      <c r="BP89" s="266"/>
      <c r="BQ89" s="266"/>
      <c r="BR89" s="266"/>
      <c r="BS89" s="266"/>
      <c r="BT89" s="266"/>
      <c r="BU89" s="266"/>
      <c r="BV89" s="266"/>
      <c r="BW89" s="266"/>
      <c r="BX89" s="266"/>
      <c r="BY89" s="266"/>
      <c r="BZ89" s="266"/>
      <c r="CA89" s="266"/>
      <c r="CB89" s="266"/>
      <c r="CC89" s="266"/>
      <c r="CD89" s="266"/>
      <c r="CE89" s="266"/>
      <c r="CF89" s="266"/>
      <c r="CG89" s="266"/>
      <c r="CH89" s="266"/>
      <c r="CI89" s="266"/>
      <c r="CJ89" s="266"/>
      <c r="CK89" s="266"/>
      <c r="CL89" s="266"/>
      <c r="CM89" s="266"/>
      <c r="CN89" s="266"/>
      <c r="CO89" s="266"/>
      <c r="CP89" s="266"/>
      <c r="CQ89" s="266"/>
      <c r="CR89" s="266"/>
      <c r="CS89" s="266"/>
      <c r="CT89" s="266"/>
      <c r="CU89" s="266"/>
      <c r="CV89" s="266"/>
      <c r="CW89" s="266"/>
      <c r="CX89" s="266"/>
      <c r="CY89" s="266"/>
      <c r="CZ89" s="266"/>
      <c r="DA89" s="266"/>
      <c r="DB89" s="266"/>
      <c r="DC89" s="266"/>
      <c r="DD89" s="266"/>
      <c r="DE89" s="266"/>
      <c r="DF89" s="266"/>
      <c r="DG89" s="266"/>
      <c r="DH89" s="266"/>
      <c r="DI89" s="266"/>
      <c r="DJ89" s="266"/>
      <c r="DK89" s="266"/>
      <c r="DL89" s="266"/>
      <c r="DM89" s="266"/>
      <c r="DN89" s="266"/>
      <c r="DO89" s="266"/>
      <c r="DP89" s="266"/>
      <c r="DQ89" s="266"/>
      <c r="DR89" s="266"/>
      <c r="DS89" s="266"/>
      <c r="DT89" s="266"/>
      <c r="DU89" s="266"/>
      <c r="DV89" s="266"/>
      <c r="DW89" s="266"/>
      <c r="DX89" s="266"/>
      <c r="DY89" s="266"/>
      <c r="DZ89" s="266"/>
      <c r="EA89" s="266"/>
      <c r="EB89" s="266"/>
      <c r="EC89" s="266"/>
      <c r="ED89" s="266"/>
      <c r="EE89" s="266"/>
      <c r="EF89" s="266"/>
      <c r="EG89" s="266"/>
      <c r="EH89" s="266"/>
      <c r="EI89" s="266"/>
      <c r="EJ89" s="266"/>
      <c r="EK89" s="266"/>
      <c r="EL89" s="266"/>
      <c r="EM89" s="266"/>
      <c r="EN89" s="266"/>
      <c r="EO89" s="266"/>
      <c r="EP89" s="266"/>
      <c r="EQ89" s="266"/>
      <c r="ER89" s="266"/>
      <c r="ES89" s="266"/>
      <c r="ET89" s="266"/>
      <c r="EU89" s="266"/>
      <c r="EV89" s="266"/>
      <c r="EW89" s="266"/>
      <c r="EX89" s="266"/>
      <c r="EY89" s="266"/>
      <c r="EZ89" s="266"/>
      <c r="FA89" s="266"/>
      <c r="FB89" s="266"/>
      <c r="FC89" s="266"/>
      <c r="FD89" s="266"/>
      <c r="FE89" s="266"/>
      <c r="FF89" s="266"/>
      <c r="FG89" s="266"/>
      <c r="FH89" s="266"/>
      <c r="FI89" s="266"/>
      <c r="FJ89" s="266"/>
      <c r="FK89" s="266"/>
      <c r="FL89" s="266"/>
      <c r="FM89" s="266"/>
      <c r="FN89" s="266"/>
      <c r="FO89" s="266"/>
      <c r="FP89" s="266"/>
      <c r="FQ89" s="266"/>
      <c r="FR89" s="266"/>
      <c r="FS89" s="266"/>
      <c r="FT89" s="266"/>
      <c r="FU89" s="266"/>
      <c r="FV89" s="266"/>
      <c r="FW89" s="266"/>
      <c r="FX89" s="266"/>
      <c r="FY89" s="266"/>
      <c r="FZ89" s="266"/>
      <c r="GA89" s="266"/>
      <c r="GB89" s="266"/>
      <c r="GC89" s="266"/>
      <c r="GD89" s="266"/>
      <c r="GE89" s="266"/>
      <c r="GF89" s="266"/>
      <c r="GG89" s="266"/>
      <c r="GH89" s="266"/>
      <c r="GI89" s="266"/>
      <c r="GJ89" s="266"/>
      <c r="GK89" s="266"/>
      <c r="GL89" s="266"/>
      <c r="GM89" s="266"/>
      <c r="GN89" s="266"/>
      <c r="GO89" s="266"/>
      <c r="GP89" s="266"/>
      <c r="GQ89" s="266"/>
      <c r="GR89" s="266"/>
      <c r="GS89" s="266"/>
      <c r="GT89" s="266"/>
      <c r="GU89" s="266"/>
      <c r="GV89" s="266"/>
      <c r="GW89" s="266"/>
      <c r="GX89" s="266"/>
      <c r="GY89" s="266"/>
      <c r="GZ89" s="266"/>
      <c r="HA89" s="266"/>
      <c r="HB89" s="266"/>
      <c r="HC89" s="266"/>
      <c r="HD89" s="266"/>
      <c r="HE89" s="266"/>
      <c r="HF89" s="266"/>
      <c r="HG89" s="266"/>
      <c r="HH89" s="266"/>
      <c r="HI89" s="266"/>
      <c r="HJ89" s="266"/>
      <c r="HK89" s="266"/>
      <c r="HL89" s="266"/>
      <c r="HM89" s="266"/>
      <c r="HN89" s="266"/>
      <c r="HO89" s="266"/>
      <c r="HP89" s="266"/>
      <c r="HQ89" s="266"/>
      <c r="HR89" s="266"/>
      <c r="HS89" s="266"/>
      <c r="HT89" s="266"/>
      <c r="HU89" s="266"/>
      <c r="HV89" s="266"/>
      <c r="HW89" s="266"/>
      <c r="HX89" s="266"/>
      <c r="HY89" s="266"/>
      <c r="HZ89" s="266"/>
      <c r="IA89" s="266"/>
      <c r="IB89" s="266"/>
      <c r="IC89" s="266"/>
      <c r="ID89" s="266"/>
      <c r="IE89" s="266"/>
      <c r="IF89" s="266"/>
      <c r="IG89" s="266"/>
      <c r="IH89" s="266"/>
      <c r="II89" s="266"/>
      <c r="IJ89" s="266"/>
      <c r="IK89" s="266"/>
      <c r="IL89" s="266"/>
      <c r="IM89" s="266"/>
      <c r="IN89" s="266"/>
      <c r="IO89" s="266"/>
      <c r="IP89" s="266"/>
      <c r="IQ89" s="266"/>
      <c r="IR89" s="266"/>
      <c r="IS89" s="266"/>
      <c r="IT89" s="266"/>
      <c r="IU89" s="266"/>
      <c r="IV89" s="266"/>
      <c r="IW89" s="266"/>
      <c r="IX89" s="266"/>
      <c r="IY89" s="266"/>
    </row>
    <row r="90" spans="1:259" ht="14.25" x14ac:dyDescent="0.3">
      <c r="A90" s="71"/>
      <c r="B90" s="257"/>
      <c r="C90" s="258"/>
      <c r="D90" s="258"/>
      <c r="E90" s="258"/>
      <c r="F90" s="258"/>
      <c r="G90" s="258"/>
      <c r="H90" s="258"/>
      <c r="I90" s="258"/>
      <c r="J90" s="258"/>
      <c r="K90" s="258"/>
      <c r="L90" s="258"/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9"/>
      <c r="AC90" s="71"/>
      <c r="AD90" s="71"/>
      <c r="AE90" s="71"/>
      <c r="AF90" s="71"/>
      <c r="AG90" s="190" t="s">
        <v>51</v>
      </c>
      <c r="AH90" s="190"/>
      <c r="AI90" s="190"/>
      <c r="AJ90" s="190"/>
      <c r="AK90" s="190"/>
      <c r="AL90" s="190"/>
      <c r="AM90" s="190"/>
      <c r="AN90" s="190"/>
      <c r="AO90" s="190"/>
      <c r="AP90" s="190"/>
      <c r="AQ90" s="190"/>
      <c r="AR90" s="190"/>
      <c r="AS90" s="190"/>
      <c r="AT90" s="42"/>
      <c r="AU90" s="47">
        <v>0</v>
      </c>
      <c r="AV90" s="71"/>
      <c r="AW90" s="71"/>
      <c r="AX90" s="71"/>
      <c r="AY90" s="71"/>
      <c r="AZ90" s="266"/>
      <c r="BA90" s="266"/>
      <c r="BB90" s="266"/>
      <c r="BC90" s="266"/>
      <c r="BD90" s="266"/>
      <c r="BE90" s="266"/>
      <c r="BF90" s="266"/>
      <c r="BG90" s="266"/>
      <c r="BH90" s="266"/>
      <c r="BI90" s="266"/>
      <c r="BJ90" s="266"/>
      <c r="BK90" s="266"/>
      <c r="BL90" s="266"/>
      <c r="BM90" s="266"/>
      <c r="BN90" s="266"/>
      <c r="BO90" s="266"/>
      <c r="BP90" s="266"/>
      <c r="BQ90" s="266"/>
      <c r="BR90" s="266"/>
      <c r="BS90" s="266"/>
      <c r="BT90" s="266"/>
      <c r="BU90" s="266"/>
      <c r="BV90" s="266"/>
      <c r="BW90" s="266"/>
      <c r="BX90" s="266"/>
      <c r="BY90" s="266"/>
      <c r="BZ90" s="266"/>
      <c r="CA90" s="266"/>
      <c r="CB90" s="266"/>
      <c r="CC90" s="266"/>
      <c r="CD90" s="266"/>
      <c r="CE90" s="266"/>
      <c r="CF90" s="266"/>
      <c r="CG90" s="266"/>
      <c r="CH90" s="266"/>
      <c r="CI90" s="266"/>
      <c r="CJ90" s="266"/>
      <c r="CK90" s="266"/>
      <c r="CL90" s="266"/>
      <c r="CM90" s="266"/>
      <c r="CN90" s="266"/>
      <c r="CO90" s="266"/>
      <c r="CP90" s="266"/>
      <c r="CQ90" s="266"/>
      <c r="CR90" s="266"/>
      <c r="CS90" s="266"/>
      <c r="CT90" s="266"/>
      <c r="CU90" s="266"/>
      <c r="CV90" s="266"/>
      <c r="CW90" s="266"/>
      <c r="CX90" s="266"/>
      <c r="CY90" s="266"/>
      <c r="CZ90" s="266"/>
      <c r="DA90" s="266"/>
      <c r="DB90" s="266"/>
      <c r="DC90" s="266"/>
      <c r="DD90" s="266"/>
      <c r="DE90" s="266"/>
      <c r="DF90" s="266"/>
      <c r="DG90" s="266"/>
      <c r="DH90" s="266"/>
      <c r="DI90" s="266"/>
      <c r="DJ90" s="266"/>
      <c r="DK90" s="266"/>
      <c r="DL90" s="266"/>
      <c r="DM90" s="266"/>
      <c r="DN90" s="266"/>
      <c r="DO90" s="266"/>
      <c r="DP90" s="266"/>
      <c r="DQ90" s="266"/>
      <c r="DR90" s="266"/>
      <c r="DS90" s="266"/>
      <c r="DT90" s="266"/>
      <c r="DU90" s="266"/>
      <c r="DV90" s="266"/>
      <c r="DW90" s="266"/>
      <c r="DX90" s="266"/>
      <c r="DY90" s="266"/>
      <c r="DZ90" s="266"/>
      <c r="EA90" s="266"/>
      <c r="EB90" s="266"/>
      <c r="EC90" s="266"/>
      <c r="ED90" s="266"/>
      <c r="EE90" s="266"/>
      <c r="EF90" s="266"/>
      <c r="EG90" s="266"/>
      <c r="EH90" s="266"/>
      <c r="EI90" s="266"/>
      <c r="EJ90" s="266"/>
      <c r="EK90" s="266"/>
      <c r="EL90" s="266"/>
      <c r="EM90" s="266"/>
      <c r="EN90" s="266"/>
      <c r="EO90" s="266"/>
      <c r="EP90" s="266"/>
      <c r="EQ90" s="266"/>
      <c r="ER90" s="266"/>
      <c r="ES90" s="266"/>
      <c r="ET90" s="266"/>
      <c r="EU90" s="266"/>
      <c r="EV90" s="266"/>
      <c r="EW90" s="266"/>
      <c r="EX90" s="266"/>
      <c r="EY90" s="266"/>
      <c r="EZ90" s="266"/>
      <c r="FA90" s="266"/>
      <c r="FB90" s="266"/>
      <c r="FC90" s="266"/>
      <c r="FD90" s="266"/>
      <c r="FE90" s="266"/>
      <c r="FF90" s="266"/>
      <c r="FG90" s="266"/>
      <c r="FH90" s="266"/>
      <c r="FI90" s="266"/>
      <c r="FJ90" s="266"/>
      <c r="FK90" s="266"/>
      <c r="FL90" s="266"/>
      <c r="FM90" s="266"/>
      <c r="FN90" s="266"/>
      <c r="FO90" s="266"/>
      <c r="FP90" s="266"/>
      <c r="FQ90" s="266"/>
      <c r="FR90" s="266"/>
      <c r="FS90" s="266"/>
      <c r="FT90" s="266"/>
      <c r="FU90" s="266"/>
      <c r="FV90" s="266"/>
      <c r="FW90" s="266"/>
      <c r="FX90" s="266"/>
      <c r="FY90" s="266"/>
      <c r="FZ90" s="266"/>
      <c r="GA90" s="266"/>
      <c r="GB90" s="266"/>
      <c r="GC90" s="266"/>
      <c r="GD90" s="266"/>
      <c r="GE90" s="266"/>
      <c r="GF90" s="266"/>
      <c r="GG90" s="266"/>
      <c r="GH90" s="266"/>
      <c r="GI90" s="266"/>
      <c r="GJ90" s="266"/>
      <c r="GK90" s="266"/>
      <c r="GL90" s="266"/>
      <c r="GM90" s="266"/>
      <c r="GN90" s="266"/>
      <c r="GO90" s="266"/>
      <c r="GP90" s="266"/>
      <c r="GQ90" s="266"/>
      <c r="GR90" s="266"/>
      <c r="GS90" s="266"/>
      <c r="GT90" s="266"/>
      <c r="GU90" s="266"/>
      <c r="GV90" s="266"/>
      <c r="GW90" s="266"/>
      <c r="GX90" s="266"/>
      <c r="GY90" s="266"/>
      <c r="GZ90" s="266"/>
      <c r="HA90" s="266"/>
      <c r="HB90" s="266"/>
      <c r="HC90" s="266"/>
      <c r="HD90" s="266"/>
      <c r="HE90" s="266"/>
      <c r="HF90" s="266"/>
      <c r="HG90" s="266"/>
      <c r="HH90" s="266"/>
      <c r="HI90" s="266"/>
      <c r="HJ90" s="266"/>
      <c r="HK90" s="266"/>
      <c r="HL90" s="266"/>
      <c r="HM90" s="266"/>
      <c r="HN90" s="266"/>
      <c r="HO90" s="266"/>
      <c r="HP90" s="266"/>
      <c r="HQ90" s="266"/>
      <c r="HR90" s="266"/>
      <c r="HS90" s="266"/>
      <c r="HT90" s="266"/>
      <c r="HU90" s="266"/>
      <c r="HV90" s="266"/>
      <c r="HW90" s="266"/>
      <c r="HX90" s="266"/>
      <c r="HY90" s="266"/>
      <c r="HZ90" s="266"/>
      <c r="IA90" s="266"/>
      <c r="IB90" s="266"/>
      <c r="IC90" s="266"/>
      <c r="ID90" s="266"/>
      <c r="IE90" s="266"/>
      <c r="IF90" s="266"/>
      <c r="IG90" s="266"/>
      <c r="IH90" s="266"/>
      <c r="II90" s="266"/>
      <c r="IJ90" s="266"/>
      <c r="IK90" s="266"/>
      <c r="IL90" s="266"/>
      <c r="IM90" s="266"/>
      <c r="IN90" s="266"/>
      <c r="IO90" s="266"/>
      <c r="IP90" s="266"/>
      <c r="IQ90" s="266"/>
      <c r="IR90" s="266"/>
      <c r="IS90" s="266"/>
      <c r="IT90" s="266"/>
      <c r="IU90" s="266"/>
      <c r="IV90" s="266"/>
      <c r="IW90" s="266"/>
      <c r="IX90" s="266"/>
      <c r="IY90" s="266"/>
    </row>
    <row r="91" spans="1:259" ht="14.25" x14ac:dyDescent="0.3">
      <c r="A91" s="71"/>
      <c r="B91" s="257"/>
      <c r="C91" s="258"/>
      <c r="D91" s="258"/>
      <c r="E91" s="258"/>
      <c r="F91" s="258"/>
      <c r="G91" s="258"/>
      <c r="H91" s="258"/>
      <c r="I91" s="258"/>
      <c r="J91" s="258"/>
      <c r="K91" s="258"/>
      <c r="L91" s="258"/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9"/>
      <c r="AC91" s="71"/>
      <c r="AD91" s="71"/>
      <c r="AE91" s="71"/>
      <c r="AF91" s="71"/>
      <c r="AG91" s="122" t="s">
        <v>52</v>
      </c>
      <c r="AH91" s="122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  <c r="AT91" s="91"/>
      <c r="AU91" s="92">
        <v>0</v>
      </c>
      <c r="AV91" s="71"/>
      <c r="AW91" s="71"/>
      <c r="AX91" s="71"/>
      <c r="AY91" s="71"/>
      <c r="AZ91" s="266"/>
      <c r="BA91" s="266"/>
      <c r="BB91" s="266"/>
      <c r="BC91" s="266"/>
      <c r="BD91" s="266"/>
      <c r="BE91" s="266"/>
      <c r="BF91" s="266"/>
      <c r="BG91" s="266"/>
      <c r="BH91" s="266"/>
      <c r="BI91" s="266"/>
      <c r="BJ91" s="266"/>
      <c r="BK91" s="266"/>
      <c r="BL91" s="266"/>
      <c r="BM91" s="266"/>
      <c r="BN91" s="266"/>
      <c r="BO91" s="266"/>
      <c r="BP91" s="266"/>
      <c r="BQ91" s="266"/>
      <c r="BR91" s="266"/>
      <c r="BS91" s="266"/>
      <c r="BT91" s="266"/>
      <c r="BU91" s="266"/>
      <c r="BV91" s="266"/>
      <c r="BW91" s="266"/>
      <c r="BX91" s="266"/>
      <c r="BY91" s="266"/>
      <c r="BZ91" s="266"/>
      <c r="CA91" s="266"/>
      <c r="CB91" s="266"/>
      <c r="CC91" s="266"/>
      <c r="CD91" s="266"/>
      <c r="CE91" s="266"/>
      <c r="CF91" s="266"/>
      <c r="CG91" s="266"/>
      <c r="CH91" s="266"/>
      <c r="CI91" s="266"/>
      <c r="CJ91" s="266"/>
      <c r="CK91" s="266"/>
      <c r="CL91" s="266"/>
      <c r="CM91" s="266"/>
      <c r="CN91" s="266"/>
      <c r="CO91" s="266"/>
      <c r="CP91" s="266"/>
      <c r="CQ91" s="266"/>
      <c r="CR91" s="266"/>
      <c r="CS91" s="266"/>
      <c r="CT91" s="266"/>
      <c r="CU91" s="266"/>
      <c r="CV91" s="266"/>
      <c r="CW91" s="266"/>
      <c r="CX91" s="266"/>
      <c r="CY91" s="266"/>
      <c r="CZ91" s="266"/>
      <c r="DA91" s="266"/>
      <c r="DB91" s="266"/>
      <c r="DC91" s="266"/>
      <c r="DD91" s="266"/>
      <c r="DE91" s="266"/>
      <c r="DF91" s="266"/>
      <c r="DG91" s="266"/>
      <c r="DH91" s="266"/>
      <c r="DI91" s="266"/>
      <c r="DJ91" s="266"/>
      <c r="DK91" s="266"/>
      <c r="DL91" s="266"/>
      <c r="DM91" s="266"/>
      <c r="DN91" s="266"/>
      <c r="DO91" s="266"/>
      <c r="DP91" s="266"/>
      <c r="DQ91" s="266"/>
      <c r="DR91" s="266"/>
      <c r="DS91" s="266"/>
      <c r="DT91" s="266"/>
      <c r="DU91" s="266"/>
      <c r="DV91" s="266"/>
      <c r="DW91" s="266"/>
      <c r="DX91" s="266"/>
      <c r="DY91" s="266"/>
      <c r="DZ91" s="266"/>
      <c r="EA91" s="266"/>
      <c r="EB91" s="266"/>
      <c r="EC91" s="266"/>
      <c r="ED91" s="266"/>
      <c r="EE91" s="266"/>
      <c r="EF91" s="266"/>
      <c r="EG91" s="266"/>
      <c r="EH91" s="266"/>
      <c r="EI91" s="266"/>
      <c r="EJ91" s="266"/>
      <c r="EK91" s="266"/>
      <c r="EL91" s="266"/>
      <c r="EM91" s="266"/>
      <c r="EN91" s="266"/>
      <c r="EO91" s="266"/>
      <c r="EP91" s="266"/>
      <c r="EQ91" s="266"/>
      <c r="ER91" s="266"/>
      <c r="ES91" s="266"/>
      <c r="ET91" s="266"/>
      <c r="EU91" s="266"/>
      <c r="EV91" s="266"/>
      <c r="EW91" s="266"/>
      <c r="EX91" s="266"/>
      <c r="EY91" s="266"/>
      <c r="EZ91" s="266"/>
      <c r="FA91" s="266"/>
      <c r="FB91" s="266"/>
      <c r="FC91" s="266"/>
      <c r="FD91" s="266"/>
      <c r="FE91" s="266"/>
      <c r="FF91" s="266"/>
      <c r="FG91" s="266"/>
      <c r="FH91" s="266"/>
      <c r="FI91" s="266"/>
      <c r="FJ91" s="266"/>
      <c r="FK91" s="266"/>
      <c r="FL91" s="266"/>
      <c r="FM91" s="266"/>
      <c r="FN91" s="266"/>
      <c r="FO91" s="266"/>
      <c r="FP91" s="266"/>
      <c r="FQ91" s="266"/>
      <c r="FR91" s="266"/>
      <c r="FS91" s="266"/>
      <c r="FT91" s="266"/>
      <c r="FU91" s="266"/>
      <c r="FV91" s="266"/>
      <c r="FW91" s="266"/>
      <c r="FX91" s="266"/>
      <c r="FY91" s="266"/>
      <c r="FZ91" s="266"/>
      <c r="GA91" s="266"/>
      <c r="GB91" s="266"/>
      <c r="GC91" s="266"/>
      <c r="GD91" s="266"/>
      <c r="GE91" s="266"/>
      <c r="GF91" s="266"/>
      <c r="GG91" s="266"/>
      <c r="GH91" s="266"/>
      <c r="GI91" s="266"/>
      <c r="GJ91" s="266"/>
      <c r="GK91" s="266"/>
      <c r="GL91" s="266"/>
      <c r="GM91" s="266"/>
      <c r="GN91" s="266"/>
      <c r="GO91" s="266"/>
      <c r="GP91" s="266"/>
      <c r="GQ91" s="266"/>
      <c r="GR91" s="266"/>
      <c r="GS91" s="266"/>
      <c r="GT91" s="266"/>
      <c r="GU91" s="266"/>
      <c r="GV91" s="266"/>
      <c r="GW91" s="266"/>
      <c r="GX91" s="266"/>
      <c r="GY91" s="266"/>
      <c r="GZ91" s="266"/>
      <c r="HA91" s="266"/>
      <c r="HB91" s="266"/>
      <c r="HC91" s="266"/>
      <c r="HD91" s="266"/>
      <c r="HE91" s="266"/>
      <c r="HF91" s="266"/>
      <c r="HG91" s="266"/>
      <c r="HH91" s="266"/>
      <c r="HI91" s="266"/>
      <c r="HJ91" s="266"/>
      <c r="HK91" s="266"/>
      <c r="HL91" s="266"/>
      <c r="HM91" s="266"/>
      <c r="HN91" s="266"/>
      <c r="HO91" s="266"/>
      <c r="HP91" s="266"/>
      <c r="HQ91" s="266"/>
      <c r="HR91" s="266"/>
      <c r="HS91" s="266"/>
      <c r="HT91" s="266"/>
      <c r="HU91" s="266"/>
      <c r="HV91" s="266"/>
      <c r="HW91" s="266"/>
      <c r="HX91" s="266"/>
      <c r="HY91" s="266"/>
      <c r="HZ91" s="266"/>
      <c r="IA91" s="266"/>
      <c r="IB91" s="266"/>
      <c r="IC91" s="266"/>
      <c r="ID91" s="266"/>
      <c r="IE91" s="266"/>
      <c r="IF91" s="266"/>
      <c r="IG91" s="266"/>
      <c r="IH91" s="266"/>
      <c r="II91" s="266"/>
      <c r="IJ91" s="266"/>
      <c r="IK91" s="266"/>
      <c r="IL91" s="266"/>
      <c r="IM91" s="266"/>
      <c r="IN91" s="266"/>
      <c r="IO91" s="266"/>
      <c r="IP91" s="266"/>
      <c r="IQ91" s="266"/>
      <c r="IR91" s="266"/>
      <c r="IS91" s="266"/>
      <c r="IT91" s="266"/>
      <c r="IU91" s="266"/>
      <c r="IV91" s="266"/>
      <c r="IW91" s="266"/>
      <c r="IX91" s="266"/>
      <c r="IY91" s="266"/>
    </row>
    <row r="92" spans="1:259" ht="14.25" x14ac:dyDescent="0.3">
      <c r="A92" s="71"/>
      <c r="B92" s="257"/>
      <c r="C92" s="258"/>
      <c r="D92" s="258"/>
      <c r="E92" s="258"/>
      <c r="F92" s="258"/>
      <c r="G92" s="258"/>
      <c r="H92" s="258"/>
      <c r="I92" s="258"/>
      <c r="J92" s="258"/>
      <c r="K92" s="258"/>
      <c r="L92" s="258"/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9"/>
      <c r="AC92" s="71"/>
      <c r="AD92" s="71"/>
      <c r="AE92" s="71"/>
      <c r="AF92" s="71"/>
      <c r="AG92" s="190" t="s">
        <v>53</v>
      </c>
      <c r="AH92" s="190"/>
      <c r="AI92" s="190"/>
      <c r="AJ92" s="190"/>
      <c r="AK92" s="190"/>
      <c r="AL92" s="190"/>
      <c r="AM92" s="190"/>
      <c r="AN92" s="190"/>
      <c r="AO92" s="190"/>
      <c r="AP92" s="190"/>
      <c r="AQ92" s="190"/>
      <c r="AR92" s="190"/>
      <c r="AS92" s="190"/>
      <c r="AT92" s="42"/>
      <c r="AU92" s="47">
        <v>0</v>
      </c>
      <c r="AV92" s="71"/>
      <c r="AW92" s="71"/>
      <c r="AX92" s="71"/>
      <c r="AY92" s="71"/>
      <c r="AZ92" s="266"/>
      <c r="BA92" s="266"/>
      <c r="BB92" s="266"/>
      <c r="BC92" s="266"/>
      <c r="BD92" s="266"/>
      <c r="BE92" s="266"/>
      <c r="BF92" s="266"/>
      <c r="BG92" s="266"/>
      <c r="BH92" s="266"/>
      <c r="BI92" s="266"/>
      <c r="BJ92" s="266"/>
      <c r="BK92" s="266"/>
      <c r="BL92" s="266"/>
      <c r="BM92" s="266"/>
      <c r="BN92" s="266"/>
      <c r="BO92" s="266"/>
      <c r="BP92" s="266"/>
      <c r="BQ92" s="266"/>
      <c r="BR92" s="266"/>
      <c r="BS92" s="266"/>
      <c r="BT92" s="266"/>
      <c r="BU92" s="266"/>
      <c r="BV92" s="266"/>
      <c r="BW92" s="266"/>
      <c r="BX92" s="266"/>
      <c r="BY92" s="266"/>
      <c r="BZ92" s="266"/>
      <c r="CA92" s="266"/>
      <c r="CB92" s="266"/>
      <c r="CC92" s="266"/>
      <c r="CD92" s="266"/>
      <c r="CE92" s="266"/>
      <c r="CF92" s="266"/>
      <c r="CG92" s="266"/>
      <c r="CH92" s="266"/>
      <c r="CI92" s="266"/>
      <c r="CJ92" s="266"/>
      <c r="CK92" s="266"/>
      <c r="CL92" s="266"/>
      <c r="CM92" s="266"/>
      <c r="CN92" s="266"/>
      <c r="CO92" s="266"/>
      <c r="CP92" s="266"/>
      <c r="CQ92" s="266"/>
      <c r="CR92" s="266"/>
      <c r="CS92" s="266"/>
      <c r="CT92" s="266"/>
      <c r="CU92" s="266"/>
      <c r="CV92" s="266"/>
      <c r="CW92" s="266"/>
      <c r="CX92" s="266"/>
      <c r="CY92" s="266"/>
      <c r="CZ92" s="266"/>
      <c r="DA92" s="266"/>
      <c r="DB92" s="266"/>
      <c r="DC92" s="266"/>
      <c r="DD92" s="266"/>
      <c r="DE92" s="266"/>
      <c r="DF92" s="266"/>
      <c r="DG92" s="266"/>
      <c r="DH92" s="266"/>
      <c r="DI92" s="266"/>
      <c r="DJ92" s="266"/>
      <c r="DK92" s="266"/>
      <c r="DL92" s="266"/>
      <c r="DM92" s="266"/>
      <c r="DN92" s="266"/>
      <c r="DO92" s="266"/>
      <c r="DP92" s="266"/>
      <c r="DQ92" s="266"/>
      <c r="DR92" s="266"/>
      <c r="DS92" s="266"/>
      <c r="DT92" s="266"/>
      <c r="DU92" s="266"/>
      <c r="DV92" s="266"/>
      <c r="DW92" s="266"/>
      <c r="DX92" s="266"/>
      <c r="DY92" s="266"/>
      <c r="DZ92" s="266"/>
      <c r="EA92" s="266"/>
      <c r="EB92" s="266"/>
      <c r="EC92" s="266"/>
      <c r="ED92" s="266"/>
      <c r="EE92" s="266"/>
      <c r="EF92" s="266"/>
      <c r="EG92" s="266"/>
      <c r="EH92" s="266"/>
      <c r="EI92" s="266"/>
      <c r="EJ92" s="266"/>
      <c r="EK92" s="266"/>
      <c r="EL92" s="266"/>
      <c r="EM92" s="266"/>
      <c r="EN92" s="266"/>
      <c r="EO92" s="266"/>
      <c r="EP92" s="266"/>
      <c r="EQ92" s="266"/>
      <c r="ER92" s="266"/>
      <c r="ES92" s="266"/>
      <c r="ET92" s="266"/>
      <c r="EU92" s="266"/>
      <c r="EV92" s="266"/>
      <c r="EW92" s="266"/>
      <c r="EX92" s="266"/>
      <c r="EY92" s="266"/>
      <c r="EZ92" s="266"/>
      <c r="FA92" s="266"/>
      <c r="FB92" s="266"/>
      <c r="FC92" s="266"/>
      <c r="FD92" s="266"/>
      <c r="FE92" s="266"/>
      <c r="FF92" s="266"/>
      <c r="FG92" s="266"/>
      <c r="FH92" s="266"/>
      <c r="FI92" s="266"/>
      <c r="FJ92" s="266"/>
      <c r="FK92" s="266"/>
      <c r="FL92" s="266"/>
      <c r="FM92" s="266"/>
      <c r="FN92" s="266"/>
      <c r="FO92" s="266"/>
      <c r="FP92" s="266"/>
      <c r="FQ92" s="266"/>
      <c r="FR92" s="266"/>
      <c r="FS92" s="266"/>
      <c r="FT92" s="266"/>
      <c r="FU92" s="266"/>
      <c r="FV92" s="266"/>
      <c r="FW92" s="266"/>
      <c r="FX92" s="266"/>
      <c r="FY92" s="266"/>
      <c r="FZ92" s="266"/>
      <c r="GA92" s="266"/>
      <c r="GB92" s="266"/>
      <c r="GC92" s="266"/>
      <c r="GD92" s="266"/>
      <c r="GE92" s="266"/>
      <c r="GF92" s="266"/>
      <c r="GG92" s="266"/>
      <c r="GH92" s="266"/>
      <c r="GI92" s="266"/>
      <c r="GJ92" s="266"/>
      <c r="GK92" s="266"/>
      <c r="GL92" s="266"/>
      <c r="GM92" s="266"/>
      <c r="GN92" s="266"/>
      <c r="GO92" s="266"/>
      <c r="GP92" s="266"/>
      <c r="GQ92" s="266"/>
      <c r="GR92" s="266"/>
      <c r="GS92" s="266"/>
      <c r="GT92" s="266"/>
      <c r="GU92" s="266"/>
      <c r="GV92" s="266"/>
      <c r="GW92" s="266"/>
      <c r="GX92" s="266"/>
      <c r="GY92" s="266"/>
      <c r="GZ92" s="266"/>
      <c r="HA92" s="266"/>
      <c r="HB92" s="266"/>
      <c r="HC92" s="266"/>
      <c r="HD92" s="266"/>
      <c r="HE92" s="266"/>
      <c r="HF92" s="266"/>
      <c r="HG92" s="266"/>
      <c r="HH92" s="266"/>
      <c r="HI92" s="266"/>
      <c r="HJ92" s="266"/>
      <c r="HK92" s="266"/>
      <c r="HL92" s="266"/>
      <c r="HM92" s="266"/>
      <c r="HN92" s="266"/>
      <c r="HO92" s="266"/>
      <c r="HP92" s="266"/>
      <c r="HQ92" s="266"/>
      <c r="HR92" s="266"/>
      <c r="HS92" s="266"/>
      <c r="HT92" s="266"/>
      <c r="HU92" s="266"/>
      <c r="HV92" s="266"/>
      <c r="HW92" s="266"/>
      <c r="HX92" s="266"/>
      <c r="HY92" s="266"/>
      <c r="HZ92" s="266"/>
      <c r="IA92" s="266"/>
      <c r="IB92" s="266"/>
      <c r="IC92" s="266"/>
      <c r="ID92" s="266"/>
      <c r="IE92" s="266"/>
      <c r="IF92" s="266"/>
      <c r="IG92" s="266"/>
      <c r="IH92" s="266"/>
      <c r="II92" s="266"/>
      <c r="IJ92" s="266"/>
      <c r="IK92" s="266"/>
      <c r="IL92" s="266"/>
      <c r="IM92" s="266"/>
      <c r="IN92" s="266"/>
      <c r="IO92" s="266"/>
      <c r="IP92" s="266"/>
      <c r="IQ92" s="266"/>
      <c r="IR92" s="266"/>
      <c r="IS92" s="266"/>
      <c r="IT92" s="266"/>
      <c r="IU92" s="266"/>
      <c r="IV92" s="266"/>
      <c r="IW92" s="266"/>
      <c r="IX92" s="266"/>
      <c r="IY92" s="266"/>
    </row>
    <row r="93" spans="1:259" s="62" customFormat="1" ht="14.25" x14ac:dyDescent="0.3">
      <c r="A93" s="71"/>
      <c r="B93" s="257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9"/>
      <c r="AC93" s="71"/>
      <c r="AD93" s="71"/>
      <c r="AE93" s="71"/>
      <c r="AF93" s="71"/>
      <c r="AG93" s="122" t="s">
        <v>54</v>
      </c>
      <c r="AH93" s="122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91"/>
      <c r="AU93" s="92">
        <v>0</v>
      </c>
      <c r="AV93" s="71"/>
      <c r="AW93" s="71"/>
      <c r="AX93" s="71"/>
      <c r="AY93" s="71"/>
      <c r="AZ93" s="266"/>
      <c r="BA93" s="266"/>
      <c r="BB93" s="266"/>
      <c r="BC93" s="266"/>
      <c r="BD93" s="266"/>
      <c r="BE93" s="266"/>
      <c r="BF93" s="266"/>
      <c r="BG93" s="266"/>
      <c r="BH93" s="266"/>
      <c r="BI93" s="266"/>
      <c r="BJ93" s="266"/>
      <c r="BK93" s="266"/>
      <c r="BL93" s="266"/>
      <c r="BM93" s="266"/>
      <c r="BN93" s="266"/>
      <c r="BO93" s="266"/>
      <c r="BP93" s="266"/>
      <c r="BQ93" s="266"/>
      <c r="BR93" s="266"/>
      <c r="BS93" s="266"/>
      <c r="BT93" s="266"/>
      <c r="BU93" s="266"/>
      <c r="BV93" s="266"/>
      <c r="BW93" s="266"/>
      <c r="BX93" s="266"/>
      <c r="BY93" s="266"/>
      <c r="BZ93" s="266"/>
      <c r="CA93" s="266"/>
      <c r="CB93" s="266"/>
      <c r="CC93" s="266"/>
      <c r="CD93" s="266"/>
      <c r="CE93" s="266"/>
      <c r="CF93" s="266"/>
      <c r="CG93" s="266"/>
      <c r="CH93" s="266"/>
      <c r="CI93" s="266"/>
      <c r="CJ93" s="266"/>
      <c r="CK93" s="266"/>
      <c r="CL93" s="266"/>
      <c r="CM93" s="266"/>
      <c r="CN93" s="266"/>
      <c r="CO93" s="266"/>
      <c r="CP93" s="266"/>
      <c r="CQ93" s="266"/>
      <c r="CR93" s="266"/>
      <c r="CS93" s="266"/>
      <c r="CT93" s="266"/>
      <c r="CU93" s="266"/>
      <c r="CV93" s="266"/>
      <c r="CW93" s="266"/>
      <c r="CX93" s="266"/>
      <c r="CY93" s="266"/>
      <c r="CZ93" s="266"/>
      <c r="DA93" s="266"/>
      <c r="DB93" s="266"/>
      <c r="DC93" s="266"/>
      <c r="DD93" s="266"/>
      <c r="DE93" s="266"/>
      <c r="DF93" s="266"/>
      <c r="DG93" s="266"/>
      <c r="DH93" s="266"/>
      <c r="DI93" s="266"/>
      <c r="DJ93" s="266"/>
      <c r="DK93" s="266"/>
      <c r="DL93" s="266"/>
      <c r="DM93" s="266"/>
      <c r="DN93" s="266"/>
      <c r="DO93" s="266"/>
      <c r="DP93" s="266"/>
      <c r="DQ93" s="266"/>
      <c r="DR93" s="266"/>
      <c r="DS93" s="266"/>
      <c r="DT93" s="266"/>
      <c r="DU93" s="266"/>
      <c r="DV93" s="266"/>
      <c r="DW93" s="266"/>
      <c r="DX93" s="266"/>
      <c r="DY93" s="266"/>
      <c r="DZ93" s="266"/>
      <c r="EA93" s="266"/>
      <c r="EB93" s="266"/>
      <c r="EC93" s="266"/>
      <c r="ED93" s="266"/>
      <c r="EE93" s="266"/>
      <c r="EF93" s="266"/>
      <c r="EG93" s="266"/>
      <c r="EH93" s="266"/>
      <c r="EI93" s="266"/>
      <c r="EJ93" s="266"/>
      <c r="EK93" s="266"/>
      <c r="EL93" s="266"/>
      <c r="EM93" s="266"/>
      <c r="EN93" s="266"/>
      <c r="EO93" s="266"/>
      <c r="EP93" s="266"/>
      <c r="EQ93" s="266"/>
      <c r="ER93" s="266"/>
      <c r="ES93" s="266"/>
      <c r="ET93" s="266"/>
      <c r="EU93" s="266"/>
      <c r="EV93" s="266"/>
      <c r="EW93" s="266"/>
      <c r="EX93" s="266"/>
      <c r="EY93" s="266"/>
      <c r="EZ93" s="266"/>
      <c r="FA93" s="266"/>
      <c r="FB93" s="266"/>
      <c r="FC93" s="266"/>
      <c r="FD93" s="266"/>
      <c r="FE93" s="266"/>
      <c r="FF93" s="266"/>
      <c r="FG93" s="266"/>
      <c r="FH93" s="266"/>
      <c r="FI93" s="266"/>
      <c r="FJ93" s="266"/>
      <c r="FK93" s="266"/>
      <c r="FL93" s="266"/>
      <c r="FM93" s="266"/>
      <c r="FN93" s="266"/>
      <c r="FO93" s="266"/>
      <c r="FP93" s="266"/>
      <c r="FQ93" s="266"/>
      <c r="FR93" s="266"/>
      <c r="FS93" s="266"/>
      <c r="FT93" s="266"/>
      <c r="FU93" s="266"/>
      <c r="FV93" s="266"/>
      <c r="FW93" s="266"/>
      <c r="FX93" s="266"/>
      <c r="FY93" s="266"/>
      <c r="FZ93" s="266"/>
      <c r="GA93" s="266"/>
      <c r="GB93" s="266"/>
      <c r="GC93" s="266"/>
      <c r="GD93" s="266"/>
      <c r="GE93" s="266"/>
      <c r="GF93" s="266"/>
      <c r="GG93" s="266"/>
      <c r="GH93" s="266"/>
      <c r="GI93" s="266"/>
      <c r="GJ93" s="266"/>
      <c r="GK93" s="266"/>
      <c r="GL93" s="266"/>
      <c r="GM93" s="266"/>
      <c r="GN93" s="266"/>
      <c r="GO93" s="266"/>
      <c r="GP93" s="266"/>
      <c r="GQ93" s="266"/>
      <c r="GR93" s="266"/>
      <c r="GS93" s="266"/>
      <c r="GT93" s="266"/>
      <c r="GU93" s="266"/>
      <c r="GV93" s="266"/>
      <c r="GW93" s="266"/>
      <c r="GX93" s="266"/>
      <c r="GY93" s="266"/>
      <c r="GZ93" s="266"/>
      <c r="HA93" s="266"/>
      <c r="HB93" s="266"/>
      <c r="HC93" s="266"/>
      <c r="HD93" s="266"/>
      <c r="HE93" s="266"/>
      <c r="HF93" s="266"/>
      <c r="HG93" s="266"/>
      <c r="HH93" s="266"/>
      <c r="HI93" s="266"/>
      <c r="HJ93" s="266"/>
      <c r="HK93" s="266"/>
      <c r="HL93" s="266"/>
      <c r="HM93" s="266"/>
      <c r="HN93" s="266"/>
      <c r="HO93" s="266"/>
      <c r="HP93" s="266"/>
      <c r="HQ93" s="266"/>
      <c r="HR93" s="266"/>
      <c r="HS93" s="266"/>
      <c r="HT93" s="266"/>
      <c r="HU93" s="266"/>
      <c r="HV93" s="266"/>
      <c r="HW93" s="266"/>
      <c r="HX93" s="266"/>
      <c r="HY93" s="266"/>
      <c r="HZ93" s="266"/>
      <c r="IA93" s="266"/>
      <c r="IB93" s="266"/>
      <c r="IC93" s="266"/>
      <c r="ID93" s="266"/>
      <c r="IE93" s="266"/>
      <c r="IF93" s="266"/>
      <c r="IG93" s="266"/>
      <c r="IH93" s="266"/>
      <c r="II93" s="266"/>
      <c r="IJ93" s="266"/>
      <c r="IK93" s="266"/>
      <c r="IL93" s="266"/>
      <c r="IM93" s="266"/>
      <c r="IN93" s="266"/>
      <c r="IO93" s="266"/>
      <c r="IP93" s="266"/>
      <c r="IQ93" s="266"/>
      <c r="IR93" s="266"/>
      <c r="IS93" s="266"/>
      <c r="IT93" s="266"/>
      <c r="IU93" s="266"/>
      <c r="IV93" s="266"/>
      <c r="IW93" s="266"/>
      <c r="IX93" s="266"/>
      <c r="IY93" s="266"/>
    </row>
    <row r="94" spans="1:259" ht="14.25" x14ac:dyDescent="0.3">
      <c r="A94" s="71"/>
      <c r="B94" s="257"/>
      <c r="C94" s="258"/>
      <c r="D94" s="258"/>
      <c r="E94" s="258"/>
      <c r="F94" s="258"/>
      <c r="G94" s="258"/>
      <c r="H94" s="258"/>
      <c r="I94" s="258"/>
      <c r="J94" s="258"/>
      <c r="K94" s="258"/>
      <c r="L94" s="258"/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9"/>
      <c r="AC94" s="71"/>
      <c r="AD94" s="71"/>
      <c r="AE94" s="71"/>
      <c r="AF94" s="71"/>
      <c r="AG94" s="190" t="s">
        <v>55</v>
      </c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42"/>
      <c r="AU94" s="47">
        <v>0</v>
      </c>
      <c r="AV94" s="71"/>
      <c r="AW94" s="71"/>
      <c r="AX94" s="71"/>
      <c r="AY94" s="71"/>
      <c r="AZ94" s="266"/>
      <c r="BA94" s="266"/>
      <c r="BB94" s="266"/>
      <c r="BC94" s="266"/>
      <c r="BD94" s="266"/>
      <c r="BE94" s="266"/>
      <c r="BF94" s="266"/>
      <c r="BG94" s="266"/>
      <c r="BH94" s="266"/>
      <c r="BI94" s="266"/>
      <c r="BJ94" s="266"/>
      <c r="BK94" s="266"/>
      <c r="BL94" s="266"/>
      <c r="BM94" s="266"/>
      <c r="BN94" s="266"/>
      <c r="BO94" s="266"/>
      <c r="BP94" s="266"/>
      <c r="BQ94" s="266"/>
      <c r="BR94" s="266"/>
      <c r="BS94" s="266"/>
      <c r="BT94" s="266"/>
      <c r="BU94" s="266"/>
      <c r="BV94" s="266"/>
      <c r="BW94" s="266"/>
      <c r="BX94" s="266"/>
      <c r="BY94" s="266"/>
      <c r="BZ94" s="266"/>
      <c r="CA94" s="266"/>
      <c r="CB94" s="266"/>
      <c r="CC94" s="266"/>
      <c r="CD94" s="266"/>
      <c r="CE94" s="266"/>
      <c r="CF94" s="266"/>
      <c r="CG94" s="266"/>
      <c r="CH94" s="266"/>
      <c r="CI94" s="266"/>
      <c r="CJ94" s="266"/>
      <c r="CK94" s="266"/>
      <c r="CL94" s="266"/>
      <c r="CM94" s="266"/>
      <c r="CN94" s="266"/>
      <c r="CO94" s="266"/>
      <c r="CP94" s="266"/>
      <c r="CQ94" s="266"/>
      <c r="CR94" s="266"/>
      <c r="CS94" s="266"/>
      <c r="CT94" s="266"/>
      <c r="CU94" s="266"/>
      <c r="CV94" s="266"/>
      <c r="CW94" s="266"/>
      <c r="CX94" s="266"/>
      <c r="CY94" s="266"/>
      <c r="CZ94" s="266"/>
      <c r="DA94" s="266"/>
      <c r="DB94" s="266"/>
      <c r="DC94" s="266"/>
      <c r="DD94" s="266"/>
      <c r="DE94" s="266"/>
      <c r="DF94" s="266"/>
      <c r="DG94" s="266"/>
      <c r="DH94" s="266"/>
      <c r="DI94" s="266"/>
      <c r="DJ94" s="266"/>
      <c r="DK94" s="266"/>
      <c r="DL94" s="266"/>
      <c r="DM94" s="266"/>
      <c r="DN94" s="266"/>
      <c r="DO94" s="266"/>
      <c r="DP94" s="266"/>
      <c r="DQ94" s="266"/>
      <c r="DR94" s="266"/>
      <c r="DS94" s="266"/>
      <c r="DT94" s="266"/>
      <c r="DU94" s="266"/>
      <c r="DV94" s="266"/>
      <c r="DW94" s="266"/>
      <c r="DX94" s="266"/>
      <c r="DY94" s="266"/>
      <c r="DZ94" s="266"/>
      <c r="EA94" s="266"/>
      <c r="EB94" s="266"/>
      <c r="EC94" s="266"/>
      <c r="ED94" s="266"/>
      <c r="EE94" s="266"/>
      <c r="EF94" s="266"/>
      <c r="EG94" s="266"/>
      <c r="EH94" s="266"/>
      <c r="EI94" s="266"/>
      <c r="EJ94" s="266"/>
      <c r="EK94" s="266"/>
      <c r="EL94" s="266"/>
      <c r="EM94" s="266"/>
      <c r="EN94" s="266"/>
      <c r="EO94" s="266"/>
      <c r="EP94" s="266"/>
      <c r="EQ94" s="266"/>
      <c r="ER94" s="266"/>
      <c r="ES94" s="266"/>
      <c r="ET94" s="266"/>
      <c r="EU94" s="266"/>
      <c r="EV94" s="266"/>
      <c r="EW94" s="266"/>
      <c r="EX94" s="266"/>
      <c r="EY94" s="266"/>
      <c r="EZ94" s="266"/>
      <c r="FA94" s="266"/>
      <c r="FB94" s="266"/>
      <c r="FC94" s="266"/>
      <c r="FD94" s="266"/>
      <c r="FE94" s="266"/>
      <c r="FF94" s="266"/>
      <c r="FG94" s="266"/>
      <c r="FH94" s="266"/>
      <c r="FI94" s="266"/>
      <c r="FJ94" s="266"/>
      <c r="FK94" s="266"/>
      <c r="FL94" s="266"/>
      <c r="FM94" s="266"/>
      <c r="FN94" s="266"/>
      <c r="FO94" s="266"/>
      <c r="FP94" s="266"/>
      <c r="FQ94" s="266"/>
      <c r="FR94" s="266"/>
      <c r="FS94" s="266"/>
      <c r="FT94" s="266"/>
      <c r="FU94" s="266"/>
      <c r="FV94" s="266"/>
      <c r="FW94" s="266"/>
      <c r="FX94" s="266"/>
      <c r="FY94" s="266"/>
      <c r="FZ94" s="266"/>
      <c r="GA94" s="266"/>
      <c r="GB94" s="266"/>
      <c r="GC94" s="266"/>
      <c r="GD94" s="266"/>
      <c r="GE94" s="266"/>
      <c r="GF94" s="266"/>
      <c r="GG94" s="266"/>
      <c r="GH94" s="266"/>
      <c r="GI94" s="266"/>
      <c r="GJ94" s="266"/>
      <c r="GK94" s="266"/>
      <c r="GL94" s="266"/>
      <c r="GM94" s="266"/>
      <c r="GN94" s="266"/>
      <c r="GO94" s="266"/>
      <c r="GP94" s="266"/>
      <c r="GQ94" s="266"/>
      <c r="GR94" s="266"/>
      <c r="GS94" s="266"/>
      <c r="GT94" s="266"/>
      <c r="GU94" s="266"/>
      <c r="GV94" s="266"/>
      <c r="GW94" s="266"/>
      <c r="GX94" s="266"/>
      <c r="GY94" s="266"/>
      <c r="GZ94" s="266"/>
      <c r="HA94" s="266"/>
      <c r="HB94" s="266"/>
      <c r="HC94" s="266"/>
      <c r="HD94" s="266"/>
      <c r="HE94" s="266"/>
      <c r="HF94" s="266"/>
      <c r="HG94" s="266"/>
      <c r="HH94" s="266"/>
      <c r="HI94" s="266"/>
      <c r="HJ94" s="266"/>
      <c r="HK94" s="266"/>
      <c r="HL94" s="266"/>
      <c r="HM94" s="266"/>
      <c r="HN94" s="266"/>
      <c r="HO94" s="266"/>
      <c r="HP94" s="266"/>
      <c r="HQ94" s="266"/>
      <c r="HR94" s="266"/>
      <c r="HS94" s="266"/>
      <c r="HT94" s="266"/>
      <c r="HU94" s="266"/>
      <c r="HV94" s="266"/>
      <c r="HW94" s="266"/>
      <c r="HX94" s="266"/>
      <c r="HY94" s="266"/>
      <c r="HZ94" s="266"/>
      <c r="IA94" s="266"/>
      <c r="IB94" s="266"/>
      <c r="IC94" s="266"/>
      <c r="ID94" s="266"/>
      <c r="IE94" s="266"/>
      <c r="IF94" s="266"/>
      <c r="IG94" s="266"/>
      <c r="IH94" s="266"/>
      <c r="II94" s="266"/>
      <c r="IJ94" s="266"/>
      <c r="IK94" s="266"/>
      <c r="IL94" s="266"/>
      <c r="IM94" s="266"/>
      <c r="IN94" s="266"/>
      <c r="IO94" s="266"/>
      <c r="IP94" s="266"/>
      <c r="IQ94" s="266"/>
      <c r="IR94" s="266"/>
      <c r="IS94" s="266"/>
      <c r="IT94" s="266"/>
      <c r="IU94" s="266"/>
      <c r="IV94" s="266"/>
      <c r="IW94" s="266"/>
      <c r="IX94" s="266"/>
      <c r="IY94" s="266"/>
    </row>
    <row r="95" spans="1:259" ht="14.25" x14ac:dyDescent="0.3">
      <c r="A95" s="71"/>
      <c r="B95" s="257"/>
      <c r="C95" s="258"/>
      <c r="D95" s="258"/>
      <c r="E95" s="258"/>
      <c r="F95" s="258"/>
      <c r="G95" s="258"/>
      <c r="H95" s="258"/>
      <c r="I95" s="258"/>
      <c r="J95" s="258"/>
      <c r="K95" s="258"/>
      <c r="L95" s="258"/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9"/>
      <c r="AC95" s="71"/>
      <c r="AD95" s="71"/>
      <c r="AE95" s="71"/>
      <c r="AF95" s="71"/>
      <c r="AG95" s="122" t="s">
        <v>56</v>
      </c>
      <c r="AH95" s="122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91"/>
      <c r="AU95" s="92">
        <v>0</v>
      </c>
      <c r="AV95" s="71"/>
      <c r="AW95" s="71"/>
      <c r="AX95" s="71"/>
      <c r="AY95" s="71"/>
      <c r="AZ95" s="266"/>
      <c r="BA95" s="266"/>
      <c r="BB95" s="266"/>
      <c r="BC95" s="266"/>
      <c r="BD95" s="266"/>
      <c r="BE95" s="266"/>
      <c r="BF95" s="266"/>
      <c r="BG95" s="266"/>
      <c r="BH95" s="266"/>
      <c r="BI95" s="266"/>
      <c r="BJ95" s="266"/>
      <c r="BK95" s="266"/>
      <c r="BL95" s="266"/>
      <c r="BM95" s="266"/>
      <c r="BN95" s="266"/>
      <c r="BO95" s="266"/>
      <c r="BP95" s="266"/>
      <c r="BQ95" s="266"/>
      <c r="BR95" s="266"/>
      <c r="BS95" s="266"/>
      <c r="BT95" s="266"/>
      <c r="BU95" s="266"/>
      <c r="BV95" s="266"/>
      <c r="BW95" s="266"/>
      <c r="BX95" s="266"/>
      <c r="BY95" s="266"/>
      <c r="BZ95" s="266"/>
      <c r="CA95" s="266"/>
      <c r="CB95" s="266"/>
      <c r="CC95" s="266"/>
      <c r="CD95" s="266"/>
      <c r="CE95" s="266"/>
      <c r="CF95" s="266"/>
      <c r="CG95" s="266"/>
      <c r="CH95" s="266"/>
      <c r="CI95" s="266"/>
      <c r="CJ95" s="266"/>
      <c r="CK95" s="266"/>
      <c r="CL95" s="266"/>
      <c r="CM95" s="266"/>
      <c r="CN95" s="266"/>
      <c r="CO95" s="266"/>
      <c r="CP95" s="266"/>
      <c r="CQ95" s="266"/>
      <c r="CR95" s="266"/>
      <c r="CS95" s="266"/>
      <c r="CT95" s="266"/>
      <c r="CU95" s="266"/>
      <c r="CV95" s="266"/>
      <c r="CW95" s="266"/>
      <c r="CX95" s="266"/>
      <c r="CY95" s="266"/>
      <c r="CZ95" s="266"/>
      <c r="DA95" s="266"/>
      <c r="DB95" s="266"/>
      <c r="DC95" s="266"/>
      <c r="DD95" s="266"/>
      <c r="DE95" s="266"/>
      <c r="DF95" s="266"/>
      <c r="DG95" s="266"/>
      <c r="DH95" s="266"/>
      <c r="DI95" s="266"/>
      <c r="DJ95" s="266"/>
      <c r="DK95" s="266"/>
      <c r="DL95" s="266"/>
      <c r="DM95" s="266"/>
      <c r="DN95" s="266"/>
      <c r="DO95" s="266"/>
      <c r="DP95" s="266"/>
      <c r="DQ95" s="266"/>
      <c r="DR95" s="266"/>
      <c r="DS95" s="266"/>
      <c r="DT95" s="266"/>
      <c r="DU95" s="266"/>
      <c r="DV95" s="266"/>
      <c r="DW95" s="266"/>
      <c r="DX95" s="266"/>
      <c r="DY95" s="266"/>
      <c r="DZ95" s="266"/>
      <c r="EA95" s="266"/>
      <c r="EB95" s="266"/>
      <c r="EC95" s="266"/>
      <c r="ED95" s="266"/>
      <c r="EE95" s="266"/>
      <c r="EF95" s="266"/>
      <c r="EG95" s="266"/>
      <c r="EH95" s="266"/>
      <c r="EI95" s="266"/>
      <c r="EJ95" s="266"/>
      <c r="EK95" s="266"/>
      <c r="EL95" s="266"/>
      <c r="EM95" s="266"/>
      <c r="EN95" s="266"/>
      <c r="EO95" s="266"/>
      <c r="EP95" s="266"/>
      <c r="EQ95" s="266"/>
      <c r="ER95" s="266"/>
      <c r="ES95" s="266"/>
      <c r="ET95" s="266"/>
      <c r="EU95" s="266"/>
      <c r="EV95" s="266"/>
      <c r="EW95" s="266"/>
      <c r="EX95" s="266"/>
      <c r="EY95" s="266"/>
      <c r="EZ95" s="266"/>
      <c r="FA95" s="266"/>
      <c r="FB95" s="266"/>
      <c r="FC95" s="266"/>
      <c r="FD95" s="266"/>
      <c r="FE95" s="266"/>
      <c r="FF95" s="266"/>
      <c r="FG95" s="266"/>
      <c r="FH95" s="266"/>
      <c r="FI95" s="266"/>
      <c r="FJ95" s="266"/>
      <c r="FK95" s="266"/>
      <c r="FL95" s="266"/>
      <c r="FM95" s="266"/>
      <c r="FN95" s="266"/>
      <c r="FO95" s="266"/>
      <c r="FP95" s="266"/>
      <c r="FQ95" s="266"/>
      <c r="FR95" s="266"/>
      <c r="FS95" s="266"/>
      <c r="FT95" s="266"/>
      <c r="FU95" s="266"/>
      <c r="FV95" s="266"/>
      <c r="FW95" s="266"/>
      <c r="FX95" s="266"/>
      <c r="FY95" s="266"/>
      <c r="FZ95" s="266"/>
      <c r="GA95" s="266"/>
      <c r="GB95" s="266"/>
      <c r="GC95" s="266"/>
      <c r="GD95" s="266"/>
      <c r="GE95" s="266"/>
      <c r="GF95" s="266"/>
      <c r="GG95" s="266"/>
      <c r="GH95" s="266"/>
      <c r="GI95" s="266"/>
      <c r="GJ95" s="266"/>
      <c r="GK95" s="266"/>
      <c r="GL95" s="266"/>
      <c r="GM95" s="266"/>
      <c r="GN95" s="266"/>
      <c r="GO95" s="266"/>
      <c r="GP95" s="266"/>
      <c r="GQ95" s="266"/>
      <c r="GR95" s="266"/>
      <c r="GS95" s="266"/>
      <c r="GT95" s="266"/>
      <c r="GU95" s="266"/>
      <c r="GV95" s="266"/>
      <c r="GW95" s="266"/>
      <c r="GX95" s="266"/>
      <c r="GY95" s="266"/>
      <c r="GZ95" s="266"/>
      <c r="HA95" s="266"/>
      <c r="HB95" s="266"/>
      <c r="HC95" s="266"/>
      <c r="HD95" s="266"/>
      <c r="HE95" s="266"/>
      <c r="HF95" s="266"/>
      <c r="HG95" s="266"/>
      <c r="HH95" s="266"/>
      <c r="HI95" s="266"/>
      <c r="HJ95" s="266"/>
      <c r="HK95" s="266"/>
      <c r="HL95" s="266"/>
      <c r="HM95" s="266"/>
      <c r="HN95" s="266"/>
      <c r="HO95" s="266"/>
      <c r="HP95" s="266"/>
      <c r="HQ95" s="266"/>
      <c r="HR95" s="266"/>
      <c r="HS95" s="266"/>
      <c r="HT95" s="266"/>
      <c r="HU95" s="266"/>
      <c r="HV95" s="266"/>
      <c r="HW95" s="266"/>
      <c r="HX95" s="266"/>
      <c r="HY95" s="266"/>
      <c r="HZ95" s="266"/>
      <c r="IA95" s="266"/>
      <c r="IB95" s="266"/>
      <c r="IC95" s="266"/>
      <c r="ID95" s="266"/>
      <c r="IE95" s="266"/>
      <c r="IF95" s="266"/>
      <c r="IG95" s="266"/>
      <c r="IH95" s="266"/>
      <c r="II95" s="266"/>
      <c r="IJ95" s="266"/>
      <c r="IK95" s="266"/>
      <c r="IL95" s="266"/>
      <c r="IM95" s="266"/>
      <c r="IN95" s="266"/>
      <c r="IO95" s="266"/>
      <c r="IP95" s="266"/>
      <c r="IQ95" s="266"/>
      <c r="IR95" s="266"/>
      <c r="IS95" s="266"/>
      <c r="IT95" s="266"/>
      <c r="IU95" s="266"/>
      <c r="IV95" s="266"/>
      <c r="IW95" s="266"/>
      <c r="IX95" s="266"/>
      <c r="IY95" s="266"/>
    </row>
    <row r="96" spans="1:259" ht="14.25" x14ac:dyDescent="0.3">
      <c r="A96" s="71"/>
      <c r="B96" s="257"/>
      <c r="C96" s="258"/>
      <c r="D96" s="258"/>
      <c r="E96" s="258"/>
      <c r="F96" s="258"/>
      <c r="G96" s="258"/>
      <c r="H96" s="258"/>
      <c r="I96" s="258"/>
      <c r="J96" s="258"/>
      <c r="K96" s="258"/>
      <c r="L96" s="258"/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9"/>
      <c r="AC96" s="71"/>
      <c r="AD96" s="71"/>
      <c r="AE96" s="71"/>
      <c r="AF96" s="71"/>
      <c r="AG96" s="190" t="s">
        <v>57</v>
      </c>
      <c r="AH96" s="190"/>
      <c r="AI96" s="190"/>
      <c r="AJ96" s="190"/>
      <c r="AK96" s="190"/>
      <c r="AL96" s="190"/>
      <c r="AM96" s="190"/>
      <c r="AN96" s="190"/>
      <c r="AO96" s="190"/>
      <c r="AP96" s="190"/>
      <c r="AQ96" s="190"/>
      <c r="AR96" s="190"/>
      <c r="AS96" s="190"/>
      <c r="AT96" s="42"/>
      <c r="AU96" s="47">
        <v>0</v>
      </c>
      <c r="AV96" s="71"/>
      <c r="AW96" s="71"/>
      <c r="AX96" s="71"/>
      <c r="AY96" s="71"/>
      <c r="AZ96" s="266"/>
      <c r="BA96" s="266"/>
      <c r="BB96" s="266"/>
      <c r="BC96" s="266"/>
      <c r="BD96" s="266"/>
      <c r="BE96" s="266"/>
      <c r="BF96" s="266"/>
      <c r="BG96" s="266"/>
      <c r="BH96" s="266"/>
      <c r="BI96" s="266"/>
      <c r="BJ96" s="266"/>
      <c r="BK96" s="266"/>
      <c r="BL96" s="266"/>
      <c r="BM96" s="266"/>
      <c r="BN96" s="266"/>
      <c r="BO96" s="266"/>
      <c r="BP96" s="266"/>
      <c r="BQ96" s="266"/>
      <c r="BR96" s="266"/>
      <c r="BS96" s="266"/>
      <c r="BT96" s="266"/>
      <c r="BU96" s="266"/>
      <c r="BV96" s="266"/>
      <c r="BW96" s="266"/>
      <c r="BX96" s="266"/>
      <c r="BY96" s="266"/>
      <c r="BZ96" s="266"/>
      <c r="CA96" s="266"/>
      <c r="CB96" s="266"/>
      <c r="CC96" s="266"/>
      <c r="CD96" s="266"/>
      <c r="CE96" s="266"/>
      <c r="CF96" s="266"/>
      <c r="CG96" s="266"/>
      <c r="CH96" s="266"/>
      <c r="CI96" s="266"/>
      <c r="CJ96" s="266"/>
      <c r="CK96" s="266"/>
      <c r="CL96" s="266"/>
      <c r="CM96" s="266"/>
      <c r="CN96" s="266"/>
      <c r="CO96" s="266"/>
      <c r="CP96" s="266"/>
      <c r="CQ96" s="266"/>
      <c r="CR96" s="266"/>
      <c r="CS96" s="266"/>
      <c r="CT96" s="266"/>
      <c r="CU96" s="266"/>
      <c r="CV96" s="266"/>
      <c r="CW96" s="266"/>
      <c r="CX96" s="266"/>
      <c r="CY96" s="266"/>
      <c r="CZ96" s="266"/>
      <c r="DA96" s="266"/>
      <c r="DB96" s="266"/>
      <c r="DC96" s="266"/>
      <c r="DD96" s="266"/>
      <c r="DE96" s="266"/>
      <c r="DF96" s="266"/>
      <c r="DG96" s="266"/>
      <c r="DH96" s="266"/>
      <c r="DI96" s="266"/>
      <c r="DJ96" s="266"/>
      <c r="DK96" s="266"/>
      <c r="DL96" s="266"/>
      <c r="DM96" s="266"/>
      <c r="DN96" s="266"/>
      <c r="DO96" s="266"/>
      <c r="DP96" s="266"/>
      <c r="DQ96" s="266"/>
      <c r="DR96" s="266"/>
      <c r="DS96" s="266"/>
      <c r="DT96" s="266"/>
      <c r="DU96" s="266"/>
      <c r="DV96" s="266"/>
      <c r="DW96" s="266"/>
      <c r="DX96" s="266"/>
      <c r="DY96" s="266"/>
      <c r="DZ96" s="266"/>
      <c r="EA96" s="266"/>
      <c r="EB96" s="266"/>
      <c r="EC96" s="266"/>
      <c r="ED96" s="266"/>
      <c r="EE96" s="266"/>
      <c r="EF96" s="266"/>
      <c r="EG96" s="266"/>
      <c r="EH96" s="266"/>
      <c r="EI96" s="266"/>
      <c r="EJ96" s="266"/>
      <c r="EK96" s="266"/>
      <c r="EL96" s="266"/>
      <c r="EM96" s="266"/>
      <c r="EN96" s="266"/>
      <c r="EO96" s="266"/>
      <c r="EP96" s="266"/>
      <c r="EQ96" s="266"/>
      <c r="ER96" s="266"/>
      <c r="ES96" s="266"/>
      <c r="ET96" s="266"/>
      <c r="EU96" s="266"/>
      <c r="EV96" s="266"/>
      <c r="EW96" s="266"/>
      <c r="EX96" s="266"/>
      <c r="EY96" s="266"/>
      <c r="EZ96" s="266"/>
      <c r="FA96" s="266"/>
      <c r="FB96" s="266"/>
      <c r="FC96" s="266"/>
      <c r="FD96" s="266"/>
      <c r="FE96" s="266"/>
      <c r="FF96" s="266"/>
      <c r="FG96" s="266"/>
      <c r="FH96" s="266"/>
      <c r="FI96" s="266"/>
      <c r="FJ96" s="266"/>
      <c r="FK96" s="266"/>
      <c r="FL96" s="266"/>
      <c r="FM96" s="266"/>
      <c r="FN96" s="266"/>
      <c r="FO96" s="266"/>
      <c r="FP96" s="266"/>
      <c r="FQ96" s="266"/>
      <c r="FR96" s="266"/>
      <c r="FS96" s="266"/>
      <c r="FT96" s="266"/>
      <c r="FU96" s="266"/>
      <c r="FV96" s="266"/>
      <c r="FW96" s="266"/>
      <c r="FX96" s="266"/>
      <c r="FY96" s="266"/>
      <c r="FZ96" s="266"/>
      <c r="GA96" s="266"/>
      <c r="GB96" s="266"/>
      <c r="GC96" s="266"/>
      <c r="GD96" s="266"/>
      <c r="GE96" s="266"/>
      <c r="GF96" s="266"/>
      <c r="GG96" s="266"/>
      <c r="GH96" s="266"/>
      <c r="GI96" s="266"/>
      <c r="GJ96" s="266"/>
      <c r="GK96" s="266"/>
      <c r="GL96" s="266"/>
      <c r="GM96" s="266"/>
      <c r="GN96" s="266"/>
      <c r="GO96" s="266"/>
      <c r="GP96" s="266"/>
      <c r="GQ96" s="266"/>
      <c r="GR96" s="266"/>
      <c r="GS96" s="266"/>
      <c r="GT96" s="266"/>
      <c r="GU96" s="266"/>
      <c r="GV96" s="266"/>
      <c r="GW96" s="266"/>
      <c r="GX96" s="266"/>
      <c r="GY96" s="266"/>
      <c r="GZ96" s="266"/>
      <c r="HA96" s="266"/>
      <c r="HB96" s="266"/>
      <c r="HC96" s="266"/>
      <c r="HD96" s="266"/>
      <c r="HE96" s="266"/>
      <c r="HF96" s="266"/>
      <c r="HG96" s="266"/>
      <c r="HH96" s="266"/>
      <c r="HI96" s="266"/>
      <c r="HJ96" s="266"/>
      <c r="HK96" s="266"/>
      <c r="HL96" s="266"/>
      <c r="HM96" s="266"/>
      <c r="HN96" s="266"/>
      <c r="HO96" s="266"/>
      <c r="HP96" s="266"/>
      <c r="HQ96" s="266"/>
      <c r="HR96" s="266"/>
      <c r="HS96" s="266"/>
      <c r="HT96" s="266"/>
      <c r="HU96" s="266"/>
      <c r="HV96" s="266"/>
      <c r="HW96" s="266"/>
      <c r="HX96" s="266"/>
      <c r="HY96" s="266"/>
      <c r="HZ96" s="266"/>
      <c r="IA96" s="266"/>
      <c r="IB96" s="266"/>
      <c r="IC96" s="266"/>
      <c r="ID96" s="266"/>
      <c r="IE96" s="266"/>
      <c r="IF96" s="266"/>
      <c r="IG96" s="266"/>
      <c r="IH96" s="266"/>
      <c r="II96" s="266"/>
      <c r="IJ96" s="266"/>
      <c r="IK96" s="266"/>
      <c r="IL96" s="266"/>
      <c r="IM96" s="266"/>
      <c r="IN96" s="266"/>
      <c r="IO96" s="266"/>
      <c r="IP96" s="266"/>
      <c r="IQ96" s="266"/>
      <c r="IR96" s="266"/>
      <c r="IS96" s="266"/>
      <c r="IT96" s="266"/>
      <c r="IU96" s="266"/>
      <c r="IV96" s="266"/>
      <c r="IW96" s="266"/>
      <c r="IX96" s="266"/>
      <c r="IY96" s="266"/>
    </row>
    <row r="97" spans="1:259" ht="14.25" x14ac:dyDescent="0.3">
      <c r="A97" s="71"/>
      <c r="B97" s="257"/>
      <c r="C97" s="258"/>
      <c r="D97" s="258"/>
      <c r="E97" s="258"/>
      <c r="F97" s="258"/>
      <c r="G97" s="258"/>
      <c r="H97" s="258"/>
      <c r="I97" s="258"/>
      <c r="J97" s="258"/>
      <c r="K97" s="258"/>
      <c r="L97" s="258"/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9"/>
      <c r="AC97" s="71"/>
      <c r="AD97" s="71"/>
      <c r="AE97" s="71"/>
      <c r="AF97" s="71"/>
      <c r="AG97" s="122" t="s">
        <v>58</v>
      </c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91"/>
      <c r="AU97" s="92">
        <v>0</v>
      </c>
      <c r="AV97" s="71"/>
      <c r="AW97" s="71"/>
      <c r="AX97" s="71"/>
      <c r="AY97" s="71"/>
      <c r="AZ97" s="266"/>
      <c r="BA97" s="266"/>
      <c r="BB97" s="266"/>
      <c r="BC97" s="266"/>
      <c r="BD97" s="266"/>
      <c r="BE97" s="266"/>
      <c r="BF97" s="266"/>
      <c r="BG97" s="266"/>
      <c r="BH97" s="266"/>
      <c r="BI97" s="266"/>
      <c r="BJ97" s="266"/>
      <c r="BK97" s="266"/>
      <c r="BL97" s="266"/>
      <c r="BM97" s="266"/>
      <c r="BN97" s="266"/>
      <c r="BO97" s="266"/>
      <c r="BP97" s="266"/>
      <c r="BQ97" s="266"/>
      <c r="BR97" s="266"/>
      <c r="BS97" s="266"/>
      <c r="BT97" s="266"/>
      <c r="BU97" s="266"/>
      <c r="BV97" s="266"/>
      <c r="BW97" s="266"/>
      <c r="BX97" s="266"/>
      <c r="BY97" s="266"/>
      <c r="BZ97" s="266"/>
      <c r="CA97" s="266"/>
      <c r="CB97" s="266"/>
      <c r="CC97" s="266"/>
      <c r="CD97" s="266"/>
      <c r="CE97" s="266"/>
      <c r="CF97" s="266"/>
      <c r="CG97" s="266"/>
      <c r="CH97" s="266"/>
      <c r="CI97" s="266"/>
      <c r="CJ97" s="266"/>
      <c r="CK97" s="266"/>
      <c r="CL97" s="266"/>
      <c r="CM97" s="266"/>
      <c r="CN97" s="266"/>
      <c r="CO97" s="266"/>
      <c r="CP97" s="266"/>
      <c r="CQ97" s="266"/>
      <c r="CR97" s="266"/>
      <c r="CS97" s="266"/>
      <c r="CT97" s="266"/>
      <c r="CU97" s="266"/>
      <c r="CV97" s="266"/>
      <c r="CW97" s="266"/>
      <c r="CX97" s="266"/>
      <c r="CY97" s="266"/>
      <c r="CZ97" s="266"/>
      <c r="DA97" s="266"/>
      <c r="DB97" s="266"/>
      <c r="DC97" s="266"/>
      <c r="DD97" s="266"/>
      <c r="DE97" s="266"/>
      <c r="DF97" s="266"/>
      <c r="DG97" s="266"/>
      <c r="DH97" s="266"/>
      <c r="DI97" s="266"/>
      <c r="DJ97" s="266"/>
      <c r="DK97" s="266"/>
      <c r="DL97" s="266"/>
      <c r="DM97" s="266"/>
      <c r="DN97" s="266"/>
      <c r="DO97" s="266"/>
      <c r="DP97" s="266"/>
      <c r="DQ97" s="266"/>
      <c r="DR97" s="266"/>
      <c r="DS97" s="266"/>
      <c r="DT97" s="266"/>
      <c r="DU97" s="266"/>
      <c r="DV97" s="266"/>
      <c r="DW97" s="266"/>
      <c r="DX97" s="266"/>
      <c r="DY97" s="266"/>
      <c r="DZ97" s="266"/>
      <c r="EA97" s="266"/>
      <c r="EB97" s="266"/>
      <c r="EC97" s="266"/>
      <c r="ED97" s="266"/>
      <c r="EE97" s="266"/>
      <c r="EF97" s="266"/>
      <c r="EG97" s="266"/>
      <c r="EH97" s="266"/>
      <c r="EI97" s="266"/>
      <c r="EJ97" s="266"/>
      <c r="EK97" s="266"/>
      <c r="EL97" s="266"/>
      <c r="EM97" s="266"/>
      <c r="EN97" s="266"/>
      <c r="EO97" s="266"/>
      <c r="EP97" s="266"/>
      <c r="EQ97" s="266"/>
      <c r="ER97" s="266"/>
      <c r="ES97" s="266"/>
      <c r="ET97" s="266"/>
      <c r="EU97" s="266"/>
      <c r="EV97" s="266"/>
      <c r="EW97" s="266"/>
      <c r="EX97" s="266"/>
      <c r="EY97" s="266"/>
      <c r="EZ97" s="266"/>
      <c r="FA97" s="266"/>
      <c r="FB97" s="266"/>
      <c r="FC97" s="266"/>
      <c r="FD97" s="266"/>
      <c r="FE97" s="266"/>
      <c r="FF97" s="266"/>
      <c r="FG97" s="266"/>
      <c r="FH97" s="266"/>
      <c r="FI97" s="266"/>
      <c r="FJ97" s="266"/>
      <c r="FK97" s="266"/>
      <c r="FL97" s="266"/>
      <c r="FM97" s="266"/>
      <c r="FN97" s="266"/>
      <c r="FO97" s="266"/>
      <c r="FP97" s="266"/>
      <c r="FQ97" s="266"/>
      <c r="FR97" s="266"/>
      <c r="FS97" s="266"/>
      <c r="FT97" s="266"/>
      <c r="FU97" s="266"/>
      <c r="FV97" s="266"/>
      <c r="FW97" s="266"/>
      <c r="FX97" s="266"/>
      <c r="FY97" s="266"/>
      <c r="FZ97" s="266"/>
      <c r="GA97" s="266"/>
      <c r="GB97" s="266"/>
      <c r="GC97" s="266"/>
      <c r="GD97" s="266"/>
      <c r="GE97" s="266"/>
      <c r="GF97" s="266"/>
      <c r="GG97" s="266"/>
      <c r="GH97" s="266"/>
      <c r="GI97" s="266"/>
      <c r="GJ97" s="266"/>
      <c r="GK97" s="266"/>
      <c r="GL97" s="266"/>
      <c r="GM97" s="266"/>
      <c r="GN97" s="266"/>
      <c r="GO97" s="266"/>
      <c r="GP97" s="266"/>
      <c r="GQ97" s="266"/>
      <c r="GR97" s="266"/>
      <c r="GS97" s="266"/>
      <c r="GT97" s="266"/>
      <c r="GU97" s="266"/>
      <c r="GV97" s="266"/>
      <c r="GW97" s="266"/>
      <c r="GX97" s="266"/>
      <c r="GY97" s="266"/>
      <c r="GZ97" s="266"/>
      <c r="HA97" s="266"/>
      <c r="HB97" s="266"/>
      <c r="HC97" s="266"/>
      <c r="HD97" s="266"/>
      <c r="HE97" s="266"/>
      <c r="HF97" s="266"/>
      <c r="HG97" s="266"/>
      <c r="HH97" s="266"/>
      <c r="HI97" s="266"/>
      <c r="HJ97" s="266"/>
      <c r="HK97" s="266"/>
      <c r="HL97" s="266"/>
      <c r="HM97" s="266"/>
      <c r="HN97" s="266"/>
      <c r="HO97" s="266"/>
      <c r="HP97" s="266"/>
      <c r="HQ97" s="266"/>
      <c r="HR97" s="266"/>
      <c r="HS97" s="266"/>
      <c r="HT97" s="266"/>
      <c r="HU97" s="266"/>
      <c r="HV97" s="266"/>
      <c r="HW97" s="266"/>
      <c r="HX97" s="266"/>
      <c r="HY97" s="266"/>
      <c r="HZ97" s="266"/>
      <c r="IA97" s="266"/>
      <c r="IB97" s="266"/>
      <c r="IC97" s="266"/>
      <c r="ID97" s="266"/>
      <c r="IE97" s="266"/>
      <c r="IF97" s="266"/>
      <c r="IG97" s="266"/>
      <c r="IH97" s="266"/>
      <c r="II97" s="266"/>
      <c r="IJ97" s="266"/>
      <c r="IK97" s="266"/>
      <c r="IL97" s="266"/>
      <c r="IM97" s="266"/>
      <c r="IN97" s="266"/>
      <c r="IO97" s="266"/>
      <c r="IP97" s="266"/>
      <c r="IQ97" s="266"/>
      <c r="IR97" s="266"/>
      <c r="IS97" s="266"/>
      <c r="IT97" s="266"/>
      <c r="IU97" s="266"/>
      <c r="IV97" s="266"/>
      <c r="IW97" s="266"/>
      <c r="IX97" s="266"/>
      <c r="IY97" s="266"/>
    </row>
    <row r="98" spans="1:259" ht="14.25" x14ac:dyDescent="0.3">
      <c r="A98" s="71"/>
      <c r="B98" s="257"/>
      <c r="C98" s="258"/>
      <c r="D98" s="258"/>
      <c r="E98" s="258"/>
      <c r="F98" s="258"/>
      <c r="G98" s="258"/>
      <c r="H98" s="258"/>
      <c r="I98" s="258"/>
      <c r="J98" s="258"/>
      <c r="K98" s="258"/>
      <c r="L98" s="258"/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9"/>
      <c r="AC98" s="71"/>
      <c r="AD98" s="71"/>
      <c r="AE98" s="71"/>
      <c r="AF98" s="71"/>
      <c r="AG98" s="190" t="s">
        <v>59</v>
      </c>
      <c r="AH98" s="190"/>
      <c r="AI98" s="190"/>
      <c r="AJ98" s="190"/>
      <c r="AK98" s="190"/>
      <c r="AL98" s="190"/>
      <c r="AM98" s="190"/>
      <c r="AN98" s="190"/>
      <c r="AO98" s="190"/>
      <c r="AP98" s="190"/>
      <c r="AQ98" s="190"/>
      <c r="AR98" s="190"/>
      <c r="AS98" s="190"/>
      <c r="AT98" s="42"/>
      <c r="AU98" s="47">
        <v>0</v>
      </c>
      <c r="AV98" s="71"/>
      <c r="AW98" s="71"/>
      <c r="AX98" s="71"/>
      <c r="AY98" s="71"/>
      <c r="AZ98" s="266"/>
      <c r="BA98" s="266"/>
      <c r="BB98" s="266"/>
      <c r="BC98" s="266"/>
      <c r="BD98" s="266"/>
      <c r="BE98" s="266"/>
      <c r="BF98" s="266"/>
      <c r="BG98" s="266"/>
      <c r="BH98" s="266"/>
      <c r="BI98" s="266"/>
      <c r="BJ98" s="266"/>
      <c r="BK98" s="266"/>
      <c r="BL98" s="266"/>
      <c r="BM98" s="266"/>
      <c r="BN98" s="266"/>
      <c r="BO98" s="266"/>
      <c r="BP98" s="266"/>
      <c r="BQ98" s="266"/>
      <c r="BR98" s="266"/>
      <c r="BS98" s="266"/>
      <c r="BT98" s="266"/>
      <c r="BU98" s="266"/>
      <c r="BV98" s="266"/>
      <c r="BW98" s="266"/>
      <c r="BX98" s="266"/>
      <c r="BY98" s="266"/>
      <c r="BZ98" s="266"/>
      <c r="CA98" s="266"/>
      <c r="CB98" s="266"/>
      <c r="CC98" s="266"/>
      <c r="CD98" s="266"/>
      <c r="CE98" s="266"/>
      <c r="CF98" s="266"/>
      <c r="CG98" s="266"/>
      <c r="CH98" s="266"/>
      <c r="CI98" s="266"/>
      <c r="CJ98" s="266"/>
      <c r="CK98" s="266"/>
      <c r="CL98" s="266"/>
      <c r="CM98" s="266"/>
      <c r="CN98" s="266"/>
      <c r="CO98" s="266"/>
      <c r="CP98" s="266"/>
      <c r="CQ98" s="266"/>
      <c r="CR98" s="266"/>
      <c r="CS98" s="266"/>
      <c r="CT98" s="266"/>
      <c r="CU98" s="266"/>
      <c r="CV98" s="266"/>
      <c r="CW98" s="266"/>
      <c r="CX98" s="266"/>
      <c r="CY98" s="266"/>
      <c r="CZ98" s="266"/>
      <c r="DA98" s="266"/>
      <c r="DB98" s="266"/>
      <c r="DC98" s="266"/>
      <c r="DD98" s="266"/>
      <c r="DE98" s="266"/>
      <c r="DF98" s="266"/>
      <c r="DG98" s="266"/>
      <c r="DH98" s="266"/>
      <c r="DI98" s="266"/>
      <c r="DJ98" s="266"/>
      <c r="DK98" s="266"/>
      <c r="DL98" s="266"/>
      <c r="DM98" s="266"/>
      <c r="DN98" s="266"/>
      <c r="DO98" s="266"/>
      <c r="DP98" s="266"/>
      <c r="DQ98" s="266"/>
      <c r="DR98" s="266"/>
      <c r="DS98" s="266"/>
      <c r="DT98" s="266"/>
      <c r="DU98" s="266"/>
      <c r="DV98" s="266"/>
      <c r="DW98" s="266"/>
      <c r="DX98" s="266"/>
      <c r="DY98" s="266"/>
      <c r="DZ98" s="266"/>
      <c r="EA98" s="266"/>
      <c r="EB98" s="266"/>
      <c r="EC98" s="266"/>
      <c r="ED98" s="266"/>
      <c r="EE98" s="266"/>
      <c r="EF98" s="266"/>
      <c r="EG98" s="266"/>
      <c r="EH98" s="266"/>
      <c r="EI98" s="266"/>
      <c r="EJ98" s="266"/>
      <c r="EK98" s="266"/>
      <c r="EL98" s="266"/>
      <c r="EM98" s="266"/>
      <c r="EN98" s="266"/>
      <c r="EO98" s="266"/>
      <c r="EP98" s="266"/>
      <c r="EQ98" s="266"/>
      <c r="ER98" s="266"/>
      <c r="ES98" s="266"/>
      <c r="ET98" s="266"/>
      <c r="EU98" s="266"/>
      <c r="EV98" s="266"/>
      <c r="EW98" s="266"/>
      <c r="EX98" s="266"/>
      <c r="EY98" s="266"/>
      <c r="EZ98" s="266"/>
      <c r="FA98" s="266"/>
      <c r="FB98" s="266"/>
      <c r="FC98" s="266"/>
      <c r="FD98" s="266"/>
      <c r="FE98" s="266"/>
      <c r="FF98" s="266"/>
      <c r="FG98" s="266"/>
      <c r="FH98" s="266"/>
      <c r="FI98" s="266"/>
      <c r="FJ98" s="266"/>
      <c r="FK98" s="266"/>
      <c r="FL98" s="266"/>
      <c r="FM98" s="266"/>
      <c r="FN98" s="266"/>
      <c r="FO98" s="266"/>
      <c r="FP98" s="266"/>
      <c r="FQ98" s="266"/>
      <c r="FR98" s="266"/>
      <c r="FS98" s="266"/>
      <c r="FT98" s="266"/>
      <c r="FU98" s="266"/>
      <c r="FV98" s="266"/>
      <c r="FW98" s="266"/>
      <c r="FX98" s="266"/>
      <c r="FY98" s="266"/>
      <c r="FZ98" s="266"/>
      <c r="GA98" s="266"/>
      <c r="GB98" s="266"/>
      <c r="GC98" s="266"/>
      <c r="GD98" s="266"/>
      <c r="GE98" s="266"/>
      <c r="GF98" s="266"/>
      <c r="GG98" s="266"/>
      <c r="GH98" s="266"/>
      <c r="GI98" s="266"/>
      <c r="GJ98" s="266"/>
      <c r="GK98" s="266"/>
      <c r="GL98" s="266"/>
      <c r="GM98" s="266"/>
      <c r="GN98" s="266"/>
      <c r="GO98" s="266"/>
      <c r="GP98" s="266"/>
      <c r="GQ98" s="266"/>
      <c r="GR98" s="266"/>
      <c r="GS98" s="266"/>
      <c r="GT98" s="266"/>
      <c r="GU98" s="266"/>
      <c r="GV98" s="266"/>
      <c r="GW98" s="266"/>
      <c r="GX98" s="266"/>
      <c r="GY98" s="266"/>
      <c r="GZ98" s="266"/>
      <c r="HA98" s="266"/>
      <c r="HB98" s="266"/>
      <c r="HC98" s="266"/>
      <c r="HD98" s="266"/>
      <c r="HE98" s="266"/>
      <c r="HF98" s="266"/>
      <c r="HG98" s="266"/>
      <c r="HH98" s="266"/>
      <c r="HI98" s="266"/>
      <c r="HJ98" s="266"/>
      <c r="HK98" s="266"/>
      <c r="HL98" s="266"/>
      <c r="HM98" s="266"/>
      <c r="HN98" s="266"/>
      <c r="HO98" s="266"/>
      <c r="HP98" s="266"/>
      <c r="HQ98" s="266"/>
      <c r="HR98" s="266"/>
      <c r="HS98" s="266"/>
      <c r="HT98" s="266"/>
      <c r="HU98" s="266"/>
      <c r="HV98" s="266"/>
      <c r="HW98" s="266"/>
      <c r="HX98" s="266"/>
      <c r="HY98" s="266"/>
      <c r="HZ98" s="266"/>
      <c r="IA98" s="266"/>
      <c r="IB98" s="266"/>
      <c r="IC98" s="266"/>
      <c r="ID98" s="266"/>
      <c r="IE98" s="266"/>
      <c r="IF98" s="266"/>
      <c r="IG98" s="266"/>
      <c r="IH98" s="266"/>
      <c r="II98" s="266"/>
      <c r="IJ98" s="266"/>
      <c r="IK98" s="266"/>
      <c r="IL98" s="266"/>
      <c r="IM98" s="266"/>
      <c r="IN98" s="266"/>
      <c r="IO98" s="266"/>
      <c r="IP98" s="266"/>
      <c r="IQ98" s="266"/>
      <c r="IR98" s="266"/>
      <c r="IS98" s="266"/>
      <c r="IT98" s="266"/>
      <c r="IU98" s="266"/>
      <c r="IV98" s="266"/>
      <c r="IW98" s="266"/>
      <c r="IX98" s="266"/>
      <c r="IY98" s="266"/>
    </row>
    <row r="99" spans="1:259" ht="14.25" x14ac:dyDescent="0.3">
      <c r="A99" s="71"/>
      <c r="B99" s="257"/>
      <c r="C99" s="258"/>
      <c r="D99" s="258"/>
      <c r="E99" s="258"/>
      <c r="F99" s="258"/>
      <c r="G99" s="258"/>
      <c r="H99" s="258"/>
      <c r="I99" s="258"/>
      <c r="J99" s="258"/>
      <c r="K99" s="258"/>
      <c r="L99" s="258"/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9"/>
      <c r="AC99" s="71"/>
      <c r="AD99" s="71"/>
      <c r="AE99" s="71"/>
      <c r="AF99" s="71"/>
      <c r="AG99" s="122" t="s">
        <v>60</v>
      </c>
      <c r="AH99" s="122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91"/>
      <c r="AU99" s="92">
        <v>0</v>
      </c>
      <c r="AV99" s="71"/>
      <c r="AW99" s="71"/>
      <c r="AX99" s="71"/>
      <c r="AY99" s="71"/>
      <c r="AZ99" s="266"/>
      <c r="BA99" s="266"/>
      <c r="BB99" s="266"/>
      <c r="BC99" s="266"/>
      <c r="BD99" s="266"/>
      <c r="BE99" s="266"/>
      <c r="BF99" s="266"/>
      <c r="BG99" s="266"/>
      <c r="BH99" s="266"/>
      <c r="BI99" s="266"/>
      <c r="BJ99" s="266"/>
      <c r="BK99" s="266"/>
      <c r="BL99" s="266"/>
      <c r="BM99" s="266"/>
      <c r="BN99" s="266"/>
      <c r="BO99" s="266"/>
      <c r="BP99" s="266"/>
      <c r="BQ99" s="266"/>
      <c r="BR99" s="266"/>
      <c r="BS99" s="266"/>
      <c r="BT99" s="266"/>
      <c r="BU99" s="266"/>
      <c r="BV99" s="266"/>
      <c r="BW99" s="266"/>
      <c r="BX99" s="266"/>
      <c r="BY99" s="266"/>
      <c r="BZ99" s="266"/>
      <c r="CA99" s="266"/>
      <c r="CB99" s="266"/>
      <c r="CC99" s="266"/>
      <c r="CD99" s="266"/>
      <c r="CE99" s="266"/>
      <c r="CF99" s="266"/>
      <c r="CG99" s="266"/>
      <c r="CH99" s="266"/>
      <c r="CI99" s="266"/>
      <c r="CJ99" s="266"/>
      <c r="CK99" s="266"/>
      <c r="CL99" s="266"/>
      <c r="CM99" s="266"/>
      <c r="CN99" s="266"/>
      <c r="CO99" s="266"/>
      <c r="CP99" s="266"/>
      <c r="CQ99" s="266"/>
      <c r="CR99" s="266"/>
      <c r="CS99" s="266"/>
      <c r="CT99" s="266"/>
      <c r="CU99" s="266"/>
      <c r="CV99" s="266"/>
      <c r="CW99" s="266"/>
      <c r="CX99" s="266"/>
      <c r="CY99" s="266"/>
      <c r="CZ99" s="266"/>
      <c r="DA99" s="266"/>
      <c r="DB99" s="266"/>
      <c r="DC99" s="266"/>
      <c r="DD99" s="266"/>
      <c r="DE99" s="266"/>
      <c r="DF99" s="266"/>
      <c r="DG99" s="266"/>
      <c r="DH99" s="266"/>
      <c r="DI99" s="266"/>
      <c r="DJ99" s="266"/>
      <c r="DK99" s="266"/>
      <c r="DL99" s="266"/>
      <c r="DM99" s="266"/>
      <c r="DN99" s="266"/>
      <c r="DO99" s="266"/>
      <c r="DP99" s="266"/>
      <c r="DQ99" s="266"/>
      <c r="DR99" s="266"/>
      <c r="DS99" s="266"/>
      <c r="DT99" s="266"/>
      <c r="DU99" s="266"/>
      <c r="DV99" s="266"/>
      <c r="DW99" s="266"/>
      <c r="DX99" s="266"/>
      <c r="DY99" s="266"/>
      <c r="DZ99" s="266"/>
      <c r="EA99" s="266"/>
      <c r="EB99" s="266"/>
      <c r="EC99" s="266"/>
      <c r="ED99" s="266"/>
      <c r="EE99" s="266"/>
      <c r="EF99" s="266"/>
      <c r="EG99" s="266"/>
      <c r="EH99" s="266"/>
      <c r="EI99" s="266"/>
      <c r="EJ99" s="266"/>
      <c r="EK99" s="266"/>
      <c r="EL99" s="266"/>
      <c r="EM99" s="266"/>
      <c r="EN99" s="266"/>
      <c r="EO99" s="266"/>
      <c r="EP99" s="266"/>
      <c r="EQ99" s="266"/>
      <c r="ER99" s="266"/>
      <c r="ES99" s="266"/>
      <c r="ET99" s="266"/>
      <c r="EU99" s="266"/>
      <c r="EV99" s="266"/>
      <c r="EW99" s="266"/>
      <c r="EX99" s="266"/>
      <c r="EY99" s="266"/>
      <c r="EZ99" s="266"/>
      <c r="FA99" s="266"/>
      <c r="FB99" s="266"/>
      <c r="FC99" s="266"/>
      <c r="FD99" s="266"/>
      <c r="FE99" s="266"/>
      <c r="FF99" s="266"/>
      <c r="FG99" s="266"/>
      <c r="FH99" s="266"/>
      <c r="FI99" s="266"/>
      <c r="FJ99" s="266"/>
      <c r="FK99" s="266"/>
      <c r="FL99" s="266"/>
      <c r="FM99" s="266"/>
      <c r="FN99" s="266"/>
      <c r="FO99" s="266"/>
      <c r="FP99" s="266"/>
      <c r="FQ99" s="266"/>
      <c r="FR99" s="266"/>
      <c r="FS99" s="266"/>
      <c r="FT99" s="266"/>
      <c r="FU99" s="266"/>
      <c r="FV99" s="266"/>
      <c r="FW99" s="266"/>
      <c r="FX99" s="266"/>
      <c r="FY99" s="266"/>
      <c r="FZ99" s="266"/>
      <c r="GA99" s="266"/>
      <c r="GB99" s="266"/>
      <c r="GC99" s="266"/>
      <c r="GD99" s="266"/>
      <c r="GE99" s="266"/>
      <c r="GF99" s="266"/>
      <c r="GG99" s="266"/>
      <c r="GH99" s="266"/>
      <c r="GI99" s="266"/>
      <c r="GJ99" s="266"/>
      <c r="GK99" s="266"/>
      <c r="GL99" s="266"/>
      <c r="GM99" s="266"/>
      <c r="GN99" s="266"/>
      <c r="GO99" s="266"/>
      <c r="GP99" s="266"/>
      <c r="GQ99" s="266"/>
      <c r="GR99" s="266"/>
      <c r="GS99" s="266"/>
      <c r="GT99" s="266"/>
      <c r="GU99" s="266"/>
      <c r="GV99" s="266"/>
      <c r="GW99" s="266"/>
      <c r="GX99" s="266"/>
      <c r="GY99" s="266"/>
      <c r="GZ99" s="266"/>
      <c r="HA99" s="266"/>
      <c r="HB99" s="266"/>
      <c r="HC99" s="266"/>
      <c r="HD99" s="266"/>
      <c r="HE99" s="266"/>
      <c r="HF99" s="266"/>
      <c r="HG99" s="266"/>
      <c r="HH99" s="266"/>
      <c r="HI99" s="266"/>
      <c r="HJ99" s="266"/>
      <c r="HK99" s="266"/>
      <c r="HL99" s="266"/>
      <c r="HM99" s="266"/>
      <c r="HN99" s="266"/>
      <c r="HO99" s="266"/>
      <c r="HP99" s="266"/>
      <c r="HQ99" s="266"/>
      <c r="HR99" s="266"/>
      <c r="HS99" s="266"/>
      <c r="HT99" s="266"/>
      <c r="HU99" s="266"/>
      <c r="HV99" s="266"/>
      <c r="HW99" s="266"/>
      <c r="HX99" s="266"/>
      <c r="HY99" s="266"/>
      <c r="HZ99" s="266"/>
      <c r="IA99" s="266"/>
      <c r="IB99" s="266"/>
      <c r="IC99" s="266"/>
      <c r="ID99" s="266"/>
      <c r="IE99" s="266"/>
      <c r="IF99" s="266"/>
      <c r="IG99" s="266"/>
      <c r="IH99" s="266"/>
      <c r="II99" s="266"/>
      <c r="IJ99" s="266"/>
      <c r="IK99" s="266"/>
      <c r="IL99" s="266"/>
      <c r="IM99" s="266"/>
      <c r="IN99" s="266"/>
      <c r="IO99" s="266"/>
      <c r="IP99" s="266"/>
      <c r="IQ99" s="266"/>
      <c r="IR99" s="266"/>
      <c r="IS99" s="266"/>
      <c r="IT99" s="266"/>
      <c r="IU99" s="266"/>
      <c r="IV99" s="266"/>
      <c r="IW99" s="266"/>
      <c r="IX99" s="266"/>
      <c r="IY99" s="266"/>
    </row>
    <row r="100" spans="1:259" ht="14.25" x14ac:dyDescent="0.3">
      <c r="A100" s="71"/>
      <c r="B100" s="257"/>
      <c r="C100" s="258"/>
      <c r="D100" s="258"/>
      <c r="E100" s="258"/>
      <c r="F100" s="258"/>
      <c r="G100" s="258"/>
      <c r="H100" s="258"/>
      <c r="I100" s="258"/>
      <c r="J100" s="258"/>
      <c r="K100" s="258"/>
      <c r="L100" s="258"/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9"/>
      <c r="AC100" s="71"/>
      <c r="AD100" s="71"/>
      <c r="AE100" s="71"/>
      <c r="AF100" s="71"/>
      <c r="AG100" s="190" t="s">
        <v>61</v>
      </c>
      <c r="AH100" s="190"/>
      <c r="AI100" s="190"/>
      <c r="AJ100" s="190"/>
      <c r="AK100" s="190"/>
      <c r="AL100" s="190"/>
      <c r="AM100" s="190"/>
      <c r="AN100" s="190"/>
      <c r="AO100" s="190"/>
      <c r="AP100" s="190"/>
      <c r="AQ100" s="190"/>
      <c r="AR100" s="190"/>
      <c r="AS100" s="190"/>
      <c r="AT100" s="42"/>
      <c r="AU100" s="47">
        <v>0</v>
      </c>
      <c r="AV100" s="71"/>
      <c r="AW100" s="71"/>
      <c r="AX100" s="71"/>
      <c r="AY100" s="71"/>
      <c r="AZ100" s="266"/>
      <c r="BA100" s="266"/>
      <c r="BB100" s="266"/>
      <c r="BC100" s="266"/>
      <c r="BD100" s="266"/>
      <c r="BE100" s="266"/>
      <c r="BF100" s="266"/>
      <c r="BG100" s="266"/>
      <c r="BH100" s="266"/>
      <c r="BI100" s="266"/>
      <c r="BJ100" s="266"/>
      <c r="BK100" s="266"/>
      <c r="BL100" s="266"/>
      <c r="BM100" s="266"/>
      <c r="BN100" s="266"/>
      <c r="BO100" s="266"/>
      <c r="BP100" s="266"/>
      <c r="BQ100" s="266"/>
      <c r="BR100" s="266"/>
      <c r="BS100" s="266"/>
      <c r="BT100" s="266"/>
      <c r="BU100" s="266"/>
      <c r="BV100" s="266"/>
      <c r="BW100" s="266"/>
      <c r="BX100" s="266"/>
      <c r="BY100" s="266"/>
      <c r="BZ100" s="266"/>
      <c r="CA100" s="266"/>
      <c r="CB100" s="266"/>
      <c r="CC100" s="266"/>
      <c r="CD100" s="266"/>
      <c r="CE100" s="266"/>
      <c r="CF100" s="266"/>
      <c r="CG100" s="266"/>
      <c r="CH100" s="266"/>
      <c r="CI100" s="266"/>
      <c r="CJ100" s="266"/>
      <c r="CK100" s="266"/>
      <c r="CL100" s="266"/>
      <c r="CM100" s="266"/>
      <c r="CN100" s="266"/>
      <c r="CO100" s="266"/>
      <c r="CP100" s="266"/>
      <c r="CQ100" s="266"/>
      <c r="CR100" s="266"/>
      <c r="CS100" s="266"/>
      <c r="CT100" s="266"/>
      <c r="CU100" s="266"/>
      <c r="CV100" s="266"/>
      <c r="CW100" s="266"/>
      <c r="CX100" s="266"/>
      <c r="CY100" s="266"/>
      <c r="CZ100" s="266"/>
      <c r="DA100" s="266"/>
      <c r="DB100" s="266"/>
      <c r="DC100" s="266"/>
      <c r="DD100" s="266"/>
      <c r="DE100" s="266"/>
      <c r="DF100" s="266"/>
      <c r="DG100" s="266"/>
      <c r="DH100" s="266"/>
      <c r="DI100" s="266"/>
      <c r="DJ100" s="266"/>
      <c r="DK100" s="266"/>
      <c r="DL100" s="266"/>
      <c r="DM100" s="266"/>
      <c r="DN100" s="266"/>
      <c r="DO100" s="266"/>
      <c r="DP100" s="266"/>
      <c r="DQ100" s="266"/>
      <c r="DR100" s="266"/>
      <c r="DS100" s="266"/>
      <c r="DT100" s="266"/>
      <c r="DU100" s="266"/>
      <c r="DV100" s="266"/>
      <c r="DW100" s="266"/>
      <c r="DX100" s="266"/>
      <c r="DY100" s="266"/>
      <c r="DZ100" s="266"/>
      <c r="EA100" s="266"/>
      <c r="EB100" s="266"/>
      <c r="EC100" s="266"/>
      <c r="ED100" s="266"/>
      <c r="EE100" s="266"/>
      <c r="EF100" s="266"/>
      <c r="EG100" s="266"/>
      <c r="EH100" s="266"/>
      <c r="EI100" s="266"/>
      <c r="EJ100" s="266"/>
      <c r="EK100" s="266"/>
      <c r="EL100" s="266"/>
      <c r="EM100" s="266"/>
      <c r="EN100" s="266"/>
      <c r="EO100" s="266"/>
      <c r="EP100" s="266"/>
      <c r="EQ100" s="266"/>
      <c r="ER100" s="266"/>
      <c r="ES100" s="266"/>
      <c r="ET100" s="266"/>
      <c r="EU100" s="266"/>
      <c r="EV100" s="266"/>
      <c r="EW100" s="266"/>
      <c r="EX100" s="266"/>
      <c r="EY100" s="266"/>
      <c r="EZ100" s="266"/>
      <c r="FA100" s="266"/>
      <c r="FB100" s="266"/>
      <c r="FC100" s="266"/>
      <c r="FD100" s="266"/>
      <c r="FE100" s="266"/>
      <c r="FF100" s="266"/>
      <c r="FG100" s="266"/>
      <c r="FH100" s="266"/>
      <c r="FI100" s="266"/>
      <c r="FJ100" s="266"/>
      <c r="FK100" s="266"/>
      <c r="FL100" s="266"/>
      <c r="FM100" s="266"/>
      <c r="FN100" s="266"/>
      <c r="FO100" s="266"/>
      <c r="FP100" s="266"/>
      <c r="FQ100" s="266"/>
      <c r="FR100" s="266"/>
      <c r="FS100" s="266"/>
      <c r="FT100" s="266"/>
      <c r="FU100" s="266"/>
      <c r="FV100" s="266"/>
      <c r="FW100" s="266"/>
      <c r="FX100" s="266"/>
      <c r="FY100" s="266"/>
      <c r="FZ100" s="266"/>
      <c r="GA100" s="266"/>
      <c r="GB100" s="266"/>
      <c r="GC100" s="266"/>
      <c r="GD100" s="266"/>
      <c r="GE100" s="266"/>
      <c r="GF100" s="266"/>
      <c r="GG100" s="266"/>
      <c r="GH100" s="266"/>
      <c r="GI100" s="266"/>
      <c r="GJ100" s="266"/>
      <c r="GK100" s="266"/>
      <c r="GL100" s="266"/>
      <c r="GM100" s="266"/>
      <c r="GN100" s="266"/>
      <c r="GO100" s="266"/>
      <c r="GP100" s="266"/>
      <c r="GQ100" s="266"/>
      <c r="GR100" s="266"/>
      <c r="GS100" s="266"/>
      <c r="GT100" s="266"/>
      <c r="GU100" s="266"/>
      <c r="GV100" s="266"/>
      <c r="GW100" s="266"/>
      <c r="GX100" s="266"/>
      <c r="GY100" s="266"/>
      <c r="GZ100" s="266"/>
      <c r="HA100" s="266"/>
      <c r="HB100" s="266"/>
      <c r="HC100" s="266"/>
      <c r="HD100" s="266"/>
      <c r="HE100" s="266"/>
      <c r="HF100" s="266"/>
      <c r="HG100" s="266"/>
      <c r="HH100" s="266"/>
      <c r="HI100" s="266"/>
      <c r="HJ100" s="266"/>
      <c r="HK100" s="266"/>
      <c r="HL100" s="266"/>
      <c r="HM100" s="266"/>
      <c r="HN100" s="266"/>
      <c r="HO100" s="266"/>
      <c r="HP100" s="266"/>
      <c r="HQ100" s="266"/>
      <c r="HR100" s="266"/>
      <c r="HS100" s="266"/>
      <c r="HT100" s="266"/>
      <c r="HU100" s="266"/>
      <c r="HV100" s="266"/>
      <c r="HW100" s="266"/>
      <c r="HX100" s="266"/>
      <c r="HY100" s="266"/>
      <c r="HZ100" s="266"/>
      <c r="IA100" s="266"/>
      <c r="IB100" s="266"/>
      <c r="IC100" s="266"/>
      <c r="ID100" s="266"/>
      <c r="IE100" s="266"/>
      <c r="IF100" s="266"/>
      <c r="IG100" s="266"/>
      <c r="IH100" s="266"/>
      <c r="II100" s="266"/>
      <c r="IJ100" s="266"/>
      <c r="IK100" s="266"/>
      <c r="IL100" s="266"/>
      <c r="IM100" s="266"/>
      <c r="IN100" s="266"/>
      <c r="IO100" s="266"/>
      <c r="IP100" s="266"/>
      <c r="IQ100" s="266"/>
      <c r="IR100" s="266"/>
      <c r="IS100" s="266"/>
      <c r="IT100" s="266"/>
      <c r="IU100" s="266"/>
      <c r="IV100" s="266"/>
      <c r="IW100" s="266"/>
      <c r="IX100" s="266"/>
      <c r="IY100" s="266"/>
    </row>
    <row r="101" spans="1:259" ht="15" thickBot="1" x14ac:dyDescent="0.35">
      <c r="A101" s="71"/>
      <c r="B101" s="260"/>
      <c r="C101" s="261"/>
      <c r="D101" s="261"/>
      <c r="E101" s="261"/>
      <c r="F101" s="261"/>
      <c r="G101" s="261"/>
      <c r="H101" s="261"/>
      <c r="I101" s="261"/>
      <c r="J101" s="261"/>
      <c r="K101" s="261"/>
      <c r="L101" s="261"/>
      <c r="M101" s="261"/>
      <c r="N101" s="261"/>
      <c r="O101" s="261"/>
      <c r="P101" s="261"/>
      <c r="Q101" s="261"/>
      <c r="R101" s="261"/>
      <c r="S101" s="261"/>
      <c r="T101" s="261"/>
      <c r="U101" s="261"/>
      <c r="V101" s="261"/>
      <c r="W101" s="261"/>
      <c r="X101" s="261"/>
      <c r="Y101" s="261"/>
      <c r="Z101" s="261"/>
      <c r="AA101" s="261"/>
      <c r="AB101" s="262"/>
      <c r="AC101" s="71"/>
      <c r="AD101" s="71"/>
      <c r="AE101" s="71"/>
      <c r="AF101" s="71"/>
      <c r="AG101" s="268" t="s">
        <v>62</v>
      </c>
      <c r="AH101" s="268"/>
      <c r="AI101" s="268"/>
      <c r="AJ101" s="268"/>
      <c r="AK101" s="268"/>
      <c r="AL101" s="268"/>
      <c r="AM101" s="268"/>
      <c r="AN101" s="268"/>
      <c r="AO101" s="268"/>
      <c r="AP101" s="268"/>
      <c r="AQ101" s="268"/>
      <c r="AR101" s="268"/>
      <c r="AS101" s="268"/>
      <c r="AT101" s="93"/>
      <c r="AU101" s="94">
        <v>0</v>
      </c>
      <c r="AV101" s="71"/>
      <c r="AW101" s="71"/>
      <c r="AX101" s="71"/>
      <c r="AY101" s="71"/>
      <c r="AZ101" s="266"/>
      <c r="BA101" s="266"/>
      <c r="BB101" s="266"/>
      <c r="BC101" s="266"/>
      <c r="BD101" s="266"/>
      <c r="BE101" s="266"/>
      <c r="BF101" s="266"/>
      <c r="BG101" s="266"/>
      <c r="BH101" s="266"/>
      <c r="BI101" s="266"/>
      <c r="BJ101" s="266"/>
      <c r="BK101" s="266"/>
      <c r="BL101" s="266"/>
      <c r="BM101" s="266"/>
      <c r="BN101" s="266"/>
      <c r="BO101" s="266"/>
      <c r="BP101" s="266"/>
      <c r="BQ101" s="266"/>
      <c r="BR101" s="266"/>
      <c r="BS101" s="266"/>
      <c r="BT101" s="266"/>
      <c r="BU101" s="266"/>
      <c r="BV101" s="266"/>
      <c r="BW101" s="266"/>
      <c r="BX101" s="266"/>
      <c r="BY101" s="266"/>
      <c r="BZ101" s="266"/>
      <c r="CA101" s="266"/>
      <c r="CB101" s="266"/>
      <c r="CC101" s="266"/>
      <c r="CD101" s="266"/>
      <c r="CE101" s="266"/>
      <c r="CF101" s="266"/>
      <c r="CG101" s="266"/>
      <c r="CH101" s="266"/>
      <c r="CI101" s="266"/>
      <c r="CJ101" s="266"/>
      <c r="CK101" s="266"/>
      <c r="CL101" s="266"/>
      <c r="CM101" s="266"/>
      <c r="CN101" s="266"/>
      <c r="CO101" s="266"/>
      <c r="CP101" s="266"/>
      <c r="CQ101" s="266"/>
      <c r="CR101" s="266"/>
      <c r="CS101" s="266"/>
      <c r="CT101" s="266"/>
      <c r="CU101" s="266"/>
      <c r="CV101" s="266"/>
      <c r="CW101" s="266"/>
      <c r="CX101" s="266"/>
      <c r="CY101" s="266"/>
      <c r="CZ101" s="266"/>
      <c r="DA101" s="266"/>
      <c r="DB101" s="266"/>
      <c r="DC101" s="266"/>
      <c r="DD101" s="266"/>
      <c r="DE101" s="266"/>
      <c r="DF101" s="266"/>
      <c r="DG101" s="266"/>
      <c r="DH101" s="266"/>
      <c r="DI101" s="266"/>
      <c r="DJ101" s="266"/>
      <c r="DK101" s="266"/>
      <c r="DL101" s="266"/>
      <c r="DM101" s="266"/>
      <c r="DN101" s="266"/>
      <c r="DO101" s="266"/>
      <c r="DP101" s="266"/>
      <c r="DQ101" s="266"/>
      <c r="DR101" s="266"/>
      <c r="DS101" s="266"/>
      <c r="DT101" s="266"/>
      <c r="DU101" s="266"/>
      <c r="DV101" s="266"/>
      <c r="DW101" s="266"/>
      <c r="DX101" s="266"/>
      <c r="DY101" s="266"/>
      <c r="DZ101" s="266"/>
      <c r="EA101" s="266"/>
      <c r="EB101" s="266"/>
      <c r="EC101" s="266"/>
      <c r="ED101" s="266"/>
      <c r="EE101" s="266"/>
      <c r="EF101" s="266"/>
      <c r="EG101" s="266"/>
      <c r="EH101" s="266"/>
      <c r="EI101" s="266"/>
      <c r="EJ101" s="266"/>
      <c r="EK101" s="266"/>
      <c r="EL101" s="266"/>
      <c r="EM101" s="266"/>
      <c r="EN101" s="266"/>
      <c r="EO101" s="266"/>
      <c r="EP101" s="266"/>
      <c r="EQ101" s="266"/>
      <c r="ER101" s="266"/>
      <c r="ES101" s="266"/>
      <c r="ET101" s="266"/>
      <c r="EU101" s="266"/>
      <c r="EV101" s="266"/>
      <c r="EW101" s="266"/>
      <c r="EX101" s="266"/>
      <c r="EY101" s="266"/>
      <c r="EZ101" s="266"/>
      <c r="FA101" s="266"/>
      <c r="FB101" s="266"/>
      <c r="FC101" s="266"/>
      <c r="FD101" s="266"/>
      <c r="FE101" s="266"/>
      <c r="FF101" s="266"/>
      <c r="FG101" s="266"/>
      <c r="FH101" s="266"/>
      <c r="FI101" s="266"/>
      <c r="FJ101" s="266"/>
      <c r="FK101" s="266"/>
      <c r="FL101" s="266"/>
      <c r="FM101" s="266"/>
      <c r="FN101" s="266"/>
      <c r="FO101" s="266"/>
      <c r="FP101" s="266"/>
      <c r="FQ101" s="266"/>
      <c r="FR101" s="266"/>
      <c r="FS101" s="266"/>
      <c r="FT101" s="266"/>
      <c r="FU101" s="266"/>
      <c r="FV101" s="266"/>
      <c r="FW101" s="266"/>
      <c r="FX101" s="266"/>
      <c r="FY101" s="266"/>
      <c r="FZ101" s="266"/>
      <c r="GA101" s="266"/>
      <c r="GB101" s="266"/>
      <c r="GC101" s="266"/>
      <c r="GD101" s="266"/>
      <c r="GE101" s="266"/>
      <c r="GF101" s="266"/>
      <c r="GG101" s="266"/>
      <c r="GH101" s="266"/>
      <c r="GI101" s="266"/>
      <c r="GJ101" s="266"/>
      <c r="GK101" s="266"/>
      <c r="GL101" s="266"/>
      <c r="GM101" s="266"/>
      <c r="GN101" s="266"/>
      <c r="GO101" s="266"/>
      <c r="GP101" s="266"/>
      <c r="GQ101" s="266"/>
      <c r="GR101" s="266"/>
      <c r="GS101" s="266"/>
      <c r="GT101" s="266"/>
      <c r="GU101" s="266"/>
      <c r="GV101" s="266"/>
      <c r="GW101" s="266"/>
      <c r="GX101" s="266"/>
      <c r="GY101" s="266"/>
      <c r="GZ101" s="266"/>
      <c r="HA101" s="266"/>
      <c r="HB101" s="266"/>
      <c r="HC101" s="266"/>
      <c r="HD101" s="266"/>
      <c r="HE101" s="266"/>
      <c r="HF101" s="266"/>
      <c r="HG101" s="266"/>
      <c r="HH101" s="266"/>
      <c r="HI101" s="266"/>
      <c r="HJ101" s="266"/>
      <c r="HK101" s="266"/>
      <c r="HL101" s="266"/>
      <c r="HM101" s="266"/>
      <c r="HN101" s="266"/>
      <c r="HO101" s="266"/>
      <c r="HP101" s="266"/>
      <c r="HQ101" s="266"/>
      <c r="HR101" s="266"/>
      <c r="HS101" s="266"/>
      <c r="HT101" s="266"/>
      <c r="HU101" s="266"/>
      <c r="HV101" s="266"/>
      <c r="HW101" s="266"/>
      <c r="HX101" s="266"/>
      <c r="HY101" s="266"/>
      <c r="HZ101" s="266"/>
      <c r="IA101" s="266"/>
      <c r="IB101" s="266"/>
      <c r="IC101" s="266"/>
      <c r="ID101" s="266"/>
      <c r="IE101" s="266"/>
      <c r="IF101" s="266"/>
      <c r="IG101" s="266"/>
      <c r="IH101" s="266"/>
      <c r="II101" s="266"/>
      <c r="IJ101" s="266"/>
      <c r="IK101" s="266"/>
      <c r="IL101" s="266"/>
      <c r="IM101" s="266"/>
      <c r="IN101" s="266"/>
      <c r="IO101" s="266"/>
      <c r="IP101" s="266"/>
      <c r="IQ101" s="266"/>
      <c r="IR101" s="266"/>
      <c r="IS101" s="266"/>
      <c r="IT101" s="266"/>
      <c r="IU101" s="266"/>
      <c r="IV101" s="266"/>
      <c r="IW101" s="266"/>
      <c r="IX101" s="266"/>
      <c r="IY101" s="266"/>
    </row>
    <row r="102" spans="1:259" ht="14.25" x14ac:dyDescent="0.3">
      <c r="A102" s="71"/>
      <c r="B102" s="71"/>
      <c r="C102" s="71"/>
      <c r="D102" s="72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2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266"/>
      <c r="BA102" s="266"/>
      <c r="BB102" s="266"/>
      <c r="BC102" s="266"/>
      <c r="BD102" s="266"/>
      <c r="BE102" s="266"/>
      <c r="BF102" s="266"/>
      <c r="BG102" s="266"/>
      <c r="BH102" s="266"/>
      <c r="BI102" s="266"/>
      <c r="BJ102" s="266"/>
      <c r="BK102" s="266"/>
      <c r="BL102" s="266"/>
      <c r="BM102" s="266"/>
      <c r="BN102" s="266"/>
      <c r="BO102" s="266"/>
      <c r="BP102" s="266"/>
      <c r="BQ102" s="266"/>
      <c r="BR102" s="266"/>
      <c r="BS102" s="266"/>
      <c r="BT102" s="266"/>
      <c r="BU102" s="266"/>
      <c r="BV102" s="266"/>
      <c r="BW102" s="266"/>
      <c r="BX102" s="266"/>
      <c r="BY102" s="266"/>
      <c r="BZ102" s="266"/>
      <c r="CA102" s="266"/>
      <c r="CB102" s="266"/>
      <c r="CC102" s="266"/>
      <c r="CD102" s="266"/>
      <c r="CE102" s="266"/>
      <c r="CF102" s="266"/>
      <c r="CG102" s="266"/>
      <c r="CH102" s="266"/>
      <c r="CI102" s="266"/>
      <c r="CJ102" s="266"/>
      <c r="CK102" s="266"/>
      <c r="CL102" s="266"/>
      <c r="CM102" s="266"/>
      <c r="CN102" s="266"/>
      <c r="CO102" s="266"/>
      <c r="CP102" s="266"/>
      <c r="CQ102" s="266"/>
      <c r="CR102" s="266"/>
      <c r="CS102" s="266"/>
      <c r="CT102" s="266"/>
      <c r="CU102" s="266"/>
      <c r="CV102" s="266"/>
      <c r="CW102" s="266"/>
      <c r="CX102" s="266"/>
      <c r="CY102" s="266"/>
      <c r="CZ102" s="266"/>
      <c r="DA102" s="266"/>
      <c r="DB102" s="266"/>
      <c r="DC102" s="266"/>
      <c r="DD102" s="266"/>
      <c r="DE102" s="266"/>
      <c r="DF102" s="266"/>
      <c r="DG102" s="266"/>
      <c r="DH102" s="266"/>
      <c r="DI102" s="266"/>
      <c r="DJ102" s="266"/>
      <c r="DK102" s="266"/>
      <c r="DL102" s="266"/>
      <c r="DM102" s="266"/>
      <c r="DN102" s="266"/>
      <c r="DO102" s="266"/>
      <c r="DP102" s="266"/>
      <c r="DQ102" s="266"/>
      <c r="DR102" s="266"/>
      <c r="DS102" s="266"/>
      <c r="DT102" s="266"/>
      <c r="DU102" s="266"/>
      <c r="DV102" s="266"/>
      <c r="DW102" s="266"/>
      <c r="DX102" s="266"/>
      <c r="DY102" s="266"/>
      <c r="DZ102" s="266"/>
      <c r="EA102" s="266"/>
      <c r="EB102" s="266"/>
      <c r="EC102" s="266"/>
      <c r="ED102" s="266"/>
      <c r="EE102" s="266"/>
      <c r="EF102" s="266"/>
      <c r="EG102" s="266"/>
      <c r="EH102" s="266"/>
      <c r="EI102" s="266"/>
      <c r="EJ102" s="266"/>
      <c r="EK102" s="266"/>
      <c r="EL102" s="266"/>
      <c r="EM102" s="266"/>
      <c r="EN102" s="266"/>
      <c r="EO102" s="266"/>
      <c r="EP102" s="266"/>
      <c r="EQ102" s="266"/>
      <c r="ER102" s="266"/>
      <c r="ES102" s="266"/>
      <c r="ET102" s="266"/>
      <c r="EU102" s="266"/>
      <c r="EV102" s="266"/>
      <c r="EW102" s="266"/>
      <c r="EX102" s="266"/>
      <c r="EY102" s="266"/>
      <c r="EZ102" s="266"/>
      <c r="FA102" s="266"/>
      <c r="FB102" s="266"/>
      <c r="FC102" s="266"/>
      <c r="FD102" s="266"/>
      <c r="FE102" s="266"/>
      <c r="FF102" s="266"/>
      <c r="FG102" s="266"/>
      <c r="FH102" s="266"/>
      <c r="FI102" s="266"/>
      <c r="FJ102" s="266"/>
      <c r="FK102" s="266"/>
      <c r="FL102" s="266"/>
      <c r="FM102" s="266"/>
      <c r="FN102" s="266"/>
      <c r="FO102" s="266"/>
      <c r="FP102" s="266"/>
      <c r="FQ102" s="266"/>
      <c r="FR102" s="266"/>
      <c r="FS102" s="266"/>
      <c r="FT102" s="266"/>
      <c r="FU102" s="266"/>
      <c r="FV102" s="266"/>
      <c r="FW102" s="266"/>
      <c r="FX102" s="266"/>
      <c r="FY102" s="266"/>
      <c r="FZ102" s="266"/>
      <c r="GA102" s="266"/>
      <c r="GB102" s="266"/>
      <c r="GC102" s="266"/>
      <c r="GD102" s="266"/>
      <c r="GE102" s="266"/>
      <c r="GF102" s="266"/>
      <c r="GG102" s="266"/>
      <c r="GH102" s="266"/>
      <c r="GI102" s="266"/>
      <c r="GJ102" s="266"/>
      <c r="GK102" s="266"/>
      <c r="GL102" s="266"/>
      <c r="GM102" s="266"/>
      <c r="GN102" s="266"/>
      <c r="GO102" s="266"/>
      <c r="GP102" s="266"/>
      <c r="GQ102" s="266"/>
      <c r="GR102" s="266"/>
      <c r="GS102" s="266"/>
      <c r="GT102" s="266"/>
      <c r="GU102" s="266"/>
      <c r="GV102" s="266"/>
      <c r="GW102" s="266"/>
      <c r="GX102" s="266"/>
      <c r="GY102" s="266"/>
      <c r="GZ102" s="266"/>
      <c r="HA102" s="266"/>
      <c r="HB102" s="266"/>
      <c r="HC102" s="266"/>
      <c r="HD102" s="266"/>
      <c r="HE102" s="266"/>
      <c r="HF102" s="266"/>
      <c r="HG102" s="266"/>
      <c r="HH102" s="266"/>
      <c r="HI102" s="266"/>
      <c r="HJ102" s="266"/>
      <c r="HK102" s="266"/>
      <c r="HL102" s="266"/>
      <c r="HM102" s="266"/>
      <c r="HN102" s="266"/>
      <c r="HO102" s="266"/>
      <c r="HP102" s="266"/>
      <c r="HQ102" s="266"/>
      <c r="HR102" s="266"/>
      <c r="HS102" s="266"/>
      <c r="HT102" s="266"/>
      <c r="HU102" s="266"/>
      <c r="HV102" s="266"/>
      <c r="HW102" s="266"/>
      <c r="HX102" s="266"/>
      <c r="HY102" s="266"/>
      <c r="HZ102" s="266"/>
      <c r="IA102" s="266"/>
      <c r="IB102" s="266"/>
      <c r="IC102" s="266"/>
      <c r="ID102" s="266"/>
      <c r="IE102" s="266"/>
      <c r="IF102" s="266"/>
      <c r="IG102" s="266"/>
      <c r="IH102" s="266"/>
      <c r="II102" s="266"/>
      <c r="IJ102" s="266"/>
      <c r="IK102" s="266"/>
      <c r="IL102" s="266"/>
      <c r="IM102" s="266"/>
      <c r="IN102" s="266"/>
      <c r="IO102" s="266"/>
      <c r="IP102" s="266"/>
      <c r="IQ102" s="266"/>
      <c r="IR102" s="266"/>
      <c r="IS102" s="266"/>
      <c r="IT102" s="266"/>
      <c r="IU102" s="266"/>
      <c r="IV102" s="266"/>
      <c r="IW102" s="266"/>
      <c r="IX102" s="266"/>
      <c r="IY102" s="266"/>
    </row>
    <row r="103" spans="1:259" s="22" customFormat="1" ht="14.25" x14ac:dyDescent="0.3">
      <c r="A103" s="71"/>
      <c r="B103" s="104" t="s">
        <v>63</v>
      </c>
      <c r="C103" s="104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76"/>
      <c r="AZ103" s="266"/>
      <c r="BA103" s="266"/>
      <c r="BB103" s="266"/>
      <c r="BC103" s="266"/>
      <c r="BD103" s="266"/>
      <c r="BE103" s="266"/>
      <c r="BF103" s="266"/>
      <c r="BG103" s="266"/>
      <c r="BH103" s="266"/>
      <c r="BI103" s="266"/>
      <c r="BJ103" s="266"/>
      <c r="BK103" s="266"/>
      <c r="BL103" s="266"/>
      <c r="BM103" s="266"/>
      <c r="BN103" s="266"/>
      <c r="BO103" s="266"/>
      <c r="BP103" s="266"/>
      <c r="BQ103" s="266"/>
      <c r="BR103" s="266"/>
      <c r="BS103" s="266"/>
      <c r="BT103" s="266"/>
      <c r="BU103" s="266"/>
      <c r="BV103" s="266"/>
      <c r="BW103" s="266"/>
      <c r="BX103" s="266"/>
      <c r="BY103" s="266"/>
      <c r="BZ103" s="266"/>
      <c r="CA103" s="266"/>
      <c r="CB103" s="266"/>
      <c r="CC103" s="266"/>
      <c r="CD103" s="266"/>
      <c r="CE103" s="266"/>
      <c r="CF103" s="266"/>
      <c r="CG103" s="266"/>
      <c r="CH103" s="266"/>
      <c r="CI103" s="266"/>
      <c r="CJ103" s="266"/>
      <c r="CK103" s="266"/>
      <c r="CL103" s="266"/>
      <c r="CM103" s="266"/>
      <c r="CN103" s="266"/>
      <c r="CO103" s="266"/>
      <c r="CP103" s="266"/>
      <c r="CQ103" s="266"/>
      <c r="CR103" s="266"/>
      <c r="CS103" s="266"/>
      <c r="CT103" s="266"/>
      <c r="CU103" s="266"/>
      <c r="CV103" s="266"/>
      <c r="CW103" s="266"/>
      <c r="CX103" s="266"/>
      <c r="CY103" s="266"/>
      <c r="CZ103" s="266"/>
      <c r="DA103" s="266"/>
      <c r="DB103" s="266"/>
      <c r="DC103" s="266"/>
      <c r="DD103" s="266"/>
      <c r="DE103" s="266"/>
      <c r="DF103" s="266"/>
      <c r="DG103" s="266"/>
      <c r="DH103" s="266"/>
      <c r="DI103" s="266"/>
      <c r="DJ103" s="266"/>
      <c r="DK103" s="266"/>
      <c r="DL103" s="266"/>
      <c r="DM103" s="266"/>
      <c r="DN103" s="266"/>
      <c r="DO103" s="266"/>
      <c r="DP103" s="266"/>
      <c r="DQ103" s="266"/>
      <c r="DR103" s="266"/>
      <c r="DS103" s="266"/>
      <c r="DT103" s="266"/>
      <c r="DU103" s="266"/>
      <c r="DV103" s="266"/>
      <c r="DW103" s="266"/>
      <c r="DX103" s="266"/>
      <c r="DY103" s="266"/>
      <c r="DZ103" s="266"/>
      <c r="EA103" s="266"/>
      <c r="EB103" s="266"/>
      <c r="EC103" s="266"/>
      <c r="ED103" s="266"/>
      <c r="EE103" s="266"/>
      <c r="EF103" s="266"/>
      <c r="EG103" s="266"/>
      <c r="EH103" s="266"/>
      <c r="EI103" s="266"/>
      <c r="EJ103" s="266"/>
      <c r="EK103" s="266"/>
      <c r="EL103" s="266"/>
      <c r="EM103" s="266"/>
      <c r="EN103" s="266"/>
      <c r="EO103" s="266"/>
      <c r="EP103" s="266"/>
      <c r="EQ103" s="266"/>
      <c r="ER103" s="266"/>
      <c r="ES103" s="266"/>
      <c r="ET103" s="266"/>
      <c r="EU103" s="266"/>
      <c r="EV103" s="266"/>
      <c r="EW103" s="266"/>
      <c r="EX103" s="266"/>
      <c r="EY103" s="266"/>
      <c r="EZ103" s="266"/>
      <c r="FA103" s="266"/>
      <c r="FB103" s="266"/>
      <c r="FC103" s="266"/>
      <c r="FD103" s="266"/>
      <c r="FE103" s="266"/>
      <c r="FF103" s="266"/>
      <c r="FG103" s="266"/>
      <c r="FH103" s="266"/>
      <c r="FI103" s="266"/>
      <c r="FJ103" s="266"/>
      <c r="FK103" s="266"/>
      <c r="FL103" s="266"/>
      <c r="FM103" s="266"/>
      <c r="FN103" s="266"/>
      <c r="FO103" s="266"/>
      <c r="FP103" s="266"/>
      <c r="FQ103" s="266"/>
      <c r="FR103" s="266"/>
      <c r="FS103" s="266"/>
      <c r="FT103" s="266"/>
      <c r="FU103" s="266"/>
      <c r="FV103" s="266"/>
      <c r="FW103" s="266"/>
      <c r="FX103" s="266"/>
      <c r="FY103" s="266"/>
      <c r="FZ103" s="266"/>
      <c r="GA103" s="266"/>
      <c r="GB103" s="266"/>
      <c r="GC103" s="266"/>
      <c r="GD103" s="266"/>
      <c r="GE103" s="266"/>
      <c r="GF103" s="266"/>
      <c r="GG103" s="266"/>
      <c r="GH103" s="266"/>
      <c r="GI103" s="266"/>
      <c r="GJ103" s="266"/>
      <c r="GK103" s="266"/>
      <c r="GL103" s="266"/>
      <c r="GM103" s="266"/>
      <c r="GN103" s="266"/>
      <c r="GO103" s="266"/>
      <c r="GP103" s="266"/>
      <c r="GQ103" s="266"/>
      <c r="GR103" s="266"/>
      <c r="GS103" s="266"/>
      <c r="GT103" s="266"/>
      <c r="GU103" s="266"/>
      <c r="GV103" s="266"/>
      <c r="GW103" s="266"/>
      <c r="GX103" s="266"/>
      <c r="GY103" s="266"/>
      <c r="GZ103" s="266"/>
      <c r="HA103" s="266"/>
      <c r="HB103" s="266"/>
      <c r="HC103" s="266"/>
      <c r="HD103" s="266"/>
      <c r="HE103" s="266"/>
      <c r="HF103" s="266"/>
      <c r="HG103" s="266"/>
      <c r="HH103" s="266"/>
      <c r="HI103" s="266"/>
      <c r="HJ103" s="266"/>
      <c r="HK103" s="266"/>
      <c r="HL103" s="266"/>
      <c r="HM103" s="266"/>
      <c r="HN103" s="266"/>
      <c r="HO103" s="266"/>
      <c r="HP103" s="266"/>
      <c r="HQ103" s="266"/>
      <c r="HR103" s="266"/>
      <c r="HS103" s="266"/>
      <c r="HT103" s="266"/>
      <c r="HU103" s="266"/>
      <c r="HV103" s="266"/>
      <c r="HW103" s="266"/>
      <c r="HX103" s="266"/>
      <c r="HY103" s="266"/>
      <c r="HZ103" s="266"/>
      <c r="IA103" s="266"/>
      <c r="IB103" s="266"/>
      <c r="IC103" s="266"/>
      <c r="ID103" s="266"/>
      <c r="IE103" s="266"/>
      <c r="IF103" s="266"/>
      <c r="IG103" s="266"/>
      <c r="IH103" s="266"/>
      <c r="II103" s="266"/>
      <c r="IJ103" s="266"/>
      <c r="IK103" s="266"/>
      <c r="IL103" s="266"/>
      <c r="IM103" s="266"/>
      <c r="IN103" s="266"/>
      <c r="IO103" s="266"/>
      <c r="IP103" s="266"/>
      <c r="IQ103" s="266"/>
      <c r="IR103" s="266"/>
      <c r="IS103" s="266"/>
      <c r="IT103" s="266"/>
      <c r="IU103" s="266"/>
      <c r="IV103" s="266"/>
      <c r="IW103" s="266"/>
      <c r="IX103" s="266"/>
      <c r="IY103" s="266"/>
    </row>
    <row r="104" spans="1:259" s="22" customFormat="1" ht="14.25" x14ac:dyDescent="0.3">
      <c r="A104" s="71"/>
      <c r="B104" s="101" t="s">
        <v>150</v>
      </c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266"/>
      <c r="BA104" s="266"/>
      <c r="BB104" s="266"/>
      <c r="BC104" s="266"/>
      <c r="BD104" s="266"/>
      <c r="BE104" s="266"/>
      <c r="BF104" s="266"/>
      <c r="BG104" s="266"/>
      <c r="BH104" s="266"/>
      <c r="BI104" s="266"/>
      <c r="BJ104" s="266"/>
      <c r="BK104" s="266"/>
      <c r="BL104" s="266"/>
      <c r="BM104" s="266"/>
      <c r="BN104" s="266"/>
      <c r="BO104" s="266"/>
      <c r="BP104" s="266"/>
      <c r="BQ104" s="266"/>
      <c r="BR104" s="266"/>
      <c r="BS104" s="266"/>
      <c r="BT104" s="266"/>
      <c r="BU104" s="266"/>
      <c r="BV104" s="266"/>
      <c r="BW104" s="266"/>
      <c r="BX104" s="266"/>
      <c r="BY104" s="266"/>
      <c r="BZ104" s="266"/>
      <c r="CA104" s="266"/>
      <c r="CB104" s="266"/>
      <c r="CC104" s="266"/>
      <c r="CD104" s="266"/>
      <c r="CE104" s="266"/>
      <c r="CF104" s="266"/>
      <c r="CG104" s="266"/>
      <c r="CH104" s="266"/>
      <c r="CI104" s="266"/>
      <c r="CJ104" s="266"/>
      <c r="CK104" s="266"/>
      <c r="CL104" s="266"/>
      <c r="CM104" s="266"/>
      <c r="CN104" s="266"/>
      <c r="CO104" s="266"/>
      <c r="CP104" s="266"/>
      <c r="CQ104" s="266"/>
      <c r="CR104" s="266"/>
      <c r="CS104" s="266"/>
      <c r="CT104" s="266"/>
      <c r="CU104" s="266"/>
      <c r="CV104" s="266"/>
      <c r="CW104" s="266"/>
      <c r="CX104" s="266"/>
      <c r="CY104" s="266"/>
      <c r="CZ104" s="266"/>
      <c r="DA104" s="266"/>
      <c r="DB104" s="266"/>
      <c r="DC104" s="266"/>
      <c r="DD104" s="266"/>
      <c r="DE104" s="266"/>
      <c r="DF104" s="266"/>
      <c r="DG104" s="266"/>
      <c r="DH104" s="266"/>
      <c r="DI104" s="266"/>
      <c r="DJ104" s="266"/>
      <c r="DK104" s="266"/>
      <c r="DL104" s="266"/>
      <c r="DM104" s="266"/>
      <c r="DN104" s="266"/>
      <c r="DO104" s="266"/>
      <c r="DP104" s="266"/>
      <c r="DQ104" s="266"/>
      <c r="DR104" s="266"/>
      <c r="DS104" s="266"/>
      <c r="DT104" s="266"/>
      <c r="DU104" s="266"/>
      <c r="DV104" s="266"/>
      <c r="DW104" s="266"/>
      <c r="DX104" s="266"/>
      <c r="DY104" s="266"/>
      <c r="DZ104" s="266"/>
      <c r="EA104" s="266"/>
      <c r="EB104" s="266"/>
      <c r="EC104" s="266"/>
      <c r="ED104" s="266"/>
      <c r="EE104" s="266"/>
      <c r="EF104" s="266"/>
      <c r="EG104" s="266"/>
      <c r="EH104" s="266"/>
      <c r="EI104" s="266"/>
      <c r="EJ104" s="266"/>
      <c r="EK104" s="266"/>
      <c r="EL104" s="266"/>
      <c r="EM104" s="266"/>
      <c r="EN104" s="266"/>
      <c r="EO104" s="266"/>
      <c r="EP104" s="266"/>
      <c r="EQ104" s="266"/>
      <c r="ER104" s="266"/>
      <c r="ES104" s="266"/>
      <c r="ET104" s="266"/>
      <c r="EU104" s="266"/>
      <c r="EV104" s="266"/>
      <c r="EW104" s="266"/>
      <c r="EX104" s="266"/>
      <c r="EY104" s="266"/>
      <c r="EZ104" s="266"/>
      <c r="FA104" s="266"/>
      <c r="FB104" s="266"/>
      <c r="FC104" s="266"/>
      <c r="FD104" s="266"/>
      <c r="FE104" s="266"/>
      <c r="FF104" s="266"/>
      <c r="FG104" s="266"/>
      <c r="FH104" s="266"/>
      <c r="FI104" s="266"/>
      <c r="FJ104" s="266"/>
      <c r="FK104" s="266"/>
      <c r="FL104" s="266"/>
      <c r="FM104" s="266"/>
      <c r="FN104" s="266"/>
      <c r="FO104" s="266"/>
      <c r="FP104" s="266"/>
      <c r="FQ104" s="266"/>
      <c r="FR104" s="266"/>
      <c r="FS104" s="266"/>
      <c r="FT104" s="266"/>
      <c r="FU104" s="266"/>
      <c r="FV104" s="266"/>
      <c r="FW104" s="266"/>
      <c r="FX104" s="266"/>
      <c r="FY104" s="266"/>
      <c r="FZ104" s="266"/>
      <c r="GA104" s="266"/>
      <c r="GB104" s="266"/>
      <c r="GC104" s="266"/>
      <c r="GD104" s="266"/>
      <c r="GE104" s="266"/>
      <c r="GF104" s="266"/>
      <c r="GG104" s="266"/>
      <c r="GH104" s="266"/>
      <c r="GI104" s="266"/>
      <c r="GJ104" s="266"/>
      <c r="GK104" s="266"/>
      <c r="GL104" s="266"/>
      <c r="GM104" s="266"/>
      <c r="GN104" s="266"/>
      <c r="GO104" s="266"/>
      <c r="GP104" s="266"/>
      <c r="GQ104" s="266"/>
      <c r="GR104" s="266"/>
      <c r="GS104" s="266"/>
      <c r="GT104" s="266"/>
      <c r="GU104" s="266"/>
      <c r="GV104" s="266"/>
      <c r="GW104" s="266"/>
      <c r="GX104" s="266"/>
      <c r="GY104" s="266"/>
      <c r="GZ104" s="266"/>
      <c r="HA104" s="266"/>
      <c r="HB104" s="266"/>
      <c r="HC104" s="266"/>
      <c r="HD104" s="266"/>
      <c r="HE104" s="266"/>
      <c r="HF104" s="266"/>
      <c r="HG104" s="266"/>
      <c r="HH104" s="266"/>
      <c r="HI104" s="266"/>
      <c r="HJ104" s="266"/>
      <c r="HK104" s="266"/>
      <c r="HL104" s="266"/>
      <c r="HM104" s="266"/>
      <c r="HN104" s="266"/>
      <c r="HO104" s="266"/>
      <c r="HP104" s="266"/>
      <c r="HQ104" s="266"/>
      <c r="HR104" s="266"/>
      <c r="HS104" s="266"/>
      <c r="HT104" s="266"/>
      <c r="HU104" s="266"/>
      <c r="HV104" s="266"/>
      <c r="HW104" s="266"/>
      <c r="HX104" s="266"/>
      <c r="HY104" s="266"/>
      <c r="HZ104" s="266"/>
      <c r="IA104" s="266"/>
      <c r="IB104" s="266"/>
      <c r="IC104" s="266"/>
      <c r="ID104" s="266"/>
      <c r="IE104" s="266"/>
      <c r="IF104" s="266"/>
      <c r="IG104" s="266"/>
      <c r="IH104" s="266"/>
      <c r="II104" s="266"/>
      <c r="IJ104" s="266"/>
      <c r="IK104" s="266"/>
      <c r="IL104" s="266"/>
      <c r="IM104" s="266"/>
      <c r="IN104" s="266"/>
      <c r="IO104" s="266"/>
      <c r="IP104" s="266"/>
      <c r="IQ104" s="266"/>
      <c r="IR104" s="266"/>
      <c r="IS104" s="266"/>
      <c r="IT104" s="266"/>
      <c r="IU104" s="266"/>
      <c r="IV104" s="266"/>
      <c r="IW104" s="266"/>
      <c r="IX104" s="266"/>
      <c r="IY104" s="266"/>
    </row>
    <row r="105" spans="1:259" s="22" customFormat="1" ht="14.25" x14ac:dyDescent="0.3">
      <c r="A105" s="71"/>
      <c r="B105" s="76"/>
      <c r="C105" s="245" t="s">
        <v>5</v>
      </c>
      <c r="D105" s="245"/>
      <c r="E105" s="245"/>
      <c r="F105" s="245" t="s">
        <v>64</v>
      </c>
      <c r="G105" s="245"/>
      <c r="H105" s="245"/>
      <c r="I105" s="245"/>
      <c r="J105" s="245"/>
      <c r="K105" s="245"/>
      <c r="L105" s="245"/>
      <c r="M105" s="245"/>
      <c r="N105" s="245"/>
      <c r="O105" s="245"/>
      <c r="P105" s="245"/>
      <c r="Q105" s="245"/>
      <c r="R105" s="245"/>
      <c r="S105" s="245"/>
      <c r="T105" s="245" t="s">
        <v>65</v>
      </c>
      <c r="U105" s="245"/>
      <c r="V105" s="245"/>
      <c r="W105" s="245"/>
      <c r="X105" s="246" t="s">
        <v>66</v>
      </c>
      <c r="Y105" s="246"/>
      <c r="Z105" s="246"/>
      <c r="AA105" s="246"/>
      <c r="AB105" s="76"/>
      <c r="AC105" s="245" t="s">
        <v>5</v>
      </c>
      <c r="AD105" s="245"/>
      <c r="AE105" s="245"/>
      <c r="AF105" s="245" t="s">
        <v>64</v>
      </c>
      <c r="AG105" s="245"/>
      <c r="AH105" s="245"/>
      <c r="AI105" s="245"/>
      <c r="AJ105" s="245"/>
      <c r="AK105" s="245"/>
      <c r="AL105" s="245"/>
      <c r="AM105" s="245"/>
      <c r="AN105" s="245"/>
      <c r="AO105" s="245"/>
      <c r="AP105" s="245"/>
      <c r="AQ105" s="245" t="s">
        <v>65</v>
      </c>
      <c r="AR105" s="245"/>
      <c r="AS105" s="245"/>
      <c r="AT105" s="245"/>
      <c r="AU105" s="246" t="s">
        <v>66</v>
      </c>
      <c r="AV105" s="246"/>
      <c r="AW105" s="246"/>
      <c r="AX105" s="246"/>
      <c r="AY105" s="76"/>
      <c r="AZ105" s="266"/>
      <c r="BA105" s="266"/>
      <c r="BB105" s="266"/>
      <c r="BC105" s="266"/>
      <c r="BD105" s="266"/>
      <c r="BE105" s="266"/>
      <c r="BF105" s="266"/>
      <c r="BG105" s="266"/>
      <c r="BH105" s="266"/>
      <c r="BI105" s="266"/>
      <c r="BJ105" s="266"/>
      <c r="BK105" s="266"/>
      <c r="BL105" s="266"/>
      <c r="BM105" s="266"/>
      <c r="BN105" s="266"/>
      <c r="BO105" s="266"/>
      <c r="BP105" s="266"/>
      <c r="BQ105" s="266"/>
      <c r="BR105" s="266"/>
      <c r="BS105" s="266"/>
      <c r="BT105" s="266"/>
      <c r="BU105" s="266"/>
      <c r="BV105" s="266"/>
      <c r="BW105" s="266"/>
      <c r="BX105" s="266"/>
      <c r="BY105" s="266"/>
      <c r="BZ105" s="266"/>
      <c r="CA105" s="266"/>
      <c r="CB105" s="266"/>
      <c r="CC105" s="266"/>
      <c r="CD105" s="266"/>
      <c r="CE105" s="266"/>
      <c r="CF105" s="266"/>
      <c r="CG105" s="266"/>
      <c r="CH105" s="266"/>
      <c r="CI105" s="266"/>
      <c r="CJ105" s="266"/>
      <c r="CK105" s="266"/>
      <c r="CL105" s="266"/>
      <c r="CM105" s="266"/>
      <c r="CN105" s="266"/>
      <c r="CO105" s="266"/>
      <c r="CP105" s="266"/>
      <c r="CQ105" s="266"/>
      <c r="CR105" s="266"/>
      <c r="CS105" s="266"/>
      <c r="CT105" s="266"/>
      <c r="CU105" s="266"/>
      <c r="CV105" s="266"/>
      <c r="CW105" s="266"/>
      <c r="CX105" s="266"/>
      <c r="CY105" s="266"/>
      <c r="CZ105" s="266"/>
      <c r="DA105" s="266"/>
      <c r="DB105" s="266"/>
      <c r="DC105" s="266"/>
      <c r="DD105" s="266"/>
      <c r="DE105" s="266"/>
      <c r="DF105" s="266"/>
      <c r="DG105" s="266"/>
      <c r="DH105" s="266"/>
      <c r="DI105" s="266"/>
      <c r="DJ105" s="266"/>
      <c r="DK105" s="266"/>
      <c r="DL105" s="266"/>
      <c r="DM105" s="266"/>
      <c r="DN105" s="266"/>
      <c r="DO105" s="266"/>
      <c r="DP105" s="266"/>
      <c r="DQ105" s="266"/>
      <c r="DR105" s="266"/>
      <c r="DS105" s="266"/>
      <c r="DT105" s="266"/>
      <c r="DU105" s="266"/>
      <c r="DV105" s="266"/>
      <c r="DW105" s="266"/>
      <c r="DX105" s="266"/>
      <c r="DY105" s="266"/>
      <c r="DZ105" s="266"/>
      <c r="EA105" s="266"/>
      <c r="EB105" s="266"/>
      <c r="EC105" s="266"/>
      <c r="ED105" s="266"/>
      <c r="EE105" s="266"/>
      <c r="EF105" s="266"/>
      <c r="EG105" s="266"/>
      <c r="EH105" s="266"/>
      <c r="EI105" s="266"/>
      <c r="EJ105" s="266"/>
      <c r="EK105" s="266"/>
      <c r="EL105" s="266"/>
      <c r="EM105" s="266"/>
      <c r="EN105" s="266"/>
      <c r="EO105" s="266"/>
      <c r="EP105" s="266"/>
      <c r="EQ105" s="266"/>
      <c r="ER105" s="266"/>
      <c r="ES105" s="266"/>
      <c r="ET105" s="266"/>
      <c r="EU105" s="266"/>
      <c r="EV105" s="266"/>
      <c r="EW105" s="266"/>
      <c r="EX105" s="266"/>
      <c r="EY105" s="266"/>
      <c r="EZ105" s="266"/>
      <c r="FA105" s="266"/>
      <c r="FB105" s="266"/>
      <c r="FC105" s="266"/>
      <c r="FD105" s="266"/>
      <c r="FE105" s="266"/>
      <c r="FF105" s="266"/>
      <c r="FG105" s="266"/>
      <c r="FH105" s="266"/>
      <c r="FI105" s="266"/>
      <c r="FJ105" s="266"/>
      <c r="FK105" s="266"/>
      <c r="FL105" s="266"/>
      <c r="FM105" s="266"/>
      <c r="FN105" s="266"/>
      <c r="FO105" s="266"/>
      <c r="FP105" s="266"/>
      <c r="FQ105" s="266"/>
      <c r="FR105" s="266"/>
      <c r="FS105" s="266"/>
      <c r="FT105" s="266"/>
      <c r="FU105" s="266"/>
      <c r="FV105" s="266"/>
      <c r="FW105" s="266"/>
      <c r="FX105" s="266"/>
      <c r="FY105" s="266"/>
      <c r="FZ105" s="266"/>
      <c r="GA105" s="266"/>
      <c r="GB105" s="266"/>
      <c r="GC105" s="266"/>
      <c r="GD105" s="266"/>
      <c r="GE105" s="266"/>
      <c r="GF105" s="266"/>
      <c r="GG105" s="266"/>
      <c r="GH105" s="266"/>
      <c r="GI105" s="266"/>
      <c r="GJ105" s="266"/>
      <c r="GK105" s="266"/>
      <c r="GL105" s="266"/>
      <c r="GM105" s="266"/>
      <c r="GN105" s="266"/>
      <c r="GO105" s="266"/>
      <c r="GP105" s="266"/>
      <c r="GQ105" s="266"/>
      <c r="GR105" s="266"/>
      <c r="GS105" s="266"/>
      <c r="GT105" s="266"/>
      <c r="GU105" s="266"/>
      <c r="GV105" s="266"/>
      <c r="GW105" s="266"/>
      <c r="GX105" s="266"/>
      <c r="GY105" s="266"/>
      <c r="GZ105" s="266"/>
      <c r="HA105" s="266"/>
      <c r="HB105" s="266"/>
      <c r="HC105" s="266"/>
      <c r="HD105" s="266"/>
      <c r="HE105" s="266"/>
      <c r="HF105" s="266"/>
      <c r="HG105" s="266"/>
      <c r="HH105" s="266"/>
      <c r="HI105" s="266"/>
      <c r="HJ105" s="266"/>
      <c r="HK105" s="266"/>
      <c r="HL105" s="266"/>
      <c r="HM105" s="266"/>
      <c r="HN105" s="266"/>
      <c r="HO105" s="266"/>
      <c r="HP105" s="266"/>
      <c r="HQ105" s="266"/>
      <c r="HR105" s="266"/>
      <c r="HS105" s="266"/>
      <c r="HT105" s="266"/>
      <c r="HU105" s="266"/>
      <c r="HV105" s="266"/>
      <c r="HW105" s="266"/>
      <c r="HX105" s="266"/>
      <c r="HY105" s="266"/>
      <c r="HZ105" s="266"/>
      <c r="IA105" s="266"/>
      <c r="IB105" s="266"/>
      <c r="IC105" s="266"/>
      <c r="ID105" s="266"/>
      <c r="IE105" s="266"/>
      <c r="IF105" s="266"/>
      <c r="IG105" s="266"/>
      <c r="IH105" s="266"/>
      <c r="II105" s="266"/>
      <c r="IJ105" s="266"/>
      <c r="IK105" s="266"/>
      <c r="IL105" s="266"/>
      <c r="IM105" s="266"/>
      <c r="IN105" s="266"/>
      <c r="IO105" s="266"/>
      <c r="IP105" s="266"/>
      <c r="IQ105" s="266"/>
      <c r="IR105" s="266"/>
      <c r="IS105" s="266"/>
      <c r="IT105" s="266"/>
      <c r="IU105" s="266"/>
      <c r="IV105" s="266"/>
      <c r="IW105" s="266"/>
      <c r="IX105" s="266"/>
      <c r="IY105" s="266"/>
    </row>
    <row r="106" spans="1:259" s="22" customFormat="1" ht="14.25" x14ac:dyDescent="0.3">
      <c r="A106" s="71"/>
      <c r="B106" s="76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245" t="s">
        <v>67</v>
      </c>
      <c r="U106" s="245"/>
      <c r="V106" s="245" t="s">
        <v>68</v>
      </c>
      <c r="W106" s="245"/>
      <c r="X106" s="246" t="s">
        <v>67</v>
      </c>
      <c r="Y106" s="246"/>
      <c r="Z106" s="246" t="s">
        <v>68</v>
      </c>
      <c r="AA106" s="246"/>
      <c r="AB106" s="76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245" t="s">
        <v>67</v>
      </c>
      <c r="AR106" s="245"/>
      <c r="AS106" s="245" t="s">
        <v>68</v>
      </c>
      <c r="AT106" s="245"/>
      <c r="AU106" s="246" t="s">
        <v>67</v>
      </c>
      <c r="AV106" s="246"/>
      <c r="AW106" s="246" t="s">
        <v>68</v>
      </c>
      <c r="AX106" s="246"/>
      <c r="AY106" s="76"/>
      <c r="AZ106" s="266"/>
      <c r="BA106" s="266"/>
      <c r="BB106" s="266"/>
      <c r="BC106" s="266"/>
      <c r="BD106" s="266"/>
      <c r="BE106" s="266"/>
      <c r="BF106" s="266"/>
      <c r="BG106" s="266"/>
      <c r="BH106" s="266"/>
      <c r="BI106" s="266"/>
      <c r="BJ106" s="266"/>
      <c r="BK106" s="266"/>
      <c r="BL106" s="266"/>
      <c r="BM106" s="266"/>
      <c r="BN106" s="266"/>
      <c r="BO106" s="266"/>
      <c r="BP106" s="266"/>
      <c r="BQ106" s="266"/>
      <c r="BR106" s="266"/>
      <c r="BS106" s="266"/>
      <c r="BT106" s="266"/>
      <c r="BU106" s="266"/>
      <c r="BV106" s="266"/>
      <c r="BW106" s="266"/>
      <c r="BX106" s="266"/>
      <c r="BY106" s="266"/>
      <c r="BZ106" s="266"/>
      <c r="CA106" s="266"/>
      <c r="CB106" s="266"/>
      <c r="CC106" s="266"/>
      <c r="CD106" s="266"/>
      <c r="CE106" s="266"/>
      <c r="CF106" s="266"/>
      <c r="CG106" s="266"/>
      <c r="CH106" s="266"/>
      <c r="CI106" s="266"/>
      <c r="CJ106" s="266"/>
      <c r="CK106" s="266"/>
      <c r="CL106" s="266"/>
      <c r="CM106" s="266"/>
      <c r="CN106" s="266"/>
      <c r="CO106" s="266"/>
      <c r="CP106" s="266"/>
      <c r="CQ106" s="266"/>
      <c r="CR106" s="266"/>
      <c r="CS106" s="266"/>
      <c r="CT106" s="266"/>
      <c r="CU106" s="266"/>
      <c r="CV106" s="266"/>
      <c r="CW106" s="266"/>
      <c r="CX106" s="266"/>
      <c r="CY106" s="266"/>
      <c r="CZ106" s="266"/>
      <c r="DA106" s="266"/>
      <c r="DB106" s="266"/>
      <c r="DC106" s="266"/>
      <c r="DD106" s="266"/>
      <c r="DE106" s="266"/>
      <c r="DF106" s="266"/>
      <c r="DG106" s="266"/>
      <c r="DH106" s="266"/>
      <c r="DI106" s="266"/>
      <c r="DJ106" s="266"/>
      <c r="DK106" s="266"/>
      <c r="DL106" s="266"/>
      <c r="DM106" s="266"/>
      <c r="DN106" s="266"/>
      <c r="DO106" s="266"/>
      <c r="DP106" s="266"/>
      <c r="DQ106" s="266"/>
      <c r="DR106" s="266"/>
      <c r="DS106" s="266"/>
      <c r="DT106" s="266"/>
      <c r="DU106" s="266"/>
      <c r="DV106" s="266"/>
      <c r="DW106" s="266"/>
      <c r="DX106" s="266"/>
      <c r="DY106" s="266"/>
      <c r="DZ106" s="266"/>
      <c r="EA106" s="266"/>
      <c r="EB106" s="266"/>
      <c r="EC106" s="266"/>
      <c r="ED106" s="266"/>
      <c r="EE106" s="266"/>
      <c r="EF106" s="266"/>
      <c r="EG106" s="266"/>
      <c r="EH106" s="266"/>
      <c r="EI106" s="266"/>
      <c r="EJ106" s="266"/>
      <c r="EK106" s="266"/>
      <c r="EL106" s="266"/>
      <c r="EM106" s="266"/>
      <c r="EN106" s="266"/>
      <c r="EO106" s="266"/>
      <c r="EP106" s="266"/>
      <c r="EQ106" s="266"/>
      <c r="ER106" s="266"/>
      <c r="ES106" s="266"/>
      <c r="ET106" s="266"/>
      <c r="EU106" s="266"/>
      <c r="EV106" s="266"/>
      <c r="EW106" s="266"/>
      <c r="EX106" s="266"/>
      <c r="EY106" s="266"/>
      <c r="EZ106" s="266"/>
      <c r="FA106" s="266"/>
      <c r="FB106" s="266"/>
      <c r="FC106" s="266"/>
      <c r="FD106" s="266"/>
      <c r="FE106" s="266"/>
      <c r="FF106" s="266"/>
      <c r="FG106" s="266"/>
      <c r="FH106" s="266"/>
      <c r="FI106" s="266"/>
      <c r="FJ106" s="266"/>
      <c r="FK106" s="266"/>
      <c r="FL106" s="266"/>
      <c r="FM106" s="266"/>
      <c r="FN106" s="266"/>
      <c r="FO106" s="266"/>
      <c r="FP106" s="266"/>
      <c r="FQ106" s="266"/>
      <c r="FR106" s="266"/>
      <c r="FS106" s="266"/>
      <c r="FT106" s="266"/>
      <c r="FU106" s="266"/>
      <c r="FV106" s="266"/>
      <c r="FW106" s="266"/>
      <c r="FX106" s="266"/>
      <c r="FY106" s="266"/>
      <c r="FZ106" s="266"/>
      <c r="GA106" s="266"/>
      <c r="GB106" s="266"/>
      <c r="GC106" s="266"/>
      <c r="GD106" s="266"/>
      <c r="GE106" s="266"/>
      <c r="GF106" s="266"/>
      <c r="GG106" s="266"/>
      <c r="GH106" s="266"/>
      <c r="GI106" s="266"/>
      <c r="GJ106" s="266"/>
      <c r="GK106" s="266"/>
      <c r="GL106" s="266"/>
      <c r="GM106" s="266"/>
      <c r="GN106" s="266"/>
      <c r="GO106" s="266"/>
      <c r="GP106" s="266"/>
      <c r="GQ106" s="266"/>
      <c r="GR106" s="266"/>
      <c r="GS106" s="266"/>
      <c r="GT106" s="266"/>
      <c r="GU106" s="266"/>
      <c r="GV106" s="266"/>
      <c r="GW106" s="266"/>
      <c r="GX106" s="266"/>
      <c r="GY106" s="266"/>
      <c r="GZ106" s="266"/>
      <c r="HA106" s="266"/>
      <c r="HB106" s="266"/>
      <c r="HC106" s="266"/>
      <c r="HD106" s="266"/>
      <c r="HE106" s="266"/>
      <c r="HF106" s="266"/>
      <c r="HG106" s="266"/>
      <c r="HH106" s="266"/>
      <c r="HI106" s="266"/>
      <c r="HJ106" s="266"/>
      <c r="HK106" s="266"/>
      <c r="HL106" s="266"/>
      <c r="HM106" s="266"/>
      <c r="HN106" s="266"/>
      <c r="HO106" s="266"/>
      <c r="HP106" s="266"/>
      <c r="HQ106" s="266"/>
      <c r="HR106" s="266"/>
      <c r="HS106" s="266"/>
      <c r="HT106" s="266"/>
      <c r="HU106" s="266"/>
      <c r="HV106" s="266"/>
      <c r="HW106" s="266"/>
      <c r="HX106" s="266"/>
      <c r="HY106" s="266"/>
      <c r="HZ106" s="266"/>
      <c r="IA106" s="266"/>
      <c r="IB106" s="266"/>
      <c r="IC106" s="266"/>
      <c r="ID106" s="266"/>
      <c r="IE106" s="266"/>
      <c r="IF106" s="266"/>
      <c r="IG106" s="266"/>
      <c r="IH106" s="266"/>
      <c r="II106" s="266"/>
      <c r="IJ106" s="266"/>
      <c r="IK106" s="266"/>
      <c r="IL106" s="266"/>
      <c r="IM106" s="266"/>
      <c r="IN106" s="266"/>
      <c r="IO106" s="266"/>
      <c r="IP106" s="266"/>
      <c r="IQ106" s="266"/>
      <c r="IR106" s="266"/>
      <c r="IS106" s="266"/>
      <c r="IT106" s="266"/>
      <c r="IU106" s="266"/>
      <c r="IV106" s="266"/>
      <c r="IW106" s="266"/>
      <c r="IX106" s="266"/>
      <c r="IY106" s="266"/>
    </row>
    <row r="107" spans="1:259" s="22" customFormat="1" ht="14.25" customHeight="1" x14ac:dyDescent="0.3">
      <c r="A107" s="71"/>
      <c r="B107" s="76"/>
      <c r="C107" s="251" t="s">
        <v>69</v>
      </c>
      <c r="D107" s="251"/>
      <c r="E107" s="251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203">
        <f>SUM(T108:U113)</f>
        <v>1</v>
      </c>
      <c r="U107" s="203"/>
      <c r="V107" s="203">
        <f>IF($AS$12="","",IF(T107=0,0,IF(T107&lt;2.5,0.5,MROUND(T107/$AS$12,0.5))))</f>
        <v>0.5</v>
      </c>
      <c r="W107" s="203"/>
      <c r="X107" s="250">
        <f>MROUND(SUM(X108:Y113),0.5)</f>
        <v>1</v>
      </c>
      <c r="Y107" s="250"/>
      <c r="Z107" s="250">
        <f>IF($AS$12="","",MROUND(X107/$AS$12,0.5))</f>
        <v>0</v>
      </c>
      <c r="AA107" s="250"/>
      <c r="AB107" s="84"/>
      <c r="AC107" s="270" t="s">
        <v>10</v>
      </c>
      <c r="AD107" s="270"/>
      <c r="AE107" s="270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203">
        <f>SUM(AQ108:AR113)</f>
        <v>3</v>
      </c>
      <c r="AR107" s="204"/>
      <c r="AS107" s="203">
        <f>IF($AS$13="","",IF(AQ107=0,0,IF(AQ107&lt;2.5,0.5,MROUND(AQ107/$AS$13,0.5))))</f>
        <v>0.5</v>
      </c>
      <c r="AT107" s="203"/>
      <c r="AU107" s="250">
        <f>MROUND(SUM(AU108:AV113),0.5)</f>
        <v>3</v>
      </c>
      <c r="AV107" s="250"/>
      <c r="AW107" s="250">
        <f>IF($AS$13="","",MROUND(AU107/$AS$13,0.5))</f>
        <v>0.5</v>
      </c>
      <c r="AX107" s="250"/>
      <c r="AY107" s="76"/>
      <c r="AZ107" s="266"/>
      <c r="BA107" s="266"/>
      <c r="BB107" s="266"/>
      <c r="BC107" s="266"/>
      <c r="BD107" s="266"/>
      <c r="BE107" s="266"/>
      <c r="BF107" s="266"/>
      <c r="BG107" s="266"/>
      <c r="BH107" s="266"/>
      <c r="BI107" s="266"/>
      <c r="BJ107" s="266"/>
      <c r="BK107" s="266"/>
      <c r="BL107" s="266"/>
      <c r="BM107" s="266"/>
      <c r="BN107" s="266"/>
      <c r="BO107" s="266"/>
      <c r="BP107" s="266"/>
      <c r="BQ107" s="266"/>
      <c r="BR107" s="266"/>
      <c r="BS107" s="266"/>
      <c r="BT107" s="266"/>
      <c r="BU107" s="266"/>
      <c r="BV107" s="266"/>
      <c r="BW107" s="266"/>
      <c r="BX107" s="266"/>
      <c r="BY107" s="266"/>
      <c r="BZ107" s="266"/>
      <c r="CA107" s="266"/>
      <c r="CB107" s="266"/>
      <c r="CC107" s="266"/>
      <c r="CD107" s="266"/>
      <c r="CE107" s="266"/>
      <c r="CF107" s="266"/>
      <c r="CG107" s="266"/>
      <c r="CH107" s="266"/>
      <c r="CI107" s="266"/>
      <c r="CJ107" s="266"/>
      <c r="CK107" s="266"/>
      <c r="CL107" s="266"/>
      <c r="CM107" s="266"/>
      <c r="CN107" s="266"/>
      <c r="CO107" s="266"/>
      <c r="CP107" s="266"/>
      <c r="CQ107" s="266"/>
      <c r="CR107" s="266"/>
      <c r="CS107" s="266"/>
      <c r="CT107" s="266"/>
      <c r="CU107" s="266"/>
      <c r="CV107" s="266"/>
      <c r="CW107" s="266"/>
      <c r="CX107" s="266"/>
      <c r="CY107" s="266"/>
      <c r="CZ107" s="266"/>
      <c r="DA107" s="266"/>
      <c r="DB107" s="266"/>
      <c r="DC107" s="266"/>
      <c r="DD107" s="266"/>
      <c r="DE107" s="266"/>
      <c r="DF107" s="266"/>
      <c r="DG107" s="266"/>
      <c r="DH107" s="266"/>
      <c r="DI107" s="266"/>
      <c r="DJ107" s="266"/>
      <c r="DK107" s="266"/>
      <c r="DL107" s="266"/>
      <c r="DM107" s="266"/>
      <c r="DN107" s="266"/>
      <c r="DO107" s="266"/>
      <c r="DP107" s="266"/>
      <c r="DQ107" s="266"/>
      <c r="DR107" s="266"/>
      <c r="DS107" s="266"/>
      <c r="DT107" s="266"/>
      <c r="DU107" s="266"/>
      <c r="DV107" s="266"/>
      <c r="DW107" s="266"/>
      <c r="DX107" s="266"/>
      <c r="DY107" s="266"/>
      <c r="DZ107" s="266"/>
      <c r="EA107" s="266"/>
      <c r="EB107" s="266"/>
      <c r="EC107" s="266"/>
      <c r="ED107" s="266"/>
      <c r="EE107" s="266"/>
      <c r="EF107" s="266"/>
      <c r="EG107" s="266"/>
      <c r="EH107" s="266"/>
      <c r="EI107" s="266"/>
      <c r="EJ107" s="266"/>
      <c r="EK107" s="266"/>
      <c r="EL107" s="266"/>
      <c r="EM107" s="266"/>
      <c r="EN107" s="266"/>
      <c r="EO107" s="266"/>
      <c r="EP107" s="266"/>
      <c r="EQ107" s="266"/>
      <c r="ER107" s="266"/>
      <c r="ES107" s="266"/>
      <c r="ET107" s="266"/>
      <c r="EU107" s="266"/>
      <c r="EV107" s="266"/>
      <c r="EW107" s="266"/>
      <c r="EX107" s="266"/>
      <c r="EY107" s="266"/>
      <c r="EZ107" s="266"/>
      <c r="FA107" s="266"/>
      <c r="FB107" s="266"/>
      <c r="FC107" s="266"/>
      <c r="FD107" s="266"/>
      <c r="FE107" s="266"/>
      <c r="FF107" s="266"/>
      <c r="FG107" s="266"/>
      <c r="FH107" s="266"/>
      <c r="FI107" s="266"/>
      <c r="FJ107" s="266"/>
      <c r="FK107" s="266"/>
      <c r="FL107" s="266"/>
      <c r="FM107" s="266"/>
      <c r="FN107" s="266"/>
      <c r="FO107" s="266"/>
      <c r="FP107" s="266"/>
      <c r="FQ107" s="266"/>
      <c r="FR107" s="266"/>
      <c r="FS107" s="266"/>
      <c r="FT107" s="266"/>
      <c r="FU107" s="266"/>
      <c r="FV107" s="266"/>
      <c r="FW107" s="266"/>
      <c r="FX107" s="266"/>
      <c r="FY107" s="266"/>
      <c r="FZ107" s="266"/>
      <c r="GA107" s="266"/>
      <c r="GB107" s="266"/>
      <c r="GC107" s="266"/>
      <c r="GD107" s="266"/>
      <c r="GE107" s="266"/>
      <c r="GF107" s="266"/>
      <c r="GG107" s="266"/>
      <c r="GH107" s="266"/>
      <c r="GI107" s="266"/>
      <c r="GJ107" s="266"/>
      <c r="GK107" s="266"/>
      <c r="GL107" s="266"/>
      <c r="GM107" s="266"/>
      <c r="GN107" s="266"/>
      <c r="GO107" s="266"/>
      <c r="GP107" s="266"/>
      <c r="GQ107" s="266"/>
      <c r="GR107" s="266"/>
      <c r="GS107" s="266"/>
      <c r="GT107" s="266"/>
      <c r="GU107" s="266"/>
      <c r="GV107" s="266"/>
      <c r="GW107" s="266"/>
      <c r="GX107" s="266"/>
      <c r="GY107" s="266"/>
      <c r="GZ107" s="266"/>
      <c r="HA107" s="266"/>
      <c r="HB107" s="266"/>
      <c r="HC107" s="266"/>
      <c r="HD107" s="266"/>
      <c r="HE107" s="266"/>
      <c r="HF107" s="266"/>
      <c r="HG107" s="266"/>
      <c r="HH107" s="266"/>
      <c r="HI107" s="266"/>
      <c r="HJ107" s="266"/>
      <c r="HK107" s="266"/>
      <c r="HL107" s="266"/>
      <c r="HM107" s="266"/>
      <c r="HN107" s="266"/>
      <c r="HO107" s="266"/>
      <c r="HP107" s="266"/>
      <c r="HQ107" s="266"/>
      <c r="HR107" s="266"/>
      <c r="HS107" s="266"/>
      <c r="HT107" s="266"/>
      <c r="HU107" s="266"/>
      <c r="HV107" s="266"/>
      <c r="HW107" s="266"/>
      <c r="HX107" s="266"/>
      <c r="HY107" s="266"/>
      <c r="HZ107" s="266"/>
      <c r="IA107" s="266"/>
      <c r="IB107" s="266"/>
      <c r="IC107" s="266"/>
      <c r="ID107" s="266"/>
      <c r="IE107" s="266"/>
      <c r="IF107" s="266"/>
      <c r="IG107" s="266"/>
      <c r="IH107" s="266"/>
      <c r="II107" s="266"/>
      <c r="IJ107" s="266"/>
      <c r="IK107" s="266"/>
      <c r="IL107" s="266"/>
      <c r="IM107" s="266"/>
      <c r="IN107" s="266"/>
      <c r="IO107" s="266"/>
      <c r="IP107" s="266"/>
      <c r="IQ107" s="266"/>
      <c r="IR107" s="266"/>
      <c r="IS107" s="266"/>
      <c r="IT107" s="266"/>
      <c r="IU107" s="266"/>
      <c r="IV107" s="266"/>
      <c r="IW107" s="266"/>
      <c r="IX107" s="266"/>
      <c r="IY107" s="266"/>
    </row>
    <row r="108" spans="1:259" s="22" customFormat="1" ht="14.25" x14ac:dyDescent="0.3">
      <c r="A108" s="71"/>
      <c r="B108" s="76"/>
      <c r="C108" s="251"/>
      <c r="D108" s="251"/>
      <c r="E108" s="251"/>
      <c r="F108" s="124" t="s">
        <v>175</v>
      </c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253">
        <v>1</v>
      </c>
      <c r="U108" s="253"/>
      <c r="V108" s="249">
        <f>IF(T108="","",IF($AS$12="","",MROUND(T108/$AS$12,0.5)))</f>
        <v>0</v>
      </c>
      <c r="W108" s="249"/>
      <c r="X108" s="123">
        <f t="shared" ref="X108:X113" si="0">IF(T108="","",T108+(T108*$AN$80))</f>
        <v>1</v>
      </c>
      <c r="Y108" s="123"/>
      <c r="Z108" s="123">
        <f>IF(T108="","",IF($AS$12="","",MROUND(X108/$AS$12,0.5)))</f>
        <v>0</v>
      </c>
      <c r="AA108" s="123"/>
      <c r="AB108" s="84"/>
      <c r="AC108" s="52"/>
      <c r="AD108" s="53"/>
      <c r="AE108" s="52"/>
      <c r="AF108" s="124" t="s">
        <v>178</v>
      </c>
      <c r="AG108" s="124"/>
      <c r="AH108" s="124"/>
      <c r="AI108" s="124"/>
      <c r="AJ108" s="124"/>
      <c r="AK108" s="124"/>
      <c r="AL108" s="124"/>
      <c r="AM108" s="124"/>
      <c r="AN108" s="124"/>
      <c r="AO108" s="124"/>
      <c r="AP108" s="124"/>
      <c r="AQ108" s="247">
        <v>1.5</v>
      </c>
      <c r="AR108" s="248"/>
      <c r="AS108" s="249">
        <f t="shared" ref="AS108:AS113" si="1">IF(AQ108="","",IF($AS$13="","",MROUND(AQ108/$AS$13,0.5)))</f>
        <v>0</v>
      </c>
      <c r="AT108" s="249"/>
      <c r="AU108" s="123">
        <f t="shared" ref="AU108:AU113" si="2">IF(AQ108="","",AQ108+(AQ108*$AN$80))</f>
        <v>1.5</v>
      </c>
      <c r="AV108" s="123"/>
      <c r="AW108" s="123">
        <f t="shared" ref="AW108:AW113" si="3">IF(AQ108="","",IF($AS$13="","",MROUND(AU108/$AS$13,0.5)))</f>
        <v>0</v>
      </c>
      <c r="AX108" s="123"/>
      <c r="AY108" s="76"/>
      <c r="AZ108" s="266"/>
      <c r="BA108" s="266"/>
      <c r="BB108" s="266"/>
      <c r="BC108" s="266"/>
      <c r="BD108" s="266"/>
      <c r="BE108" s="266"/>
      <c r="BF108" s="266"/>
      <c r="BG108" s="266"/>
      <c r="BH108" s="266"/>
      <c r="BI108" s="266"/>
      <c r="BJ108" s="266"/>
      <c r="BK108" s="266"/>
      <c r="BL108" s="266"/>
      <c r="BM108" s="266"/>
      <c r="BN108" s="266"/>
      <c r="BO108" s="266"/>
      <c r="BP108" s="266"/>
      <c r="BQ108" s="266"/>
      <c r="BR108" s="266"/>
      <c r="BS108" s="266"/>
      <c r="BT108" s="266"/>
      <c r="BU108" s="266"/>
      <c r="BV108" s="266"/>
      <c r="BW108" s="266"/>
      <c r="BX108" s="266"/>
      <c r="BY108" s="266"/>
      <c r="BZ108" s="266"/>
      <c r="CA108" s="266"/>
      <c r="CB108" s="266"/>
      <c r="CC108" s="266"/>
      <c r="CD108" s="266"/>
      <c r="CE108" s="266"/>
      <c r="CF108" s="266"/>
      <c r="CG108" s="266"/>
      <c r="CH108" s="266"/>
      <c r="CI108" s="266"/>
      <c r="CJ108" s="266"/>
      <c r="CK108" s="266"/>
      <c r="CL108" s="266"/>
      <c r="CM108" s="266"/>
      <c r="CN108" s="266"/>
      <c r="CO108" s="266"/>
      <c r="CP108" s="266"/>
      <c r="CQ108" s="266"/>
      <c r="CR108" s="266"/>
      <c r="CS108" s="266"/>
      <c r="CT108" s="266"/>
      <c r="CU108" s="266"/>
      <c r="CV108" s="266"/>
      <c r="CW108" s="266"/>
      <c r="CX108" s="266"/>
      <c r="CY108" s="266"/>
      <c r="CZ108" s="266"/>
      <c r="DA108" s="266"/>
      <c r="DB108" s="266"/>
      <c r="DC108" s="266"/>
      <c r="DD108" s="266"/>
      <c r="DE108" s="266"/>
      <c r="DF108" s="266"/>
      <c r="DG108" s="266"/>
      <c r="DH108" s="266"/>
      <c r="DI108" s="266"/>
      <c r="DJ108" s="266"/>
      <c r="DK108" s="266"/>
      <c r="DL108" s="266"/>
      <c r="DM108" s="266"/>
      <c r="DN108" s="266"/>
      <c r="DO108" s="266"/>
      <c r="DP108" s="266"/>
      <c r="DQ108" s="266"/>
      <c r="DR108" s="266"/>
      <c r="DS108" s="266"/>
      <c r="DT108" s="266"/>
      <c r="DU108" s="266"/>
      <c r="DV108" s="266"/>
      <c r="DW108" s="266"/>
      <c r="DX108" s="266"/>
      <c r="DY108" s="266"/>
      <c r="DZ108" s="266"/>
      <c r="EA108" s="266"/>
      <c r="EB108" s="266"/>
      <c r="EC108" s="266"/>
      <c r="ED108" s="266"/>
      <c r="EE108" s="266"/>
      <c r="EF108" s="266"/>
      <c r="EG108" s="266"/>
      <c r="EH108" s="266"/>
      <c r="EI108" s="266"/>
      <c r="EJ108" s="266"/>
      <c r="EK108" s="266"/>
      <c r="EL108" s="266"/>
      <c r="EM108" s="266"/>
      <c r="EN108" s="266"/>
      <c r="EO108" s="266"/>
      <c r="EP108" s="266"/>
      <c r="EQ108" s="266"/>
      <c r="ER108" s="266"/>
      <c r="ES108" s="266"/>
      <c r="ET108" s="266"/>
      <c r="EU108" s="266"/>
      <c r="EV108" s="266"/>
      <c r="EW108" s="266"/>
      <c r="EX108" s="266"/>
      <c r="EY108" s="266"/>
      <c r="EZ108" s="266"/>
      <c r="FA108" s="266"/>
      <c r="FB108" s="266"/>
      <c r="FC108" s="266"/>
      <c r="FD108" s="266"/>
      <c r="FE108" s="266"/>
      <c r="FF108" s="266"/>
      <c r="FG108" s="266"/>
      <c r="FH108" s="266"/>
      <c r="FI108" s="266"/>
      <c r="FJ108" s="266"/>
      <c r="FK108" s="266"/>
      <c r="FL108" s="266"/>
      <c r="FM108" s="266"/>
      <c r="FN108" s="266"/>
      <c r="FO108" s="266"/>
      <c r="FP108" s="266"/>
      <c r="FQ108" s="266"/>
      <c r="FR108" s="266"/>
      <c r="FS108" s="266"/>
      <c r="FT108" s="266"/>
      <c r="FU108" s="266"/>
      <c r="FV108" s="266"/>
      <c r="FW108" s="266"/>
      <c r="FX108" s="266"/>
      <c r="FY108" s="266"/>
      <c r="FZ108" s="266"/>
      <c r="GA108" s="266"/>
      <c r="GB108" s="266"/>
      <c r="GC108" s="266"/>
      <c r="GD108" s="266"/>
      <c r="GE108" s="266"/>
      <c r="GF108" s="266"/>
      <c r="GG108" s="266"/>
      <c r="GH108" s="266"/>
      <c r="GI108" s="266"/>
      <c r="GJ108" s="266"/>
      <c r="GK108" s="266"/>
      <c r="GL108" s="266"/>
      <c r="GM108" s="266"/>
      <c r="GN108" s="266"/>
      <c r="GO108" s="266"/>
      <c r="GP108" s="266"/>
      <c r="GQ108" s="266"/>
      <c r="GR108" s="266"/>
      <c r="GS108" s="266"/>
      <c r="GT108" s="266"/>
      <c r="GU108" s="266"/>
      <c r="GV108" s="266"/>
      <c r="GW108" s="266"/>
      <c r="GX108" s="266"/>
      <c r="GY108" s="266"/>
      <c r="GZ108" s="266"/>
      <c r="HA108" s="266"/>
      <c r="HB108" s="266"/>
      <c r="HC108" s="266"/>
      <c r="HD108" s="266"/>
      <c r="HE108" s="266"/>
      <c r="HF108" s="266"/>
      <c r="HG108" s="266"/>
      <c r="HH108" s="266"/>
      <c r="HI108" s="266"/>
      <c r="HJ108" s="266"/>
      <c r="HK108" s="266"/>
      <c r="HL108" s="266"/>
      <c r="HM108" s="266"/>
      <c r="HN108" s="266"/>
      <c r="HO108" s="266"/>
      <c r="HP108" s="266"/>
      <c r="HQ108" s="266"/>
      <c r="HR108" s="266"/>
      <c r="HS108" s="266"/>
      <c r="HT108" s="266"/>
      <c r="HU108" s="266"/>
      <c r="HV108" s="266"/>
      <c r="HW108" s="266"/>
      <c r="HX108" s="266"/>
      <c r="HY108" s="266"/>
      <c r="HZ108" s="266"/>
      <c r="IA108" s="266"/>
      <c r="IB108" s="266"/>
      <c r="IC108" s="266"/>
      <c r="ID108" s="266"/>
      <c r="IE108" s="266"/>
      <c r="IF108" s="266"/>
      <c r="IG108" s="266"/>
      <c r="IH108" s="266"/>
      <c r="II108" s="266"/>
      <c r="IJ108" s="266"/>
      <c r="IK108" s="266"/>
      <c r="IL108" s="266"/>
      <c r="IM108" s="266"/>
      <c r="IN108" s="266"/>
      <c r="IO108" s="266"/>
      <c r="IP108" s="266"/>
      <c r="IQ108" s="266"/>
      <c r="IR108" s="266"/>
      <c r="IS108" s="266"/>
      <c r="IT108" s="266"/>
      <c r="IU108" s="266"/>
      <c r="IV108" s="266"/>
      <c r="IW108" s="266"/>
      <c r="IX108" s="266"/>
      <c r="IY108" s="266"/>
    </row>
    <row r="109" spans="1:259" s="62" customFormat="1" ht="14.25" x14ac:dyDescent="0.3">
      <c r="A109" s="71"/>
      <c r="B109" s="76"/>
      <c r="C109" s="251"/>
      <c r="D109" s="251"/>
      <c r="E109" s="251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253"/>
      <c r="U109" s="253"/>
      <c r="V109" s="249" t="str">
        <f>IF(T109="","",IF($AS$12="","",MROUND(T109/$AS$12,0.5)))</f>
        <v/>
      </c>
      <c r="W109" s="249"/>
      <c r="X109" s="123" t="str">
        <f t="shared" si="0"/>
        <v/>
      </c>
      <c r="Y109" s="123"/>
      <c r="Z109" s="123" t="str">
        <f t="shared" ref="Z109:Z113" si="4">IF(T109="","",IF($AS$12="","",MROUND(X109/$AS$12,0.5)))</f>
        <v/>
      </c>
      <c r="AA109" s="123"/>
      <c r="AB109" s="84"/>
      <c r="AC109" s="52"/>
      <c r="AD109" s="53"/>
      <c r="AE109" s="52"/>
      <c r="AF109" s="124" t="s">
        <v>179</v>
      </c>
      <c r="AG109" s="124"/>
      <c r="AH109" s="124"/>
      <c r="AI109" s="124"/>
      <c r="AJ109" s="124"/>
      <c r="AK109" s="124"/>
      <c r="AL109" s="124"/>
      <c r="AM109" s="124"/>
      <c r="AN109" s="124"/>
      <c r="AO109" s="124"/>
      <c r="AP109" s="124"/>
      <c r="AQ109" s="247">
        <v>1.5</v>
      </c>
      <c r="AR109" s="248"/>
      <c r="AS109" s="249">
        <f t="shared" si="1"/>
        <v>0</v>
      </c>
      <c r="AT109" s="249"/>
      <c r="AU109" s="123">
        <f t="shared" si="2"/>
        <v>1.5</v>
      </c>
      <c r="AV109" s="123"/>
      <c r="AW109" s="123">
        <f t="shared" si="3"/>
        <v>0</v>
      </c>
      <c r="AX109" s="123"/>
      <c r="AY109" s="76"/>
      <c r="AZ109" s="266"/>
      <c r="BA109" s="266"/>
      <c r="BB109" s="266"/>
      <c r="BC109" s="266"/>
      <c r="BD109" s="266"/>
      <c r="BE109" s="266"/>
      <c r="BF109" s="266"/>
      <c r="BG109" s="266"/>
      <c r="BH109" s="266"/>
      <c r="BI109" s="266"/>
      <c r="BJ109" s="266"/>
      <c r="BK109" s="266"/>
      <c r="BL109" s="266"/>
      <c r="BM109" s="266"/>
      <c r="BN109" s="266"/>
      <c r="BO109" s="266"/>
      <c r="BP109" s="266"/>
      <c r="BQ109" s="266"/>
      <c r="BR109" s="266"/>
      <c r="BS109" s="266"/>
      <c r="BT109" s="266"/>
      <c r="BU109" s="266"/>
      <c r="BV109" s="266"/>
      <c r="BW109" s="266"/>
      <c r="BX109" s="266"/>
      <c r="BY109" s="266"/>
      <c r="BZ109" s="266"/>
      <c r="CA109" s="266"/>
      <c r="CB109" s="266"/>
      <c r="CC109" s="266"/>
      <c r="CD109" s="266"/>
      <c r="CE109" s="266"/>
      <c r="CF109" s="266"/>
      <c r="CG109" s="266"/>
      <c r="CH109" s="266"/>
      <c r="CI109" s="266"/>
      <c r="CJ109" s="266"/>
      <c r="CK109" s="266"/>
      <c r="CL109" s="266"/>
      <c r="CM109" s="266"/>
      <c r="CN109" s="266"/>
      <c r="CO109" s="266"/>
      <c r="CP109" s="266"/>
      <c r="CQ109" s="266"/>
      <c r="CR109" s="266"/>
      <c r="CS109" s="266"/>
      <c r="CT109" s="266"/>
      <c r="CU109" s="266"/>
      <c r="CV109" s="266"/>
      <c r="CW109" s="266"/>
      <c r="CX109" s="266"/>
      <c r="CY109" s="266"/>
      <c r="CZ109" s="266"/>
      <c r="DA109" s="266"/>
      <c r="DB109" s="266"/>
      <c r="DC109" s="266"/>
      <c r="DD109" s="266"/>
      <c r="DE109" s="266"/>
      <c r="DF109" s="266"/>
      <c r="DG109" s="266"/>
      <c r="DH109" s="266"/>
      <c r="DI109" s="266"/>
      <c r="DJ109" s="266"/>
      <c r="DK109" s="266"/>
      <c r="DL109" s="266"/>
      <c r="DM109" s="266"/>
      <c r="DN109" s="266"/>
      <c r="DO109" s="266"/>
      <c r="DP109" s="266"/>
      <c r="DQ109" s="266"/>
      <c r="DR109" s="266"/>
      <c r="DS109" s="266"/>
      <c r="DT109" s="266"/>
      <c r="DU109" s="266"/>
      <c r="DV109" s="266"/>
      <c r="DW109" s="266"/>
      <c r="DX109" s="266"/>
      <c r="DY109" s="266"/>
      <c r="DZ109" s="266"/>
      <c r="EA109" s="266"/>
      <c r="EB109" s="266"/>
      <c r="EC109" s="266"/>
      <c r="ED109" s="266"/>
      <c r="EE109" s="266"/>
      <c r="EF109" s="266"/>
      <c r="EG109" s="266"/>
      <c r="EH109" s="266"/>
      <c r="EI109" s="266"/>
      <c r="EJ109" s="266"/>
      <c r="EK109" s="266"/>
      <c r="EL109" s="266"/>
      <c r="EM109" s="266"/>
      <c r="EN109" s="266"/>
      <c r="EO109" s="266"/>
      <c r="EP109" s="266"/>
      <c r="EQ109" s="266"/>
      <c r="ER109" s="266"/>
      <c r="ES109" s="266"/>
      <c r="ET109" s="266"/>
      <c r="EU109" s="266"/>
      <c r="EV109" s="266"/>
      <c r="EW109" s="266"/>
      <c r="EX109" s="266"/>
      <c r="EY109" s="266"/>
      <c r="EZ109" s="266"/>
      <c r="FA109" s="266"/>
      <c r="FB109" s="266"/>
      <c r="FC109" s="266"/>
      <c r="FD109" s="266"/>
      <c r="FE109" s="266"/>
      <c r="FF109" s="266"/>
      <c r="FG109" s="266"/>
      <c r="FH109" s="266"/>
      <c r="FI109" s="266"/>
      <c r="FJ109" s="266"/>
      <c r="FK109" s="266"/>
      <c r="FL109" s="266"/>
      <c r="FM109" s="266"/>
      <c r="FN109" s="266"/>
      <c r="FO109" s="266"/>
      <c r="FP109" s="266"/>
      <c r="FQ109" s="266"/>
      <c r="FR109" s="266"/>
      <c r="FS109" s="266"/>
      <c r="FT109" s="266"/>
      <c r="FU109" s="266"/>
      <c r="FV109" s="266"/>
      <c r="FW109" s="266"/>
      <c r="FX109" s="266"/>
      <c r="FY109" s="266"/>
      <c r="FZ109" s="266"/>
      <c r="GA109" s="266"/>
      <c r="GB109" s="266"/>
      <c r="GC109" s="266"/>
      <c r="GD109" s="266"/>
      <c r="GE109" s="266"/>
      <c r="GF109" s="266"/>
      <c r="GG109" s="266"/>
      <c r="GH109" s="266"/>
      <c r="GI109" s="266"/>
      <c r="GJ109" s="266"/>
      <c r="GK109" s="266"/>
      <c r="GL109" s="266"/>
      <c r="GM109" s="266"/>
      <c r="GN109" s="266"/>
      <c r="GO109" s="266"/>
      <c r="GP109" s="266"/>
      <c r="GQ109" s="266"/>
      <c r="GR109" s="266"/>
      <c r="GS109" s="266"/>
      <c r="GT109" s="266"/>
      <c r="GU109" s="266"/>
      <c r="GV109" s="266"/>
      <c r="GW109" s="266"/>
      <c r="GX109" s="266"/>
      <c r="GY109" s="266"/>
      <c r="GZ109" s="266"/>
      <c r="HA109" s="266"/>
      <c r="HB109" s="266"/>
      <c r="HC109" s="266"/>
      <c r="HD109" s="266"/>
      <c r="HE109" s="266"/>
      <c r="HF109" s="266"/>
      <c r="HG109" s="266"/>
      <c r="HH109" s="266"/>
      <c r="HI109" s="266"/>
      <c r="HJ109" s="266"/>
      <c r="HK109" s="266"/>
      <c r="HL109" s="266"/>
      <c r="HM109" s="266"/>
      <c r="HN109" s="266"/>
      <c r="HO109" s="266"/>
      <c r="HP109" s="266"/>
      <c r="HQ109" s="266"/>
      <c r="HR109" s="266"/>
      <c r="HS109" s="266"/>
      <c r="HT109" s="266"/>
      <c r="HU109" s="266"/>
      <c r="HV109" s="266"/>
      <c r="HW109" s="266"/>
      <c r="HX109" s="266"/>
      <c r="HY109" s="266"/>
      <c r="HZ109" s="266"/>
      <c r="IA109" s="266"/>
      <c r="IB109" s="266"/>
      <c r="IC109" s="266"/>
      <c r="ID109" s="266"/>
      <c r="IE109" s="266"/>
      <c r="IF109" s="266"/>
      <c r="IG109" s="266"/>
      <c r="IH109" s="266"/>
      <c r="II109" s="266"/>
      <c r="IJ109" s="266"/>
      <c r="IK109" s="266"/>
      <c r="IL109" s="266"/>
      <c r="IM109" s="266"/>
      <c r="IN109" s="266"/>
      <c r="IO109" s="266"/>
      <c r="IP109" s="266"/>
      <c r="IQ109" s="266"/>
      <c r="IR109" s="266"/>
      <c r="IS109" s="266"/>
      <c r="IT109" s="266"/>
      <c r="IU109" s="266"/>
      <c r="IV109" s="266"/>
      <c r="IW109" s="266"/>
      <c r="IX109" s="266"/>
      <c r="IY109" s="266"/>
    </row>
    <row r="110" spans="1:259" s="22" customFormat="1" ht="14.25" x14ac:dyDescent="0.3">
      <c r="A110" s="71"/>
      <c r="B110" s="76"/>
      <c r="C110" s="52"/>
      <c r="D110" s="53"/>
      <c r="E110" s="52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253"/>
      <c r="U110" s="253"/>
      <c r="V110" s="249" t="str">
        <f>IF(T110="","",IF($AS$12="","",MROUND(T110/$AS$12,0.5)))</f>
        <v/>
      </c>
      <c r="W110" s="249"/>
      <c r="X110" s="123" t="str">
        <f t="shared" si="0"/>
        <v/>
      </c>
      <c r="Y110" s="123"/>
      <c r="Z110" s="123" t="str">
        <f t="shared" si="4"/>
        <v/>
      </c>
      <c r="AA110" s="123"/>
      <c r="AB110" s="84"/>
      <c r="AC110" s="52"/>
      <c r="AD110" s="53"/>
      <c r="AE110" s="52"/>
      <c r="AF110" s="124"/>
      <c r="AG110" s="124"/>
      <c r="AH110" s="124"/>
      <c r="AI110" s="124"/>
      <c r="AJ110" s="124"/>
      <c r="AK110" s="124"/>
      <c r="AL110" s="124"/>
      <c r="AM110" s="124"/>
      <c r="AN110" s="124"/>
      <c r="AO110" s="124"/>
      <c r="AP110" s="124"/>
      <c r="AQ110" s="247"/>
      <c r="AR110" s="248"/>
      <c r="AS110" s="249" t="str">
        <f t="shared" si="1"/>
        <v/>
      </c>
      <c r="AT110" s="249"/>
      <c r="AU110" s="123" t="str">
        <f t="shared" si="2"/>
        <v/>
      </c>
      <c r="AV110" s="123"/>
      <c r="AW110" s="123" t="str">
        <f t="shared" si="3"/>
        <v/>
      </c>
      <c r="AX110" s="123"/>
      <c r="AY110" s="76"/>
      <c r="AZ110" s="266"/>
      <c r="BA110" s="266"/>
      <c r="BB110" s="266"/>
      <c r="BC110" s="266"/>
      <c r="BD110" s="266"/>
      <c r="BE110" s="266"/>
      <c r="BF110" s="266"/>
      <c r="BG110" s="266"/>
      <c r="BH110" s="266"/>
      <c r="BI110" s="266"/>
      <c r="BJ110" s="266"/>
      <c r="BK110" s="266"/>
      <c r="BL110" s="266"/>
      <c r="BM110" s="266"/>
      <c r="BN110" s="266"/>
      <c r="BO110" s="266"/>
      <c r="BP110" s="266"/>
      <c r="BQ110" s="266"/>
      <c r="BR110" s="266"/>
      <c r="BS110" s="266"/>
      <c r="BT110" s="266"/>
      <c r="BU110" s="266"/>
      <c r="BV110" s="266"/>
      <c r="BW110" s="266"/>
      <c r="BX110" s="266"/>
      <c r="BY110" s="266"/>
      <c r="BZ110" s="266"/>
      <c r="CA110" s="266"/>
      <c r="CB110" s="266"/>
      <c r="CC110" s="266"/>
      <c r="CD110" s="266"/>
      <c r="CE110" s="266"/>
      <c r="CF110" s="266"/>
      <c r="CG110" s="266"/>
      <c r="CH110" s="266"/>
      <c r="CI110" s="266"/>
      <c r="CJ110" s="266"/>
      <c r="CK110" s="266"/>
      <c r="CL110" s="266"/>
      <c r="CM110" s="266"/>
      <c r="CN110" s="266"/>
      <c r="CO110" s="266"/>
      <c r="CP110" s="266"/>
      <c r="CQ110" s="266"/>
      <c r="CR110" s="266"/>
      <c r="CS110" s="266"/>
      <c r="CT110" s="266"/>
      <c r="CU110" s="266"/>
      <c r="CV110" s="266"/>
      <c r="CW110" s="266"/>
      <c r="CX110" s="266"/>
      <c r="CY110" s="266"/>
      <c r="CZ110" s="266"/>
      <c r="DA110" s="266"/>
      <c r="DB110" s="266"/>
      <c r="DC110" s="266"/>
      <c r="DD110" s="266"/>
      <c r="DE110" s="266"/>
      <c r="DF110" s="266"/>
      <c r="DG110" s="266"/>
      <c r="DH110" s="266"/>
      <c r="DI110" s="266"/>
      <c r="DJ110" s="266"/>
      <c r="DK110" s="266"/>
      <c r="DL110" s="266"/>
      <c r="DM110" s="266"/>
      <c r="DN110" s="266"/>
      <c r="DO110" s="266"/>
      <c r="DP110" s="266"/>
      <c r="DQ110" s="266"/>
      <c r="DR110" s="266"/>
      <c r="DS110" s="266"/>
      <c r="DT110" s="266"/>
      <c r="DU110" s="266"/>
      <c r="DV110" s="266"/>
      <c r="DW110" s="266"/>
      <c r="DX110" s="266"/>
      <c r="DY110" s="266"/>
      <c r="DZ110" s="266"/>
      <c r="EA110" s="266"/>
      <c r="EB110" s="266"/>
      <c r="EC110" s="266"/>
      <c r="ED110" s="266"/>
      <c r="EE110" s="266"/>
      <c r="EF110" s="266"/>
      <c r="EG110" s="266"/>
      <c r="EH110" s="266"/>
      <c r="EI110" s="266"/>
      <c r="EJ110" s="266"/>
      <c r="EK110" s="266"/>
      <c r="EL110" s="266"/>
      <c r="EM110" s="266"/>
      <c r="EN110" s="266"/>
      <c r="EO110" s="266"/>
      <c r="EP110" s="266"/>
      <c r="EQ110" s="266"/>
      <c r="ER110" s="266"/>
      <c r="ES110" s="266"/>
      <c r="ET110" s="266"/>
      <c r="EU110" s="266"/>
      <c r="EV110" s="266"/>
      <c r="EW110" s="266"/>
      <c r="EX110" s="266"/>
      <c r="EY110" s="266"/>
      <c r="EZ110" s="266"/>
      <c r="FA110" s="266"/>
      <c r="FB110" s="266"/>
      <c r="FC110" s="266"/>
      <c r="FD110" s="266"/>
      <c r="FE110" s="266"/>
      <c r="FF110" s="266"/>
      <c r="FG110" s="266"/>
      <c r="FH110" s="266"/>
      <c r="FI110" s="266"/>
      <c r="FJ110" s="266"/>
      <c r="FK110" s="266"/>
      <c r="FL110" s="266"/>
      <c r="FM110" s="266"/>
      <c r="FN110" s="266"/>
      <c r="FO110" s="266"/>
      <c r="FP110" s="266"/>
      <c r="FQ110" s="266"/>
      <c r="FR110" s="266"/>
      <c r="FS110" s="266"/>
      <c r="FT110" s="266"/>
      <c r="FU110" s="266"/>
      <c r="FV110" s="266"/>
      <c r="FW110" s="266"/>
      <c r="FX110" s="266"/>
      <c r="FY110" s="266"/>
      <c r="FZ110" s="266"/>
      <c r="GA110" s="266"/>
      <c r="GB110" s="266"/>
      <c r="GC110" s="266"/>
      <c r="GD110" s="266"/>
      <c r="GE110" s="266"/>
      <c r="GF110" s="266"/>
      <c r="GG110" s="266"/>
      <c r="GH110" s="266"/>
      <c r="GI110" s="266"/>
      <c r="GJ110" s="266"/>
      <c r="GK110" s="266"/>
      <c r="GL110" s="266"/>
      <c r="GM110" s="266"/>
      <c r="GN110" s="266"/>
      <c r="GO110" s="266"/>
      <c r="GP110" s="266"/>
      <c r="GQ110" s="266"/>
      <c r="GR110" s="266"/>
      <c r="GS110" s="266"/>
      <c r="GT110" s="266"/>
      <c r="GU110" s="266"/>
      <c r="GV110" s="266"/>
      <c r="GW110" s="266"/>
      <c r="GX110" s="266"/>
      <c r="GY110" s="266"/>
      <c r="GZ110" s="266"/>
      <c r="HA110" s="266"/>
      <c r="HB110" s="266"/>
      <c r="HC110" s="266"/>
      <c r="HD110" s="266"/>
      <c r="HE110" s="266"/>
      <c r="HF110" s="266"/>
      <c r="HG110" s="266"/>
      <c r="HH110" s="266"/>
      <c r="HI110" s="266"/>
      <c r="HJ110" s="266"/>
      <c r="HK110" s="266"/>
      <c r="HL110" s="266"/>
      <c r="HM110" s="266"/>
      <c r="HN110" s="266"/>
      <c r="HO110" s="266"/>
      <c r="HP110" s="266"/>
      <c r="HQ110" s="266"/>
      <c r="HR110" s="266"/>
      <c r="HS110" s="266"/>
      <c r="HT110" s="266"/>
      <c r="HU110" s="266"/>
      <c r="HV110" s="266"/>
      <c r="HW110" s="266"/>
      <c r="HX110" s="266"/>
      <c r="HY110" s="266"/>
      <c r="HZ110" s="266"/>
      <c r="IA110" s="266"/>
      <c r="IB110" s="266"/>
      <c r="IC110" s="266"/>
      <c r="ID110" s="266"/>
      <c r="IE110" s="266"/>
      <c r="IF110" s="266"/>
      <c r="IG110" s="266"/>
      <c r="IH110" s="266"/>
      <c r="II110" s="266"/>
      <c r="IJ110" s="266"/>
      <c r="IK110" s="266"/>
      <c r="IL110" s="266"/>
      <c r="IM110" s="266"/>
      <c r="IN110" s="266"/>
      <c r="IO110" s="266"/>
      <c r="IP110" s="266"/>
      <c r="IQ110" s="266"/>
      <c r="IR110" s="266"/>
      <c r="IS110" s="266"/>
      <c r="IT110" s="266"/>
      <c r="IU110" s="266"/>
      <c r="IV110" s="266"/>
      <c r="IW110" s="266"/>
      <c r="IX110" s="266"/>
      <c r="IY110" s="266"/>
    </row>
    <row r="111" spans="1:259" s="22" customFormat="1" ht="14.25" x14ac:dyDescent="0.3">
      <c r="A111" s="71"/>
      <c r="B111" s="76"/>
      <c r="C111" s="52"/>
      <c r="D111" s="53"/>
      <c r="E111" s="52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253"/>
      <c r="U111" s="253"/>
      <c r="V111" s="249" t="str">
        <f>IF(T111="","",IF($AS$12="","",MROUND(T111/$AS$12,0.5)))</f>
        <v/>
      </c>
      <c r="W111" s="249"/>
      <c r="X111" s="123" t="str">
        <f t="shared" si="0"/>
        <v/>
      </c>
      <c r="Y111" s="123"/>
      <c r="Z111" s="123" t="str">
        <f t="shared" si="4"/>
        <v/>
      </c>
      <c r="AA111" s="123"/>
      <c r="AB111" s="84"/>
      <c r="AC111" s="52"/>
      <c r="AD111" s="53"/>
      <c r="AE111" s="52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247"/>
      <c r="AR111" s="248"/>
      <c r="AS111" s="249" t="str">
        <f t="shared" si="1"/>
        <v/>
      </c>
      <c r="AT111" s="249"/>
      <c r="AU111" s="123" t="str">
        <f t="shared" si="2"/>
        <v/>
      </c>
      <c r="AV111" s="123"/>
      <c r="AW111" s="123" t="str">
        <f t="shared" si="3"/>
        <v/>
      </c>
      <c r="AX111" s="123"/>
      <c r="AY111" s="76"/>
      <c r="AZ111" s="266"/>
      <c r="BA111" s="266"/>
      <c r="BB111" s="266"/>
      <c r="BC111" s="266"/>
      <c r="BD111" s="266"/>
      <c r="BE111" s="266"/>
      <c r="BF111" s="266"/>
      <c r="BG111" s="266"/>
      <c r="BH111" s="266"/>
      <c r="BI111" s="266"/>
      <c r="BJ111" s="266"/>
      <c r="BK111" s="266"/>
      <c r="BL111" s="266"/>
      <c r="BM111" s="266"/>
      <c r="BN111" s="266"/>
      <c r="BO111" s="266"/>
      <c r="BP111" s="266"/>
      <c r="BQ111" s="266"/>
      <c r="BR111" s="266"/>
      <c r="BS111" s="266"/>
      <c r="BT111" s="266"/>
      <c r="BU111" s="266"/>
      <c r="BV111" s="266"/>
      <c r="BW111" s="266"/>
      <c r="BX111" s="266"/>
      <c r="BY111" s="266"/>
      <c r="BZ111" s="266"/>
      <c r="CA111" s="266"/>
      <c r="CB111" s="266"/>
      <c r="CC111" s="266"/>
      <c r="CD111" s="266"/>
      <c r="CE111" s="266"/>
      <c r="CF111" s="266"/>
      <c r="CG111" s="266"/>
      <c r="CH111" s="266"/>
      <c r="CI111" s="266"/>
      <c r="CJ111" s="266"/>
      <c r="CK111" s="266"/>
      <c r="CL111" s="266"/>
      <c r="CM111" s="266"/>
      <c r="CN111" s="266"/>
      <c r="CO111" s="266"/>
      <c r="CP111" s="266"/>
      <c r="CQ111" s="266"/>
      <c r="CR111" s="266"/>
      <c r="CS111" s="266"/>
      <c r="CT111" s="266"/>
      <c r="CU111" s="266"/>
      <c r="CV111" s="266"/>
      <c r="CW111" s="266"/>
      <c r="CX111" s="266"/>
      <c r="CY111" s="266"/>
      <c r="CZ111" s="266"/>
      <c r="DA111" s="266"/>
      <c r="DB111" s="266"/>
      <c r="DC111" s="266"/>
      <c r="DD111" s="266"/>
      <c r="DE111" s="266"/>
      <c r="DF111" s="266"/>
      <c r="DG111" s="266"/>
      <c r="DH111" s="266"/>
      <c r="DI111" s="266"/>
      <c r="DJ111" s="266"/>
      <c r="DK111" s="266"/>
      <c r="DL111" s="266"/>
      <c r="DM111" s="266"/>
      <c r="DN111" s="266"/>
      <c r="DO111" s="266"/>
      <c r="DP111" s="266"/>
      <c r="DQ111" s="266"/>
      <c r="DR111" s="266"/>
      <c r="DS111" s="266"/>
      <c r="DT111" s="266"/>
      <c r="DU111" s="266"/>
      <c r="DV111" s="266"/>
      <c r="DW111" s="266"/>
      <c r="DX111" s="266"/>
      <c r="DY111" s="266"/>
      <c r="DZ111" s="266"/>
      <c r="EA111" s="266"/>
      <c r="EB111" s="266"/>
      <c r="EC111" s="266"/>
      <c r="ED111" s="266"/>
      <c r="EE111" s="266"/>
      <c r="EF111" s="266"/>
      <c r="EG111" s="266"/>
      <c r="EH111" s="266"/>
      <c r="EI111" s="266"/>
      <c r="EJ111" s="266"/>
      <c r="EK111" s="266"/>
      <c r="EL111" s="266"/>
      <c r="EM111" s="266"/>
      <c r="EN111" s="266"/>
      <c r="EO111" s="266"/>
      <c r="EP111" s="266"/>
      <c r="EQ111" s="266"/>
      <c r="ER111" s="266"/>
      <c r="ES111" s="266"/>
      <c r="ET111" s="266"/>
      <c r="EU111" s="266"/>
      <c r="EV111" s="266"/>
      <c r="EW111" s="266"/>
      <c r="EX111" s="266"/>
      <c r="EY111" s="266"/>
      <c r="EZ111" s="266"/>
      <c r="FA111" s="266"/>
      <c r="FB111" s="266"/>
      <c r="FC111" s="266"/>
      <c r="FD111" s="266"/>
      <c r="FE111" s="266"/>
      <c r="FF111" s="266"/>
      <c r="FG111" s="266"/>
      <c r="FH111" s="266"/>
      <c r="FI111" s="266"/>
      <c r="FJ111" s="266"/>
      <c r="FK111" s="266"/>
      <c r="FL111" s="266"/>
      <c r="FM111" s="266"/>
      <c r="FN111" s="266"/>
      <c r="FO111" s="266"/>
      <c r="FP111" s="266"/>
      <c r="FQ111" s="266"/>
      <c r="FR111" s="266"/>
      <c r="FS111" s="266"/>
      <c r="FT111" s="266"/>
      <c r="FU111" s="266"/>
      <c r="FV111" s="266"/>
      <c r="FW111" s="266"/>
      <c r="FX111" s="266"/>
      <c r="FY111" s="266"/>
      <c r="FZ111" s="266"/>
      <c r="GA111" s="266"/>
      <c r="GB111" s="266"/>
      <c r="GC111" s="266"/>
      <c r="GD111" s="266"/>
      <c r="GE111" s="266"/>
      <c r="GF111" s="266"/>
      <c r="GG111" s="266"/>
      <c r="GH111" s="266"/>
      <c r="GI111" s="266"/>
      <c r="GJ111" s="266"/>
      <c r="GK111" s="266"/>
      <c r="GL111" s="266"/>
      <c r="GM111" s="266"/>
      <c r="GN111" s="266"/>
      <c r="GO111" s="266"/>
      <c r="GP111" s="266"/>
      <c r="GQ111" s="266"/>
      <c r="GR111" s="266"/>
      <c r="GS111" s="266"/>
      <c r="GT111" s="266"/>
      <c r="GU111" s="266"/>
      <c r="GV111" s="266"/>
      <c r="GW111" s="266"/>
      <c r="GX111" s="266"/>
      <c r="GY111" s="266"/>
      <c r="GZ111" s="266"/>
      <c r="HA111" s="266"/>
      <c r="HB111" s="266"/>
      <c r="HC111" s="266"/>
      <c r="HD111" s="266"/>
      <c r="HE111" s="266"/>
      <c r="HF111" s="266"/>
      <c r="HG111" s="266"/>
      <c r="HH111" s="266"/>
      <c r="HI111" s="266"/>
      <c r="HJ111" s="266"/>
      <c r="HK111" s="266"/>
      <c r="HL111" s="266"/>
      <c r="HM111" s="266"/>
      <c r="HN111" s="266"/>
      <c r="HO111" s="266"/>
      <c r="HP111" s="266"/>
      <c r="HQ111" s="266"/>
      <c r="HR111" s="266"/>
      <c r="HS111" s="266"/>
      <c r="HT111" s="266"/>
      <c r="HU111" s="266"/>
      <c r="HV111" s="266"/>
      <c r="HW111" s="266"/>
      <c r="HX111" s="266"/>
      <c r="HY111" s="266"/>
      <c r="HZ111" s="266"/>
      <c r="IA111" s="266"/>
      <c r="IB111" s="266"/>
      <c r="IC111" s="266"/>
      <c r="ID111" s="266"/>
      <c r="IE111" s="266"/>
      <c r="IF111" s="266"/>
      <c r="IG111" s="266"/>
      <c r="IH111" s="266"/>
      <c r="II111" s="266"/>
      <c r="IJ111" s="266"/>
      <c r="IK111" s="266"/>
      <c r="IL111" s="266"/>
      <c r="IM111" s="266"/>
      <c r="IN111" s="266"/>
      <c r="IO111" s="266"/>
      <c r="IP111" s="266"/>
      <c r="IQ111" s="266"/>
      <c r="IR111" s="266"/>
      <c r="IS111" s="266"/>
      <c r="IT111" s="266"/>
      <c r="IU111" s="266"/>
      <c r="IV111" s="266"/>
      <c r="IW111" s="266"/>
      <c r="IX111" s="266"/>
      <c r="IY111" s="266"/>
    </row>
    <row r="112" spans="1:259" s="22" customFormat="1" ht="14.25" x14ac:dyDescent="0.3">
      <c r="A112" s="71"/>
      <c r="B112" s="76"/>
      <c r="C112" s="52"/>
      <c r="D112" s="53"/>
      <c r="E112" s="52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253"/>
      <c r="U112" s="253"/>
      <c r="V112" s="249" t="str">
        <f>IF(T112="","",IF($AS$12="","",MROUND(T112/$AS$12,0.5)))</f>
        <v/>
      </c>
      <c r="W112" s="249"/>
      <c r="X112" s="123" t="str">
        <f>IF(T112="","",T112+(T112*$AN$80))</f>
        <v/>
      </c>
      <c r="Y112" s="123"/>
      <c r="Z112" s="123" t="str">
        <f t="shared" si="4"/>
        <v/>
      </c>
      <c r="AA112" s="123"/>
      <c r="AB112" s="84"/>
      <c r="AC112" s="52"/>
      <c r="AD112" s="53"/>
      <c r="AE112" s="52"/>
      <c r="AF112" s="124"/>
      <c r="AG112" s="124"/>
      <c r="AH112" s="124"/>
      <c r="AI112" s="124"/>
      <c r="AJ112" s="124"/>
      <c r="AK112" s="124"/>
      <c r="AL112" s="124"/>
      <c r="AM112" s="124"/>
      <c r="AN112" s="124"/>
      <c r="AO112" s="124"/>
      <c r="AP112" s="124"/>
      <c r="AQ112" s="247"/>
      <c r="AR112" s="248"/>
      <c r="AS112" s="249" t="str">
        <f t="shared" si="1"/>
        <v/>
      </c>
      <c r="AT112" s="249"/>
      <c r="AU112" s="123" t="str">
        <f>IF(AQ112="","",AQ112+(AQ112*$AN$80))</f>
        <v/>
      </c>
      <c r="AV112" s="123"/>
      <c r="AW112" s="123" t="str">
        <f t="shared" si="3"/>
        <v/>
      </c>
      <c r="AX112" s="123"/>
      <c r="AY112" s="76"/>
      <c r="AZ112" s="266"/>
      <c r="BA112" s="266"/>
      <c r="BB112" s="266"/>
      <c r="BC112" s="266"/>
      <c r="BD112" s="266"/>
      <c r="BE112" s="266"/>
      <c r="BF112" s="266"/>
      <c r="BG112" s="266"/>
      <c r="BH112" s="266"/>
      <c r="BI112" s="266"/>
      <c r="BJ112" s="266"/>
      <c r="BK112" s="266"/>
      <c r="BL112" s="266"/>
      <c r="BM112" s="266"/>
      <c r="BN112" s="266"/>
      <c r="BO112" s="266"/>
      <c r="BP112" s="266"/>
      <c r="BQ112" s="266"/>
      <c r="BR112" s="266"/>
      <c r="BS112" s="266"/>
      <c r="BT112" s="266"/>
      <c r="BU112" s="266"/>
      <c r="BV112" s="266"/>
      <c r="BW112" s="266"/>
      <c r="BX112" s="266"/>
      <c r="BY112" s="266"/>
      <c r="BZ112" s="266"/>
      <c r="CA112" s="266"/>
      <c r="CB112" s="266"/>
      <c r="CC112" s="266"/>
      <c r="CD112" s="266"/>
      <c r="CE112" s="266"/>
      <c r="CF112" s="266"/>
      <c r="CG112" s="266"/>
      <c r="CH112" s="266"/>
      <c r="CI112" s="266"/>
      <c r="CJ112" s="266"/>
      <c r="CK112" s="266"/>
      <c r="CL112" s="266"/>
      <c r="CM112" s="266"/>
      <c r="CN112" s="266"/>
      <c r="CO112" s="266"/>
      <c r="CP112" s="266"/>
      <c r="CQ112" s="266"/>
      <c r="CR112" s="266"/>
      <c r="CS112" s="266"/>
      <c r="CT112" s="266"/>
      <c r="CU112" s="266"/>
      <c r="CV112" s="266"/>
      <c r="CW112" s="266"/>
      <c r="CX112" s="266"/>
      <c r="CY112" s="266"/>
      <c r="CZ112" s="266"/>
      <c r="DA112" s="266"/>
      <c r="DB112" s="266"/>
      <c r="DC112" s="266"/>
      <c r="DD112" s="266"/>
      <c r="DE112" s="266"/>
      <c r="DF112" s="266"/>
      <c r="DG112" s="266"/>
      <c r="DH112" s="266"/>
      <c r="DI112" s="266"/>
      <c r="DJ112" s="266"/>
      <c r="DK112" s="266"/>
      <c r="DL112" s="266"/>
      <c r="DM112" s="266"/>
      <c r="DN112" s="266"/>
      <c r="DO112" s="266"/>
      <c r="DP112" s="266"/>
      <c r="DQ112" s="266"/>
      <c r="DR112" s="266"/>
      <c r="DS112" s="266"/>
      <c r="DT112" s="266"/>
      <c r="DU112" s="266"/>
      <c r="DV112" s="266"/>
      <c r="DW112" s="266"/>
      <c r="DX112" s="266"/>
      <c r="DY112" s="266"/>
      <c r="DZ112" s="266"/>
      <c r="EA112" s="266"/>
      <c r="EB112" s="266"/>
      <c r="EC112" s="266"/>
      <c r="ED112" s="266"/>
      <c r="EE112" s="266"/>
      <c r="EF112" s="266"/>
      <c r="EG112" s="266"/>
      <c r="EH112" s="266"/>
      <c r="EI112" s="266"/>
      <c r="EJ112" s="266"/>
      <c r="EK112" s="266"/>
      <c r="EL112" s="266"/>
      <c r="EM112" s="266"/>
      <c r="EN112" s="266"/>
      <c r="EO112" s="266"/>
      <c r="EP112" s="266"/>
      <c r="EQ112" s="266"/>
      <c r="ER112" s="266"/>
      <c r="ES112" s="266"/>
      <c r="ET112" s="266"/>
      <c r="EU112" s="266"/>
      <c r="EV112" s="266"/>
      <c r="EW112" s="266"/>
      <c r="EX112" s="266"/>
      <c r="EY112" s="266"/>
      <c r="EZ112" s="266"/>
      <c r="FA112" s="266"/>
      <c r="FB112" s="266"/>
      <c r="FC112" s="266"/>
      <c r="FD112" s="266"/>
      <c r="FE112" s="266"/>
      <c r="FF112" s="266"/>
      <c r="FG112" s="266"/>
      <c r="FH112" s="266"/>
      <c r="FI112" s="266"/>
      <c r="FJ112" s="266"/>
      <c r="FK112" s="266"/>
      <c r="FL112" s="266"/>
      <c r="FM112" s="266"/>
      <c r="FN112" s="266"/>
      <c r="FO112" s="266"/>
      <c r="FP112" s="266"/>
      <c r="FQ112" s="266"/>
      <c r="FR112" s="266"/>
      <c r="FS112" s="266"/>
      <c r="FT112" s="266"/>
      <c r="FU112" s="266"/>
      <c r="FV112" s="266"/>
      <c r="FW112" s="266"/>
      <c r="FX112" s="266"/>
      <c r="FY112" s="266"/>
      <c r="FZ112" s="266"/>
      <c r="GA112" s="266"/>
      <c r="GB112" s="266"/>
      <c r="GC112" s="266"/>
      <c r="GD112" s="266"/>
      <c r="GE112" s="266"/>
      <c r="GF112" s="266"/>
      <c r="GG112" s="266"/>
      <c r="GH112" s="266"/>
      <c r="GI112" s="266"/>
      <c r="GJ112" s="266"/>
      <c r="GK112" s="266"/>
      <c r="GL112" s="266"/>
      <c r="GM112" s="266"/>
      <c r="GN112" s="266"/>
      <c r="GO112" s="266"/>
      <c r="GP112" s="266"/>
      <c r="GQ112" s="266"/>
      <c r="GR112" s="266"/>
      <c r="GS112" s="266"/>
      <c r="GT112" s="266"/>
      <c r="GU112" s="266"/>
      <c r="GV112" s="266"/>
      <c r="GW112" s="266"/>
      <c r="GX112" s="266"/>
      <c r="GY112" s="266"/>
      <c r="GZ112" s="266"/>
      <c r="HA112" s="266"/>
      <c r="HB112" s="266"/>
      <c r="HC112" s="266"/>
      <c r="HD112" s="266"/>
      <c r="HE112" s="266"/>
      <c r="HF112" s="266"/>
      <c r="HG112" s="266"/>
      <c r="HH112" s="266"/>
      <c r="HI112" s="266"/>
      <c r="HJ112" s="266"/>
      <c r="HK112" s="266"/>
      <c r="HL112" s="266"/>
      <c r="HM112" s="266"/>
      <c r="HN112" s="266"/>
      <c r="HO112" s="266"/>
      <c r="HP112" s="266"/>
      <c r="HQ112" s="266"/>
      <c r="HR112" s="266"/>
      <c r="HS112" s="266"/>
      <c r="HT112" s="266"/>
      <c r="HU112" s="266"/>
      <c r="HV112" s="266"/>
      <c r="HW112" s="266"/>
      <c r="HX112" s="266"/>
      <c r="HY112" s="266"/>
      <c r="HZ112" s="266"/>
      <c r="IA112" s="266"/>
      <c r="IB112" s="266"/>
      <c r="IC112" s="266"/>
      <c r="ID112" s="266"/>
      <c r="IE112" s="266"/>
      <c r="IF112" s="266"/>
      <c r="IG112" s="266"/>
      <c r="IH112" s="266"/>
      <c r="II112" s="266"/>
      <c r="IJ112" s="266"/>
      <c r="IK112" s="266"/>
      <c r="IL112" s="266"/>
      <c r="IM112" s="266"/>
      <c r="IN112" s="266"/>
      <c r="IO112" s="266"/>
      <c r="IP112" s="266"/>
      <c r="IQ112" s="266"/>
      <c r="IR112" s="266"/>
      <c r="IS112" s="266"/>
      <c r="IT112" s="266"/>
      <c r="IU112" s="266"/>
      <c r="IV112" s="266"/>
      <c r="IW112" s="266"/>
      <c r="IX112" s="266"/>
      <c r="IY112" s="266"/>
    </row>
    <row r="113" spans="1:259" s="22" customFormat="1" ht="14.25" x14ac:dyDescent="0.3">
      <c r="A113" s="71"/>
      <c r="B113" s="76"/>
      <c r="C113" s="52"/>
      <c r="D113" s="53"/>
      <c r="E113" s="52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253"/>
      <c r="U113" s="253"/>
      <c r="V113" s="249" t="str">
        <f>IF(T113="","",IF(#REF!="","",MROUND(T113/#REF!,0.5)))</f>
        <v/>
      </c>
      <c r="W113" s="249"/>
      <c r="X113" s="123" t="str">
        <f t="shared" si="0"/>
        <v/>
      </c>
      <c r="Y113" s="123"/>
      <c r="Z113" s="123" t="str">
        <f t="shared" si="4"/>
        <v/>
      </c>
      <c r="AA113" s="123"/>
      <c r="AB113" s="84"/>
      <c r="AC113" s="52"/>
      <c r="AD113" s="53"/>
      <c r="AE113" s="52"/>
      <c r="AF113" s="124"/>
      <c r="AG113" s="124"/>
      <c r="AH113" s="124"/>
      <c r="AI113" s="124"/>
      <c r="AJ113" s="124"/>
      <c r="AK113" s="124"/>
      <c r="AL113" s="124"/>
      <c r="AM113" s="124"/>
      <c r="AN113" s="124"/>
      <c r="AO113" s="124"/>
      <c r="AP113" s="124"/>
      <c r="AQ113" s="247"/>
      <c r="AR113" s="248"/>
      <c r="AS113" s="249" t="str">
        <f t="shared" si="1"/>
        <v/>
      </c>
      <c r="AT113" s="249"/>
      <c r="AU113" s="123" t="str">
        <f t="shared" si="2"/>
        <v/>
      </c>
      <c r="AV113" s="123"/>
      <c r="AW113" s="123" t="str">
        <f t="shared" si="3"/>
        <v/>
      </c>
      <c r="AX113" s="123"/>
      <c r="AY113" s="76"/>
      <c r="AZ113" s="266"/>
      <c r="BA113" s="266"/>
      <c r="BB113" s="266"/>
      <c r="BC113" s="266"/>
      <c r="BD113" s="266"/>
      <c r="BE113" s="266"/>
      <c r="BF113" s="266"/>
      <c r="BG113" s="266"/>
      <c r="BH113" s="266"/>
      <c r="BI113" s="266"/>
      <c r="BJ113" s="266"/>
      <c r="BK113" s="266"/>
      <c r="BL113" s="266"/>
      <c r="BM113" s="266"/>
      <c r="BN113" s="266"/>
      <c r="BO113" s="266"/>
      <c r="BP113" s="266"/>
      <c r="BQ113" s="266"/>
      <c r="BR113" s="266"/>
      <c r="BS113" s="266"/>
      <c r="BT113" s="266"/>
      <c r="BU113" s="266"/>
      <c r="BV113" s="266"/>
      <c r="BW113" s="266"/>
      <c r="BX113" s="266"/>
      <c r="BY113" s="266"/>
      <c r="BZ113" s="266"/>
      <c r="CA113" s="266"/>
      <c r="CB113" s="266"/>
      <c r="CC113" s="266"/>
      <c r="CD113" s="266"/>
      <c r="CE113" s="266"/>
      <c r="CF113" s="266"/>
      <c r="CG113" s="266"/>
      <c r="CH113" s="266"/>
      <c r="CI113" s="266"/>
      <c r="CJ113" s="266"/>
      <c r="CK113" s="266"/>
      <c r="CL113" s="266"/>
      <c r="CM113" s="266"/>
      <c r="CN113" s="266"/>
      <c r="CO113" s="266"/>
      <c r="CP113" s="266"/>
      <c r="CQ113" s="266"/>
      <c r="CR113" s="266"/>
      <c r="CS113" s="266"/>
      <c r="CT113" s="266"/>
      <c r="CU113" s="266"/>
      <c r="CV113" s="266"/>
      <c r="CW113" s="266"/>
      <c r="CX113" s="266"/>
      <c r="CY113" s="266"/>
      <c r="CZ113" s="266"/>
      <c r="DA113" s="266"/>
      <c r="DB113" s="266"/>
      <c r="DC113" s="266"/>
      <c r="DD113" s="266"/>
      <c r="DE113" s="266"/>
      <c r="DF113" s="266"/>
      <c r="DG113" s="266"/>
      <c r="DH113" s="266"/>
      <c r="DI113" s="266"/>
      <c r="DJ113" s="266"/>
      <c r="DK113" s="266"/>
      <c r="DL113" s="266"/>
      <c r="DM113" s="266"/>
      <c r="DN113" s="266"/>
      <c r="DO113" s="266"/>
      <c r="DP113" s="266"/>
      <c r="DQ113" s="266"/>
      <c r="DR113" s="266"/>
      <c r="DS113" s="266"/>
      <c r="DT113" s="266"/>
      <c r="DU113" s="266"/>
      <c r="DV113" s="266"/>
      <c r="DW113" s="266"/>
      <c r="DX113" s="266"/>
      <c r="DY113" s="266"/>
      <c r="DZ113" s="266"/>
      <c r="EA113" s="266"/>
      <c r="EB113" s="266"/>
      <c r="EC113" s="266"/>
      <c r="ED113" s="266"/>
      <c r="EE113" s="266"/>
      <c r="EF113" s="266"/>
      <c r="EG113" s="266"/>
      <c r="EH113" s="266"/>
      <c r="EI113" s="266"/>
      <c r="EJ113" s="266"/>
      <c r="EK113" s="266"/>
      <c r="EL113" s="266"/>
      <c r="EM113" s="266"/>
      <c r="EN113" s="266"/>
      <c r="EO113" s="266"/>
      <c r="EP113" s="266"/>
      <c r="EQ113" s="266"/>
      <c r="ER113" s="266"/>
      <c r="ES113" s="266"/>
      <c r="ET113" s="266"/>
      <c r="EU113" s="266"/>
      <c r="EV113" s="266"/>
      <c r="EW113" s="266"/>
      <c r="EX113" s="266"/>
      <c r="EY113" s="266"/>
      <c r="EZ113" s="266"/>
      <c r="FA113" s="266"/>
      <c r="FB113" s="266"/>
      <c r="FC113" s="266"/>
      <c r="FD113" s="266"/>
      <c r="FE113" s="266"/>
      <c r="FF113" s="266"/>
      <c r="FG113" s="266"/>
      <c r="FH113" s="266"/>
      <c r="FI113" s="266"/>
      <c r="FJ113" s="266"/>
      <c r="FK113" s="266"/>
      <c r="FL113" s="266"/>
      <c r="FM113" s="266"/>
      <c r="FN113" s="266"/>
      <c r="FO113" s="266"/>
      <c r="FP113" s="266"/>
      <c r="FQ113" s="266"/>
      <c r="FR113" s="266"/>
      <c r="FS113" s="266"/>
      <c r="FT113" s="266"/>
      <c r="FU113" s="266"/>
      <c r="FV113" s="266"/>
      <c r="FW113" s="266"/>
      <c r="FX113" s="266"/>
      <c r="FY113" s="266"/>
      <c r="FZ113" s="266"/>
      <c r="GA113" s="266"/>
      <c r="GB113" s="266"/>
      <c r="GC113" s="266"/>
      <c r="GD113" s="266"/>
      <c r="GE113" s="266"/>
      <c r="GF113" s="266"/>
      <c r="GG113" s="266"/>
      <c r="GH113" s="266"/>
      <c r="GI113" s="266"/>
      <c r="GJ113" s="266"/>
      <c r="GK113" s="266"/>
      <c r="GL113" s="266"/>
      <c r="GM113" s="266"/>
      <c r="GN113" s="266"/>
      <c r="GO113" s="266"/>
      <c r="GP113" s="266"/>
      <c r="GQ113" s="266"/>
      <c r="GR113" s="266"/>
      <c r="GS113" s="266"/>
      <c r="GT113" s="266"/>
      <c r="GU113" s="266"/>
      <c r="GV113" s="266"/>
      <c r="GW113" s="266"/>
      <c r="GX113" s="266"/>
      <c r="GY113" s="266"/>
      <c r="GZ113" s="266"/>
      <c r="HA113" s="266"/>
      <c r="HB113" s="266"/>
      <c r="HC113" s="266"/>
      <c r="HD113" s="266"/>
      <c r="HE113" s="266"/>
      <c r="HF113" s="266"/>
      <c r="HG113" s="266"/>
      <c r="HH113" s="266"/>
      <c r="HI113" s="266"/>
      <c r="HJ113" s="266"/>
      <c r="HK113" s="266"/>
      <c r="HL113" s="266"/>
      <c r="HM113" s="266"/>
      <c r="HN113" s="266"/>
      <c r="HO113" s="266"/>
      <c r="HP113" s="266"/>
      <c r="HQ113" s="266"/>
      <c r="HR113" s="266"/>
      <c r="HS113" s="266"/>
      <c r="HT113" s="266"/>
      <c r="HU113" s="266"/>
      <c r="HV113" s="266"/>
      <c r="HW113" s="266"/>
      <c r="HX113" s="266"/>
      <c r="HY113" s="266"/>
      <c r="HZ113" s="266"/>
      <c r="IA113" s="266"/>
      <c r="IB113" s="266"/>
      <c r="IC113" s="266"/>
      <c r="ID113" s="266"/>
      <c r="IE113" s="266"/>
      <c r="IF113" s="266"/>
      <c r="IG113" s="266"/>
      <c r="IH113" s="266"/>
      <c r="II113" s="266"/>
      <c r="IJ113" s="266"/>
      <c r="IK113" s="266"/>
      <c r="IL113" s="266"/>
      <c r="IM113" s="266"/>
      <c r="IN113" s="266"/>
      <c r="IO113" s="266"/>
      <c r="IP113" s="266"/>
      <c r="IQ113" s="266"/>
      <c r="IR113" s="266"/>
      <c r="IS113" s="266"/>
      <c r="IT113" s="266"/>
      <c r="IU113" s="266"/>
      <c r="IV113" s="266"/>
      <c r="IW113" s="266"/>
      <c r="IX113" s="266"/>
      <c r="IY113" s="266"/>
    </row>
    <row r="114" spans="1:259" s="22" customFormat="1" ht="14.25" x14ac:dyDescent="0.3">
      <c r="A114" s="71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266"/>
      <c r="BA114" s="266"/>
      <c r="BB114" s="266"/>
      <c r="BC114" s="266"/>
      <c r="BD114" s="266"/>
      <c r="BE114" s="266"/>
      <c r="BF114" s="266"/>
      <c r="BG114" s="266"/>
      <c r="BH114" s="266"/>
      <c r="BI114" s="266"/>
      <c r="BJ114" s="266"/>
      <c r="BK114" s="266"/>
      <c r="BL114" s="266"/>
      <c r="BM114" s="266"/>
      <c r="BN114" s="266"/>
      <c r="BO114" s="266"/>
      <c r="BP114" s="266"/>
      <c r="BQ114" s="266"/>
      <c r="BR114" s="266"/>
      <c r="BS114" s="266"/>
      <c r="BT114" s="266"/>
      <c r="BU114" s="266"/>
      <c r="BV114" s="266"/>
      <c r="BW114" s="266"/>
      <c r="BX114" s="266"/>
      <c r="BY114" s="266"/>
      <c r="BZ114" s="266"/>
      <c r="CA114" s="266"/>
      <c r="CB114" s="266"/>
      <c r="CC114" s="266"/>
      <c r="CD114" s="266"/>
      <c r="CE114" s="266"/>
      <c r="CF114" s="266"/>
      <c r="CG114" s="266"/>
      <c r="CH114" s="266"/>
      <c r="CI114" s="266"/>
      <c r="CJ114" s="266"/>
      <c r="CK114" s="266"/>
      <c r="CL114" s="266"/>
      <c r="CM114" s="266"/>
      <c r="CN114" s="266"/>
      <c r="CO114" s="266"/>
      <c r="CP114" s="266"/>
      <c r="CQ114" s="266"/>
      <c r="CR114" s="266"/>
      <c r="CS114" s="266"/>
      <c r="CT114" s="266"/>
      <c r="CU114" s="266"/>
      <c r="CV114" s="266"/>
      <c r="CW114" s="266"/>
      <c r="CX114" s="266"/>
      <c r="CY114" s="266"/>
      <c r="CZ114" s="266"/>
      <c r="DA114" s="266"/>
      <c r="DB114" s="266"/>
      <c r="DC114" s="266"/>
      <c r="DD114" s="266"/>
      <c r="DE114" s="266"/>
      <c r="DF114" s="266"/>
      <c r="DG114" s="266"/>
      <c r="DH114" s="266"/>
      <c r="DI114" s="266"/>
      <c r="DJ114" s="266"/>
      <c r="DK114" s="266"/>
      <c r="DL114" s="266"/>
      <c r="DM114" s="266"/>
      <c r="DN114" s="266"/>
      <c r="DO114" s="266"/>
      <c r="DP114" s="266"/>
      <c r="DQ114" s="266"/>
      <c r="DR114" s="266"/>
      <c r="DS114" s="266"/>
      <c r="DT114" s="266"/>
      <c r="DU114" s="266"/>
      <c r="DV114" s="266"/>
      <c r="DW114" s="266"/>
      <c r="DX114" s="266"/>
      <c r="DY114" s="266"/>
      <c r="DZ114" s="266"/>
      <c r="EA114" s="266"/>
      <c r="EB114" s="266"/>
      <c r="EC114" s="266"/>
      <c r="ED114" s="266"/>
      <c r="EE114" s="266"/>
      <c r="EF114" s="266"/>
      <c r="EG114" s="266"/>
      <c r="EH114" s="266"/>
      <c r="EI114" s="266"/>
      <c r="EJ114" s="266"/>
      <c r="EK114" s="266"/>
      <c r="EL114" s="266"/>
      <c r="EM114" s="266"/>
      <c r="EN114" s="266"/>
      <c r="EO114" s="266"/>
      <c r="EP114" s="266"/>
      <c r="EQ114" s="266"/>
      <c r="ER114" s="266"/>
      <c r="ES114" s="266"/>
      <c r="ET114" s="266"/>
      <c r="EU114" s="266"/>
      <c r="EV114" s="266"/>
      <c r="EW114" s="266"/>
      <c r="EX114" s="266"/>
      <c r="EY114" s="266"/>
      <c r="EZ114" s="266"/>
      <c r="FA114" s="266"/>
      <c r="FB114" s="266"/>
      <c r="FC114" s="266"/>
      <c r="FD114" s="266"/>
      <c r="FE114" s="266"/>
      <c r="FF114" s="266"/>
      <c r="FG114" s="266"/>
      <c r="FH114" s="266"/>
      <c r="FI114" s="266"/>
      <c r="FJ114" s="266"/>
      <c r="FK114" s="266"/>
      <c r="FL114" s="266"/>
      <c r="FM114" s="266"/>
      <c r="FN114" s="266"/>
      <c r="FO114" s="266"/>
      <c r="FP114" s="266"/>
      <c r="FQ114" s="266"/>
      <c r="FR114" s="266"/>
      <c r="FS114" s="266"/>
      <c r="FT114" s="266"/>
      <c r="FU114" s="266"/>
      <c r="FV114" s="266"/>
      <c r="FW114" s="266"/>
      <c r="FX114" s="266"/>
      <c r="FY114" s="266"/>
      <c r="FZ114" s="266"/>
      <c r="GA114" s="266"/>
      <c r="GB114" s="266"/>
      <c r="GC114" s="266"/>
      <c r="GD114" s="266"/>
      <c r="GE114" s="266"/>
      <c r="GF114" s="266"/>
      <c r="GG114" s="266"/>
      <c r="GH114" s="266"/>
      <c r="GI114" s="266"/>
      <c r="GJ114" s="266"/>
      <c r="GK114" s="266"/>
      <c r="GL114" s="266"/>
      <c r="GM114" s="266"/>
      <c r="GN114" s="266"/>
      <c r="GO114" s="266"/>
      <c r="GP114" s="266"/>
      <c r="GQ114" s="266"/>
      <c r="GR114" s="266"/>
      <c r="GS114" s="266"/>
      <c r="GT114" s="266"/>
      <c r="GU114" s="266"/>
      <c r="GV114" s="266"/>
      <c r="GW114" s="266"/>
      <c r="GX114" s="266"/>
      <c r="GY114" s="266"/>
      <c r="GZ114" s="266"/>
      <c r="HA114" s="266"/>
      <c r="HB114" s="266"/>
      <c r="HC114" s="266"/>
      <c r="HD114" s="266"/>
      <c r="HE114" s="266"/>
      <c r="HF114" s="266"/>
      <c r="HG114" s="266"/>
      <c r="HH114" s="266"/>
      <c r="HI114" s="266"/>
      <c r="HJ114" s="266"/>
      <c r="HK114" s="266"/>
      <c r="HL114" s="266"/>
      <c r="HM114" s="266"/>
      <c r="HN114" s="266"/>
      <c r="HO114" s="266"/>
      <c r="HP114" s="266"/>
      <c r="HQ114" s="266"/>
      <c r="HR114" s="266"/>
      <c r="HS114" s="266"/>
      <c r="HT114" s="266"/>
      <c r="HU114" s="266"/>
      <c r="HV114" s="266"/>
      <c r="HW114" s="266"/>
      <c r="HX114" s="266"/>
      <c r="HY114" s="266"/>
      <c r="HZ114" s="266"/>
      <c r="IA114" s="266"/>
      <c r="IB114" s="266"/>
      <c r="IC114" s="266"/>
      <c r="ID114" s="266"/>
      <c r="IE114" s="266"/>
      <c r="IF114" s="266"/>
      <c r="IG114" s="266"/>
      <c r="IH114" s="266"/>
      <c r="II114" s="266"/>
      <c r="IJ114" s="266"/>
      <c r="IK114" s="266"/>
      <c r="IL114" s="266"/>
      <c r="IM114" s="266"/>
      <c r="IN114" s="266"/>
      <c r="IO114" s="266"/>
      <c r="IP114" s="266"/>
      <c r="IQ114" s="266"/>
      <c r="IR114" s="266"/>
      <c r="IS114" s="266"/>
      <c r="IT114" s="266"/>
      <c r="IU114" s="266"/>
      <c r="IV114" s="266"/>
      <c r="IW114" s="266"/>
      <c r="IX114" s="266"/>
      <c r="IY114" s="266"/>
    </row>
    <row r="115" spans="1:259" s="22" customFormat="1" ht="14.25" x14ac:dyDescent="0.3">
      <c r="A115" s="71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245" t="s">
        <v>5</v>
      </c>
      <c r="R115" s="245"/>
      <c r="S115" s="245"/>
      <c r="T115" s="245" t="s">
        <v>64</v>
      </c>
      <c r="U115" s="245"/>
      <c r="V115" s="245"/>
      <c r="W115" s="245"/>
      <c r="X115" s="245"/>
      <c r="Y115" s="245"/>
      <c r="Z115" s="245"/>
      <c r="AA115" s="245"/>
      <c r="AB115" s="245"/>
      <c r="AC115" s="245"/>
      <c r="AD115" s="245"/>
      <c r="AE115" s="245" t="s">
        <v>65</v>
      </c>
      <c r="AF115" s="245"/>
      <c r="AG115" s="245"/>
      <c r="AH115" s="245"/>
      <c r="AI115" s="246" t="s">
        <v>66</v>
      </c>
      <c r="AJ115" s="246"/>
      <c r="AK115" s="246"/>
      <c r="AL115" s="24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  <c r="DS115" s="62"/>
      <c r="DT115" s="62"/>
      <c r="DU115" s="62"/>
      <c r="DV115" s="62"/>
      <c r="DW115" s="62"/>
      <c r="DX115" s="62"/>
      <c r="DY115" s="62"/>
      <c r="DZ115" s="62"/>
      <c r="EA115" s="62"/>
      <c r="EB115" s="62"/>
      <c r="EC115" s="62"/>
      <c r="ED115" s="62"/>
      <c r="EE115" s="62"/>
      <c r="EF115" s="62"/>
      <c r="EG115" s="62"/>
      <c r="EH115" s="62"/>
      <c r="EI115" s="62"/>
      <c r="EJ115" s="62"/>
      <c r="EK115" s="62"/>
      <c r="EL115" s="62"/>
      <c r="EM115" s="62"/>
      <c r="EN115" s="62"/>
      <c r="EO115" s="62"/>
      <c r="EP115" s="62"/>
      <c r="EQ115" s="62"/>
      <c r="ER115" s="62"/>
      <c r="ES115" s="62"/>
      <c r="ET115" s="62"/>
      <c r="EU115" s="62"/>
      <c r="EV115" s="62"/>
      <c r="EW115" s="62"/>
      <c r="EX115" s="62"/>
      <c r="EY115" s="62"/>
      <c r="EZ115" s="62"/>
      <c r="FA115" s="62"/>
      <c r="FB115" s="62"/>
      <c r="FC115" s="62"/>
      <c r="FD115" s="62"/>
      <c r="FE115" s="62"/>
      <c r="FF115" s="62"/>
      <c r="FG115" s="62"/>
      <c r="FH115" s="62"/>
      <c r="FI115" s="62"/>
      <c r="FJ115" s="62"/>
      <c r="FK115" s="62"/>
      <c r="FL115" s="62"/>
      <c r="FM115" s="62"/>
      <c r="FN115" s="62"/>
      <c r="FO115" s="62"/>
      <c r="FP115" s="62"/>
      <c r="FQ115" s="62"/>
      <c r="FR115" s="62"/>
      <c r="FS115" s="62"/>
      <c r="FT115" s="62"/>
      <c r="FU115" s="62"/>
      <c r="FV115" s="62"/>
      <c r="FW115" s="62"/>
      <c r="FX115" s="62"/>
      <c r="FY115" s="62"/>
      <c r="FZ115" s="62"/>
      <c r="GA115" s="62"/>
      <c r="GB115" s="62"/>
      <c r="GC115" s="62"/>
      <c r="GD115" s="62"/>
      <c r="GE115" s="62"/>
      <c r="GF115" s="62"/>
      <c r="GG115" s="62"/>
      <c r="GH115" s="62"/>
      <c r="GI115" s="62"/>
      <c r="GJ115" s="62"/>
      <c r="GK115" s="62"/>
      <c r="GL115" s="62"/>
      <c r="GM115" s="62"/>
      <c r="GN115" s="62"/>
      <c r="GO115" s="62"/>
      <c r="GP115" s="62"/>
      <c r="GQ115" s="62"/>
      <c r="GR115" s="62"/>
      <c r="GS115" s="62"/>
      <c r="GT115" s="62"/>
      <c r="GU115" s="62"/>
      <c r="GV115" s="62"/>
      <c r="GW115" s="62"/>
      <c r="GX115" s="62"/>
      <c r="GY115" s="62"/>
      <c r="GZ115" s="62"/>
      <c r="HA115" s="62"/>
      <c r="HB115" s="62"/>
      <c r="HC115" s="62"/>
      <c r="HD115" s="62"/>
      <c r="HE115" s="62"/>
      <c r="HF115" s="62"/>
      <c r="HG115" s="62"/>
      <c r="HH115" s="62"/>
      <c r="HI115" s="62"/>
      <c r="HJ115" s="62"/>
      <c r="HK115" s="62"/>
      <c r="HL115" s="62"/>
      <c r="HM115" s="62"/>
      <c r="HN115" s="62"/>
      <c r="HO115" s="62"/>
      <c r="HP115" s="62"/>
      <c r="HQ115" s="62"/>
      <c r="HR115" s="62"/>
      <c r="HS115" s="62"/>
      <c r="HT115" s="62"/>
      <c r="HU115" s="62"/>
      <c r="HV115" s="62"/>
      <c r="HW115" s="62"/>
      <c r="HX115" s="62"/>
      <c r="HY115" s="62"/>
      <c r="HZ115" s="62"/>
      <c r="IA115" s="62"/>
      <c r="IB115" s="62"/>
      <c r="IC115" s="62"/>
      <c r="ID115" s="62"/>
      <c r="IE115" s="62"/>
      <c r="IF115" s="62"/>
      <c r="IG115" s="62"/>
      <c r="IH115" s="62"/>
      <c r="II115" s="62"/>
      <c r="IJ115" s="62"/>
      <c r="IK115" s="62"/>
      <c r="IL115" s="62"/>
      <c r="IM115" s="62"/>
      <c r="IN115" s="62"/>
      <c r="IO115" s="62"/>
      <c r="IP115" s="62"/>
      <c r="IQ115" s="62"/>
      <c r="IR115" s="62"/>
      <c r="IS115" s="62"/>
      <c r="IT115" s="62"/>
      <c r="IU115" s="62"/>
      <c r="IV115" s="62"/>
      <c r="IW115" s="62"/>
      <c r="IX115" s="62"/>
      <c r="IY115" s="62"/>
    </row>
    <row r="116" spans="1:259" s="22" customFormat="1" ht="14.25" x14ac:dyDescent="0.3">
      <c r="A116" s="71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245" t="s">
        <v>67</v>
      </c>
      <c r="AF116" s="245"/>
      <c r="AG116" s="245" t="s">
        <v>68</v>
      </c>
      <c r="AH116" s="245"/>
      <c r="AI116" s="246" t="s">
        <v>67</v>
      </c>
      <c r="AJ116" s="246"/>
      <c r="AK116" s="246" t="s">
        <v>68</v>
      </c>
      <c r="AL116" s="24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  <c r="DS116" s="62"/>
      <c r="DT116" s="62"/>
      <c r="DU116" s="62"/>
      <c r="DV116" s="62"/>
      <c r="DW116" s="62"/>
      <c r="DX116" s="62"/>
      <c r="DY116" s="62"/>
      <c r="DZ116" s="62"/>
      <c r="EA116" s="62"/>
      <c r="EB116" s="62"/>
      <c r="EC116" s="62"/>
      <c r="ED116" s="62"/>
      <c r="EE116" s="62"/>
      <c r="EF116" s="62"/>
      <c r="EG116" s="62"/>
      <c r="EH116" s="62"/>
      <c r="EI116" s="62"/>
      <c r="EJ116" s="62"/>
      <c r="EK116" s="62"/>
      <c r="EL116" s="62"/>
      <c r="EM116" s="62"/>
      <c r="EN116" s="62"/>
      <c r="EO116" s="62"/>
      <c r="EP116" s="62"/>
      <c r="EQ116" s="62"/>
      <c r="ER116" s="62"/>
      <c r="ES116" s="62"/>
      <c r="ET116" s="62"/>
      <c r="EU116" s="62"/>
      <c r="EV116" s="62"/>
      <c r="EW116" s="62"/>
      <c r="EX116" s="62"/>
      <c r="EY116" s="62"/>
      <c r="EZ116" s="62"/>
      <c r="FA116" s="62"/>
      <c r="FB116" s="62"/>
      <c r="FC116" s="62"/>
      <c r="FD116" s="62"/>
      <c r="FE116" s="62"/>
      <c r="FF116" s="62"/>
      <c r="FG116" s="62"/>
      <c r="FH116" s="62"/>
      <c r="FI116" s="62"/>
      <c r="FJ116" s="62"/>
      <c r="FK116" s="62"/>
      <c r="FL116" s="62"/>
      <c r="FM116" s="62"/>
      <c r="FN116" s="62"/>
      <c r="FO116" s="62"/>
      <c r="FP116" s="62"/>
      <c r="FQ116" s="62"/>
      <c r="FR116" s="62"/>
      <c r="FS116" s="62"/>
      <c r="FT116" s="62"/>
      <c r="FU116" s="62"/>
      <c r="FV116" s="62"/>
      <c r="FW116" s="62"/>
      <c r="FX116" s="62"/>
      <c r="FY116" s="62"/>
      <c r="FZ116" s="62"/>
      <c r="GA116" s="62"/>
      <c r="GB116" s="62"/>
      <c r="GC116" s="62"/>
      <c r="GD116" s="62"/>
      <c r="GE116" s="62"/>
      <c r="GF116" s="62"/>
      <c r="GG116" s="62"/>
      <c r="GH116" s="62"/>
      <c r="GI116" s="62"/>
      <c r="GJ116" s="62"/>
      <c r="GK116" s="62"/>
      <c r="GL116" s="62"/>
      <c r="GM116" s="62"/>
      <c r="GN116" s="62"/>
      <c r="GO116" s="62"/>
      <c r="GP116" s="62"/>
      <c r="GQ116" s="62"/>
      <c r="GR116" s="62"/>
      <c r="GS116" s="62"/>
      <c r="GT116" s="62"/>
      <c r="GU116" s="62"/>
      <c r="GV116" s="62"/>
      <c r="GW116" s="62"/>
      <c r="GX116" s="62"/>
      <c r="GY116" s="62"/>
      <c r="GZ116" s="62"/>
      <c r="HA116" s="62"/>
      <c r="HB116" s="62"/>
      <c r="HC116" s="62"/>
      <c r="HD116" s="62"/>
      <c r="HE116" s="62"/>
      <c r="HF116" s="62"/>
      <c r="HG116" s="62"/>
      <c r="HH116" s="62"/>
      <c r="HI116" s="62"/>
      <c r="HJ116" s="62"/>
      <c r="HK116" s="62"/>
      <c r="HL116" s="62"/>
      <c r="HM116" s="62"/>
      <c r="HN116" s="62"/>
      <c r="HO116" s="62"/>
      <c r="HP116" s="62"/>
      <c r="HQ116" s="62"/>
      <c r="HR116" s="62"/>
      <c r="HS116" s="62"/>
      <c r="HT116" s="62"/>
      <c r="HU116" s="62"/>
      <c r="HV116" s="62"/>
      <c r="HW116" s="62"/>
      <c r="HX116" s="62"/>
      <c r="HY116" s="62"/>
      <c r="HZ116" s="62"/>
      <c r="IA116" s="62"/>
      <c r="IB116" s="62"/>
      <c r="IC116" s="62"/>
      <c r="ID116" s="62"/>
      <c r="IE116" s="62"/>
      <c r="IF116" s="62"/>
      <c r="IG116" s="62"/>
      <c r="IH116" s="62"/>
      <c r="II116" s="62"/>
      <c r="IJ116" s="62"/>
      <c r="IK116" s="62"/>
      <c r="IL116" s="62"/>
      <c r="IM116" s="62"/>
      <c r="IN116" s="62"/>
      <c r="IO116" s="62"/>
      <c r="IP116" s="62"/>
      <c r="IQ116" s="62"/>
      <c r="IR116" s="62"/>
      <c r="IS116" s="62"/>
      <c r="IT116" s="62"/>
      <c r="IU116" s="62"/>
      <c r="IV116" s="62"/>
      <c r="IW116" s="62"/>
      <c r="IX116" s="62"/>
      <c r="IY116" s="62"/>
    </row>
    <row r="117" spans="1:259" s="22" customFormat="1" ht="14.25" x14ac:dyDescent="0.3">
      <c r="A117" s="71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270" t="s">
        <v>12</v>
      </c>
      <c r="R117" s="270"/>
      <c r="S117" s="270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203">
        <f>SUM(AE118:AF123)</f>
        <v>1</v>
      </c>
      <c r="AF117" s="204"/>
      <c r="AG117" s="203">
        <f>IF($AS$13="","",IF(AE117=0,0,IF(AE117&lt;2.5,0.5,MROUND(AE117/$AS$13,0.5))))</f>
        <v>0.5</v>
      </c>
      <c r="AH117" s="203"/>
      <c r="AI117" s="250">
        <f>MROUND(SUM(AI118:AJ123),0.5)</f>
        <v>1</v>
      </c>
      <c r="AJ117" s="250"/>
      <c r="AK117" s="250">
        <f>IF($AS$14="","",MROUND(AI117/$AS$14,0.5))</f>
        <v>0</v>
      </c>
      <c r="AL117" s="250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  <c r="DS117" s="62"/>
      <c r="DT117" s="62"/>
      <c r="DU117" s="62"/>
      <c r="DV117" s="62"/>
      <c r="DW117" s="62"/>
      <c r="DX117" s="62"/>
      <c r="DY117" s="62"/>
      <c r="DZ117" s="62"/>
      <c r="EA117" s="62"/>
      <c r="EB117" s="62"/>
      <c r="EC117" s="62"/>
      <c r="ED117" s="62"/>
      <c r="EE117" s="62"/>
      <c r="EF117" s="62"/>
      <c r="EG117" s="62"/>
      <c r="EH117" s="62"/>
      <c r="EI117" s="62"/>
      <c r="EJ117" s="62"/>
      <c r="EK117" s="62"/>
      <c r="EL117" s="62"/>
      <c r="EM117" s="62"/>
      <c r="EN117" s="62"/>
      <c r="EO117" s="62"/>
      <c r="EP117" s="62"/>
      <c r="EQ117" s="62"/>
      <c r="ER117" s="62"/>
      <c r="ES117" s="62"/>
      <c r="ET117" s="62"/>
      <c r="EU117" s="62"/>
      <c r="EV117" s="62"/>
      <c r="EW117" s="62"/>
      <c r="EX117" s="62"/>
      <c r="EY117" s="62"/>
      <c r="EZ117" s="62"/>
      <c r="FA117" s="62"/>
      <c r="FB117" s="62"/>
      <c r="FC117" s="62"/>
      <c r="FD117" s="62"/>
      <c r="FE117" s="62"/>
      <c r="FF117" s="62"/>
      <c r="FG117" s="62"/>
      <c r="FH117" s="62"/>
      <c r="FI117" s="62"/>
      <c r="FJ117" s="62"/>
      <c r="FK117" s="62"/>
      <c r="FL117" s="62"/>
      <c r="FM117" s="62"/>
      <c r="FN117" s="62"/>
      <c r="FO117" s="62"/>
      <c r="FP117" s="62"/>
      <c r="FQ117" s="62"/>
      <c r="FR117" s="62"/>
      <c r="FS117" s="62"/>
      <c r="FT117" s="62"/>
      <c r="FU117" s="62"/>
      <c r="FV117" s="62"/>
      <c r="FW117" s="62"/>
      <c r="FX117" s="62"/>
      <c r="FY117" s="62"/>
      <c r="FZ117" s="62"/>
      <c r="GA117" s="62"/>
      <c r="GB117" s="62"/>
      <c r="GC117" s="62"/>
      <c r="GD117" s="62"/>
      <c r="GE117" s="62"/>
      <c r="GF117" s="62"/>
      <c r="GG117" s="62"/>
      <c r="GH117" s="62"/>
      <c r="GI117" s="62"/>
      <c r="GJ117" s="62"/>
      <c r="GK117" s="62"/>
      <c r="GL117" s="62"/>
      <c r="GM117" s="62"/>
      <c r="GN117" s="62"/>
      <c r="GO117" s="62"/>
      <c r="GP117" s="62"/>
      <c r="GQ117" s="62"/>
      <c r="GR117" s="62"/>
      <c r="GS117" s="62"/>
      <c r="GT117" s="62"/>
      <c r="GU117" s="62"/>
      <c r="GV117" s="62"/>
      <c r="GW117" s="62"/>
      <c r="GX117" s="62"/>
      <c r="GY117" s="62"/>
      <c r="GZ117" s="62"/>
      <c r="HA117" s="62"/>
      <c r="HB117" s="62"/>
      <c r="HC117" s="62"/>
      <c r="HD117" s="62"/>
      <c r="HE117" s="62"/>
      <c r="HF117" s="62"/>
      <c r="HG117" s="62"/>
      <c r="HH117" s="62"/>
      <c r="HI117" s="62"/>
      <c r="HJ117" s="62"/>
      <c r="HK117" s="62"/>
      <c r="HL117" s="62"/>
      <c r="HM117" s="62"/>
      <c r="HN117" s="62"/>
      <c r="HO117" s="62"/>
      <c r="HP117" s="62"/>
      <c r="HQ117" s="62"/>
      <c r="HR117" s="62"/>
      <c r="HS117" s="62"/>
      <c r="HT117" s="62"/>
      <c r="HU117" s="62"/>
      <c r="HV117" s="62"/>
      <c r="HW117" s="62"/>
      <c r="HX117" s="62"/>
      <c r="HY117" s="62"/>
      <c r="HZ117" s="62"/>
      <c r="IA117" s="62"/>
      <c r="IB117" s="62"/>
      <c r="IC117" s="62"/>
      <c r="ID117" s="62"/>
      <c r="IE117" s="62"/>
      <c r="IF117" s="62"/>
      <c r="IG117" s="62"/>
      <c r="IH117" s="62"/>
      <c r="II117" s="62"/>
      <c r="IJ117" s="62"/>
      <c r="IK117" s="62"/>
      <c r="IL117" s="62"/>
      <c r="IM117" s="62"/>
      <c r="IN117" s="62"/>
      <c r="IO117" s="62"/>
      <c r="IP117" s="62"/>
      <c r="IQ117" s="62"/>
      <c r="IR117" s="62"/>
      <c r="IS117" s="62"/>
      <c r="IT117" s="62"/>
      <c r="IU117" s="62"/>
      <c r="IV117" s="62"/>
      <c r="IW117" s="62"/>
      <c r="IX117" s="62"/>
      <c r="IY117" s="62"/>
    </row>
    <row r="118" spans="1:259" s="22" customFormat="1" ht="14.25" x14ac:dyDescent="0.3">
      <c r="A118" s="71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52"/>
      <c r="R118" s="53"/>
      <c r="S118" s="52"/>
      <c r="T118" s="124" t="s">
        <v>176</v>
      </c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247">
        <v>1</v>
      </c>
      <c r="AF118" s="248"/>
      <c r="AG118" s="249">
        <f t="shared" ref="AG118:AG123" si="5">IF(AE118="","",IF($AS$13="","",MROUND(AE118/$AS$13,0.5)))</f>
        <v>0</v>
      </c>
      <c r="AH118" s="249"/>
      <c r="AI118" s="123">
        <f t="shared" ref="AI118:AI121" si="6">IF(AE118="","",AE118+(AE118*$AN$80))</f>
        <v>1</v>
      </c>
      <c r="AJ118" s="123"/>
      <c r="AK118" s="123">
        <f t="shared" ref="AK118:AK123" si="7">IF(AE118="","",IF($AS$13="","",MROUND(AI118/$AS$13,0.5)))</f>
        <v>0</v>
      </c>
      <c r="AL118" s="123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  <c r="DS118" s="62"/>
      <c r="DT118" s="62"/>
      <c r="DU118" s="62"/>
      <c r="DV118" s="62"/>
      <c r="DW118" s="62"/>
      <c r="DX118" s="62"/>
      <c r="DY118" s="62"/>
      <c r="DZ118" s="62"/>
      <c r="EA118" s="62"/>
      <c r="EB118" s="62"/>
      <c r="EC118" s="62"/>
      <c r="ED118" s="62"/>
      <c r="EE118" s="62"/>
      <c r="EF118" s="62"/>
      <c r="EG118" s="62"/>
      <c r="EH118" s="62"/>
      <c r="EI118" s="62"/>
      <c r="EJ118" s="62"/>
      <c r="EK118" s="62"/>
      <c r="EL118" s="62"/>
      <c r="EM118" s="62"/>
      <c r="EN118" s="62"/>
      <c r="EO118" s="62"/>
      <c r="EP118" s="62"/>
      <c r="EQ118" s="62"/>
      <c r="ER118" s="62"/>
      <c r="ES118" s="62"/>
      <c r="ET118" s="62"/>
      <c r="EU118" s="62"/>
      <c r="EV118" s="62"/>
      <c r="EW118" s="62"/>
      <c r="EX118" s="62"/>
      <c r="EY118" s="62"/>
      <c r="EZ118" s="62"/>
      <c r="FA118" s="62"/>
      <c r="FB118" s="62"/>
      <c r="FC118" s="62"/>
      <c r="FD118" s="62"/>
      <c r="FE118" s="62"/>
      <c r="FF118" s="62"/>
      <c r="FG118" s="62"/>
      <c r="FH118" s="62"/>
      <c r="FI118" s="62"/>
      <c r="FJ118" s="62"/>
      <c r="FK118" s="62"/>
      <c r="FL118" s="62"/>
      <c r="FM118" s="62"/>
      <c r="FN118" s="62"/>
      <c r="FO118" s="62"/>
      <c r="FP118" s="62"/>
      <c r="FQ118" s="62"/>
      <c r="FR118" s="62"/>
      <c r="FS118" s="62"/>
      <c r="FT118" s="62"/>
      <c r="FU118" s="62"/>
      <c r="FV118" s="62"/>
      <c r="FW118" s="62"/>
      <c r="FX118" s="62"/>
      <c r="FY118" s="62"/>
      <c r="FZ118" s="62"/>
      <c r="GA118" s="62"/>
      <c r="GB118" s="62"/>
      <c r="GC118" s="62"/>
      <c r="GD118" s="62"/>
      <c r="GE118" s="62"/>
      <c r="GF118" s="62"/>
      <c r="GG118" s="62"/>
      <c r="GH118" s="62"/>
      <c r="GI118" s="62"/>
      <c r="GJ118" s="62"/>
      <c r="GK118" s="62"/>
      <c r="GL118" s="62"/>
      <c r="GM118" s="62"/>
      <c r="GN118" s="62"/>
      <c r="GO118" s="62"/>
      <c r="GP118" s="62"/>
      <c r="GQ118" s="62"/>
      <c r="GR118" s="62"/>
      <c r="GS118" s="62"/>
      <c r="GT118" s="62"/>
      <c r="GU118" s="62"/>
      <c r="GV118" s="62"/>
      <c r="GW118" s="62"/>
      <c r="GX118" s="62"/>
      <c r="GY118" s="62"/>
      <c r="GZ118" s="62"/>
      <c r="HA118" s="62"/>
      <c r="HB118" s="62"/>
      <c r="HC118" s="62"/>
      <c r="HD118" s="62"/>
      <c r="HE118" s="62"/>
      <c r="HF118" s="62"/>
      <c r="HG118" s="62"/>
      <c r="HH118" s="62"/>
      <c r="HI118" s="62"/>
      <c r="HJ118" s="62"/>
      <c r="HK118" s="62"/>
      <c r="HL118" s="62"/>
      <c r="HM118" s="62"/>
      <c r="HN118" s="62"/>
      <c r="HO118" s="62"/>
      <c r="HP118" s="62"/>
      <c r="HQ118" s="62"/>
      <c r="HR118" s="62"/>
      <c r="HS118" s="62"/>
      <c r="HT118" s="62"/>
      <c r="HU118" s="62"/>
      <c r="HV118" s="62"/>
      <c r="HW118" s="62"/>
      <c r="HX118" s="62"/>
      <c r="HY118" s="62"/>
      <c r="HZ118" s="62"/>
      <c r="IA118" s="62"/>
      <c r="IB118" s="62"/>
      <c r="IC118" s="62"/>
      <c r="ID118" s="62"/>
      <c r="IE118" s="62"/>
      <c r="IF118" s="62"/>
      <c r="IG118" s="62"/>
      <c r="IH118" s="62"/>
      <c r="II118" s="62"/>
      <c r="IJ118" s="62"/>
      <c r="IK118" s="62"/>
      <c r="IL118" s="62"/>
      <c r="IM118" s="62"/>
      <c r="IN118" s="62"/>
      <c r="IO118" s="62"/>
      <c r="IP118" s="62"/>
      <c r="IQ118" s="62"/>
      <c r="IR118" s="62"/>
      <c r="IS118" s="62"/>
      <c r="IT118" s="62"/>
      <c r="IU118" s="62"/>
      <c r="IV118" s="62"/>
      <c r="IW118" s="62"/>
      <c r="IX118" s="62"/>
      <c r="IY118" s="62"/>
    </row>
    <row r="119" spans="1:259" s="22" customFormat="1" ht="14.25" x14ac:dyDescent="0.3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52"/>
      <c r="R119" s="53"/>
      <c r="S119" s="52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247"/>
      <c r="AF119" s="248"/>
      <c r="AG119" s="249" t="str">
        <f t="shared" si="5"/>
        <v/>
      </c>
      <c r="AH119" s="249"/>
      <c r="AI119" s="123" t="str">
        <f t="shared" si="6"/>
        <v/>
      </c>
      <c r="AJ119" s="123"/>
      <c r="AK119" s="123" t="str">
        <f t="shared" si="7"/>
        <v/>
      </c>
      <c r="AL119" s="123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266"/>
      <c r="BA119" s="266"/>
      <c r="BB119" s="266"/>
      <c r="BC119" s="266"/>
      <c r="BD119" s="266"/>
      <c r="BE119" s="266"/>
      <c r="BF119" s="266"/>
      <c r="BG119" s="266"/>
      <c r="BH119" s="266"/>
      <c r="BI119" s="266"/>
      <c r="BJ119" s="266"/>
      <c r="BK119" s="266"/>
      <c r="BL119" s="266"/>
      <c r="BM119" s="266"/>
      <c r="BN119" s="266"/>
      <c r="BO119" s="266"/>
      <c r="BP119" s="266"/>
      <c r="BQ119" s="266"/>
      <c r="BR119" s="266"/>
      <c r="BS119" s="266"/>
      <c r="BT119" s="266"/>
      <c r="BU119" s="266"/>
      <c r="BV119" s="266"/>
      <c r="BW119" s="266"/>
      <c r="BX119" s="266"/>
      <c r="BY119" s="266"/>
      <c r="BZ119" s="266"/>
      <c r="CA119" s="266"/>
      <c r="CB119" s="266"/>
      <c r="CC119" s="266"/>
      <c r="CD119" s="266"/>
      <c r="CE119" s="266"/>
      <c r="CF119" s="266"/>
      <c r="CG119" s="266"/>
      <c r="CH119" s="266"/>
      <c r="CI119" s="266"/>
      <c r="CJ119" s="266"/>
      <c r="CK119" s="266"/>
      <c r="CL119" s="266"/>
      <c r="CM119" s="266"/>
      <c r="CN119" s="266"/>
      <c r="CO119" s="266"/>
      <c r="CP119" s="266"/>
      <c r="CQ119" s="266"/>
      <c r="CR119" s="266"/>
      <c r="CS119" s="266"/>
      <c r="CT119" s="266"/>
      <c r="CU119" s="266"/>
      <c r="CV119" s="266"/>
      <c r="CW119" s="266"/>
      <c r="CX119" s="266"/>
      <c r="CY119" s="266"/>
      <c r="CZ119" s="266"/>
      <c r="DA119" s="266"/>
      <c r="DB119" s="266"/>
      <c r="DC119" s="266"/>
      <c r="DD119" s="266"/>
      <c r="DE119" s="266"/>
      <c r="DF119" s="266"/>
      <c r="DG119" s="266"/>
      <c r="DH119" s="266"/>
      <c r="DI119" s="266"/>
      <c r="DJ119" s="266"/>
      <c r="DK119" s="266"/>
      <c r="DL119" s="266"/>
      <c r="DM119" s="266"/>
      <c r="DN119" s="266"/>
      <c r="DO119" s="266"/>
      <c r="DP119" s="266"/>
      <c r="DQ119" s="266"/>
      <c r="DR119" s="266"/>
      <c r="DS119" s="266"/>
      <c r="DT119" s="266"/>
      <c r="DU119" s="266"/>
      <c r="DV119" s="266"/>
      <c r="DW119" s="266"/>
      <c r="DX119" s="266"/>
      <c r="DY119" s="266"/>
      <c r="DZ119" s="266"/>
      <c r="EA119" s="266"/>
      <c r="EB119" s="266"/>
      <c r="EC119" s="266"/>
      <c r="ED119" s="266"/>
      <c r="EE119" s="266"/>
      <c r="EF119" s="266"/>
      <c r="EG119" s="266"/>
      <c r="EH119" s="266"/>
      <c r="EI119" s="266"/>
      <c r="EJ119" s="266"/>
      <c r="EK119" s="266"/>
      <c r="EL119" s="266"/>
      <c r="EM119" s="266"/>
      <c r="EN119" s="266"/>
      <c r="EO119" s="266"/>
      <c r="EP119" s="266"/>
      <c r="EQ119" s="266"/>
      <c r="ER119" s="266"/>
      <c r="ES119" s="266"/>
      <c r="ET119" s="266"/>
      <c r="EU119" s="266"/>
      <c r="EV119" s="266"/>
      <c r="EW119" s="266"/>
      <c r="EX119" s="266"/>
      <c r="EY119" s="266"/>
      <c r="EZ119" s="266"/>
      <c r="FA119" s="266"/>
      <c r="FB119" s="266"/>
      <c r="FC119" s="266"/>
      <c r="FD119" s="266"/>
      <c r="FE119" s="266"/>
      <c r="FF119" s="266"/>
      <c r="FG119" s="266"/>
      <c r="FH119" s="266"/>
      <c r="FI119" s="266"/>
      <c r="FJ119" s="266"/>
      <c r="FK119" s="266"/>
      <c r="FL119" s="266"/>
      <c r="FM119" s="266"/>
      <c r="FN119" s="266"/>
      <c r="FO119" s="266"/>
      <c r="FP119" s="266"/>
      <c r="FQ119" s="266"/>
      <c r="FR119" s="266"/>
      <c r="FS119" s="266"/>
      <c r="FT119" s="266"/>
      <c r="FU119" s="266"/>
      <c r="FV119" s="266"/>
      <c r="FW119" s="266"/>
      <c r="FX119" s="266"/>
      <c r="FY119" s="266"/>
      <c r="FZ119" s="266"/>
      <c r="GA119" s="266"/>
      <c r="GB119" s="266"/>
      <c r="GC119" s="266"/>
      <c r="GD119" s="266"/>
      <c r="GE119" s="266"/>
      <c r="GF119" s="266"/>
      <c r="GG119" s="266"/>
      <c r="GH119" s="266"/>
      <c r="GI119" s="266"/>
      <c r="GJ119" s="266"/>
      <c r="GK119" s="266"/>
      <c r="GL119" s="266"/>
      <c r="GM119" s="266"/>
      <c r="GN119" s="266"/>
      <c r="GO119" s="266"/>
      <c r="GP119" s="266"/>
      <c r="GQ119" s="266"/>
      <c r="GR119" s="266"/>
      <c r="GS119" s="266"/>
      <c r="GT119" s="266"/>
      <c r="GU119" s="266"/>
      <c r="GV119" s="266"/>
      <c r="GW119" s="266"/>
      <c r="GX119" s="266"/>
      <c r="GY119" s="266"/>
      <c r="GZ119" s="266"/>
      <c r="HA119" s="266"/>
      <c r="HB119" s="266"/>
      <c r="HC119" s="266"/>
      <c r="HD119" s="266"/>
      <c r="HE119" s="266"/>
      <c r="HF119" s="266"/>
      <c r="HG119" s="266"/>
      <c r="HH119" s="266"/>
      <c r="HI119" s="266"/>
      <c r="HJ119" s="266"/>
      <c r="HK119" s="266"/>
      <c r="HL119" s="266"/>
      <c r="HM119" s="266"/>
      <c r="HN119" s="266"/>
      <c r="HO119" s="266"/>
      <c r="HP119" s="266"/>
      <c r="HQ119" s="266"/>
      <c r="HR119" s="266"/>
      <c r="HS119" s="266"/>
      <c r="HT119" s="266"/>
      <c r="HU119" s="266"/>
      <c r="HV119" s="266"/>
      <c r="HW119" s="266"/>
      <c r="HX119" s="266"/>
      <c r="HY119" s="266"/>
      <c r="HZ119" s="266"/>
      <c r="IA119" s="266"/>
      <c r="IB119" s="266"/>
      <c r="IC119" s="266"/>
      <c r="ID119" s="266"/>
      <c r="IE119" s="266"/>
      <c r="IF119" s="266"/>
      <c r="IG119" s="266"/>
      <c r="IH119" s="266"/>
      <c r="II119" s="266"/>
      <c r="IJ119" s="266"/>
      <c r="IK119" s="266"/>
      <c r="IL119" s="266"/>
      <c r="IM119" s="266"/>
      <c r="IN119" s="266"/>
      <c r="IO119" s="266"/>
      <c r="IP119" s="266"/>
      <c r="IQ119" s="266"/>
      <c r="IR119" s="266"/>
      <c r="IS119" s="266"/>
      <c r="IT119" s="266"/>
      <c r="IU119" s="266"/>
      <c r="IV119" s="266"/>
      <c r="IW119" s="266"/>
      <c r="IX119" s="266"/>
      <c r="IY119" s="266"/>
    </row>
    <row r="120" spans="1:259" s="22" customFormat="1" ht="14.25" customHeight="1" x14ac:dyDescent="0.3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52"/>
      <c r="R120" s="53"/>
      <c r="S120" s="52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247"/>
      <c r="AF120" s="248"/>
      <c r="AG120" s="249" t="str">
        <f t="shared" si="5"/>
        <v/>
      </c>
      <c r="AH120" s="249"/>
      <c r="AI120" s="123" t="str">
        <f t="shared" si="6"/>
        <v/>
      </c>
      <c r="AJ120" s="123"/>
      <c r="AK120" s="123" t="str">
        <f t="shared" si="7"/>
        <v/>
      </c>
      <c r="AL120" s="123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266"/>
      <c r="BA120" s="266"/>
      <c r="BB120" s="266"/>
      <c r="BC120" s="266"/>
      <c r="BD120" s="266"/>
      <c r="BE120" s="266"/>
      <c r="BF120" s="266"/>
      <c r="BG120" s="266"/>
      <c r="BH120" s="266"/>
      <c r="BI120" s="266"/>
      <c r="BJ120" s="266"/>
      <c r="BK120" s="266"/>
      <c r="BL120" s="266"/>
      <c r="BM120" s="266"/>
      <c r="BN120" s="266"/>
      <c r="BO120" s="266"/>
      <c r="BP120" s="266"/>
      <c r="BQ120" s="266"/>
      <c r="BR120" s="266"/>
      <c r="BS120" s="266"/>
      <c r="BT120" s="266"/>
      <c r="BU120" s="266"/>
      <c r="BV120" s="266"/>
      <c r="BW120" s="266"/>
      <c r="BX120" s="266"/>
      <c r="BY120" s="266"/>
      <c r="BZ120" s="266"/>
      <c r="CA120" s="266"/>
      <c r="CB120" s="266"/>
      <c r="CC120" s="266"/>
      <c r="CD120" s="266"/>
      <c r="CE120" s="266"/>
      <c r="CF120" s="266"/>
      <c r="CG120" s="266"/>
      <c r="CH120" s="266"/>
      <c r="CI120" s="266"/>
      <c r="CJ120" s="266"/>
      <c r="CK120" s="266"/>
      <c r="CL120" s="266"/>
      <c r="CM120" s="266"/>
      <c r="CN120" s="266"/>
      <c r="CO120" s="266"/>
      <c r="CP120" s="266"/>
      <c r="CQ120" s="266"/>
      <c r="CR120" s="266"/>
      <c r="CS120" s="266"/>
      <c r="CT120" s="266"/>
      <c r="CU120" s="266"/>
      <c r="CV120" s="266"/>
      <c r="CW120" s="266"/>
      <c r="CX120" s="266"/>
      <c r="CY120" s="266"/>
      <c r="CZ120" s="266"/>
      <c r="DA120" s="266"/>
      <c r="DB120" s="266"/>
      <c r="DC120" s="266"/>
      <c r="DD120" s="266"/>
      <c r="DE120" s="266"/>
      <c r="DF120" s="266"/>
      <c r="DG120" s="266"/>
      <c r="DH120" s="266"/>
      <c r="DI120" s="266"/>
      <c r="DJ120" s="266"/>
      <c r="DK120" s="266"/>
      <c r="DL120" s="266"/>
      <c r="DM120" s="266"/>
      <c r="DN120" s="266"/>
      <c r="DO120" s="266"/>
      <c r="DP120" s="266"/>
      <c r="DQ120" s="266"/>
      <c r="DR120" s="266"/>
      <c r="DS120" s="266"/>
      <c r="DT120" s="266"/>
      <c r="DU120" s="266"/>
      <c r="DV120" s="266"/>
      <c r="DW120" s="266"/>
      <c r="DX120" s="266"/>
      <c r="DY120" s="266"/>
      <c r="DZ120" s="266"/>
      <c r="EA120" s="266"/>
      <c r="EB120" s="266"/>
      <c r="EC120" s="266"/>
      <c r="ED120" s="266"/>
      <c r="EE120" s="266"/>
      <c r="EF120" s="266"/>
      <c r="EG120" s="266"/>
      <c r="EH120" s="266"/>
      <c r="EI120" s="266"/>
      <c r="EJ120" s="266"/>
      <c r="EK120" s="266"/>
      <c r="EL120" s="266"/>
      <c r="EM120" s="266"/>
      <c r="EN120" s="266"/>
      <c r="EO120" s="266"/>
      <c r="EP120" s="266"/>
      <c r="EQ120" s="266"/>
      <c r="ER120" s="266"/>
      <c r="ES120" s="266"/>
      <c r="ET120" s="266"/>
      <c r="EU120" s="266"/>
      <c r="EV120" s="266"/>
      <c r="EW120" s="266"/>
      <c r="EX120" s="266"/>
      <c r="EY120" s="266"/>
      <c r="EZ120" s="266"/>
      <c r="FA120" s="266"/>
      <c r="FB120" s="266"/>
      <c r="FC120" s="266"/>
      <c r="FD120" s="266"/>
      <c r="FE120" s="266"/>
      <c r="FF120" s="266"/>
      <c r="FG120" s="266"/>
      <c r="FH120" s="266"/>
      <c r="FI120" s="266"/>
      <c r="FJ120" s="266"/>
      <c r="FK120" s="266"/>
      <c r="FL120" s="266"/>
      <c r="FM120" s="266"/>
      <c r="FN120" s="266"/>
      <c r="FO120" s="266"/>
      <c r="FP120" s="266"/>
      <c r="FQ120" s="266"/>
      <c r="FR120" s="266"/>
      <c r="FS120" s="266"/>
      <c r="FT120" s="266"/>
      <c r="FU120" s="266"/>
      <c r="FV120" s="266"/>
      <c r="FW120" s="266"/>
      <c r="FX120" s="266"/>
      <c r="FY120" s="266"/>
      <c r="FZ120" s="266"/>
      <c r="GA120" s="266"/>
      <c r="GB120" s="266"/>
      <c r="GC120" s="266"/>
      <c r="GD120" s="266"/>
      <c r="GE120" s="266"/>
      <c r="GF120" s="266"/>
      <c r="GG120" s="266"/>
      <c r="GH120" s="266"/>
      <c r="GI120" s="266"/>
      <c r="GJ120" s="266"/>
      <c r="GK120" s="266"/>
      <c r="GL120" s="266"/>
      <c r="GM120" s="266"/>
      <c r="GN120" s="266"/>
      <c r="GO120" s="266"/>
      <c r="GP120" s="266"/>
      <c r="GQ120" s="266"/>
      <c r="GR120" s="266"/>
      <c r="GS120" s="266"/>
      <c r="GT120" s="266"/>
      <c r="GU120" s="266"/>
      <c r="GV120" s="266"/>
      <c r="GW120" s="266"/>
      <c r="GX120" s="266"/>
      <c r="GY120" s="266"/>
      <c r="GZ120" s="266"/>
      <c r="HA120" s="266"/>
      <c r="HB120" s="266"/>
      <c r="HC120" s="266"/>
      <c r="HD120" s="266"/>
      <c r="HE120" s="266"/>
      <c r="HF120" s="266"/>
      <c r="HG120" s="266"/>
      <c r="HH120" s="266"/>
      <c r="HI120" s="266"/>
      <c r="HJ120" s="266"/>
      <c r="HK120" s="266"/>
      <c r="HL120" s="266"/>
      <c r="HM120" s="266"/>
      <c r="HN120" s="266"/>
      <c r="HO120" s="266"/>
      <c r="HP120" s="266"/>
      <c r="HQ120" s="266"/>
      <c r="HR120" s="266"/>
      <c r="HS120" s="266"/>
      <c r="HT120" s="266"/>
      <c r="HU120" s="266"/>
      <c r="HV120" s="266"/>
      <c r="HW120" s="266"/>
      <c r="HX120" s="266"/>
      <c r="HY120" s="266"/>
      <c r="HZ120" s="266"/>
      <c r="IA120" s="266"/>
      <c r="IB120" s="266"/>
      <c r="IC120" s="266"/>
      <c r="ID120" s="266"/>
      <c r="IE120" s="266"/>
      <c r="IF120" s="266"/>
      <c r="IG120" s="266"/>
      <c r="IH120" s="266"/>
      <c r="II120" s="266"/>
      <c r="IJ120" s="266"/>
      <c r="IK120" s="266"/>
      <c r="IL120" s="266"/>
      <c r="IM120" s="266"/>
      <c r="IN120" s="266"/>
      <c r="IO120" s="266"/>
      <c r="IP120" s="266"/>
      <c r="IQ120" s="266"/>
      <c r="IR120" s="266"/>
      <c r="IS120" s="266"/>
      <c r="IT120" s="266"/>
      <c r="IU120" s="266"/>
      <c r="IV120" s="266"/>
      <c r="IW120" s="266"/>
      <c r="IX120" s="266"/>
      <c r="IY120" s="266"/>
    </row>
    <row r="121" spans="1:259" s="62" customFormat="1" ht="14.25" customHeight="1" x14ac:dyDescent="0.3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52"/>
      <c r="R121" s="53"/>
      <c r="S121" s="52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247"/>
      <c r="AF121" s="248"/>
      <c r="AG121" s="249" t="str">
        <f t="shared" si="5"/>
        <v/>
      </c>
      <c r="AH121" s="249"/>
      <c r="AI121" s="123" t="str">
        <f t="shared" si="6"/>
        <v/>
      </c>
      <c r="AJ121" s="123"/>
      <c r="AK121" s="123" t="str">
        <f t="shared" si="7"/>
        <v/>
      </c>
      <c r="AL121" s="123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266"/>
      <c r="BA121" s="266"/>
      <c r="BB121" s="266"/>
      <c r="BC121" s="266"/>
      <c r="BD121" s="266"/>
      <c r="BE121" s="266"/>
      <c r="BF121" s="266"/>
      <c r="BG121" s="266"/>
      <c r="BH121" s="266"/>
      <c r="BI121" s="266"/>
      <c r="BJ121" s="266"/>
      <c r="BK121" s="266"/>
      <c r="BL121" s="266"/>
      <c r="BM121" s="266"/>
      <c r="BN121" s="266"/>
      <c r="BO121" s="266"/>
      <c r="BP121" s="266"/>
      <c r="BQ121" s="266"/>
      <c r="BR121" s="266"/>
      <c r="BS121" s="266"/>
      <c r="BT121" s="266"/>
      <c r="BU121" s="266"/>
      <c r="BV121" s="266"/>
      <c r="BW121" s="266"/>
      <c r="BX121" s="266"/>
      <c r="BY121" s="266"/>
      <c r="BZ121" s="266"/>
      <c r="CA121" s="266"/>
      <c r="CB121" s="266"/>
      <c r="CC121" s="266"/>
      <c r="CD121" s="266"/>
      <c r="CE121" s="266"/>
      <c r="CF121" s="266"/>
      <c r="CG121" s="266"/>
      <c r="CH121" s="266"/>
      <c r="CI121" s="266"/>
      <c r="CJ121" s="266"/>
      <c r="CK121" s="266"/>
      <c r="CL121" s="266"/>
      <c r="CM121" s="266"/>
      <c r="CN121" s="266"/>
      <c r="CO121" s="266"/>
      <c r="CP121" s="266"/>
      <c r="CQ121" s="266"/>
      <c r="CR121" s="266"/>
      <c r="CS121" s="266"/>
      <c r="CT121" s="266"/>
      <c r="CU121" s="266"/>
      <c r="CV121" s="266"/>
      <c r="CW121" s="266"/>
      <c r="CX121" s="266"/>
      <c r="CY121" s="266"/>
      <c r="CZ121" s="266"/>
      <c r="DA121" s="266"/>
      <c r="DB121" s="266"/>
      <c r="DC121" s="266"/>
      <c r="DD121" s="266"/>
      <c r="DE121" s="266"/>
      <c r="DF121" s="266"/>
      <c r="DG121" s="266"/>
      <c r="DH121" s="266"/>
      <c r="DI121" s="266"/>
      <c r="DJ121" s="266"/>
      <c r="DK121" s="266"/>
      <c r="DL121" s="266"/>
      <c r="DM121" s="266"/>
      <c r="DN121" s="266"/>
      <c r="DO121" s="266"/>
      <c r="DP121" s="266"/>
      <c r="DQ121" s="266"/>
      <c r="DR121" s="266"/>
      <c r="DS121" s="266"/>
      <c r="DT121" s="266"/>
      <c r="DU121" s="266"/>
      <c r="DV121" s="266"/>
      <c r="DW121" s="266"/>
      <c r="DX121" s="266"/>
      <c r="DY121" s="266"/>
      <c r="DZ121" s="266"/>
      <c r="EA121" s="266"/>
      <c r="EB121" s="266"/>
      <c r="EC121" s="266"/>
      <c r="ED121" s="266"/>
      <c r="EE121" s="266"/>
      <c r="EF121" s="266"/>
      <c r="EG121" s="266"/>
      <c r="EH121" s="266"/>
      <c r="EI121" s="266"/>
      <c r="EJ121" s="266"/>
      <c r="EK121" s="266"/>
      <c r="EL121" s="266"/>
      <c r="EM121" s="266"/>
      <c r="EN121" s="266"/>
      <c r="EO121" s="266"/>
      <c r="EP121" s="266"/>
      <c r="EQ121" s="266"/>
      <c r="ER121" s="266"/>
      <c r="ES121" s="266"/>
      <c r="ET121" s="266"/>
      <c r="EU121" s="266"/>
      <c r="EV121" s="266"/>
      <c r="EW121" s="266"/>
      <c r="EX121" s="266"/>
      <c r="EY121" s="266"/>
      <c r="EZ121" s="266"/>
      <c r="FA121" s="266"/>
      <c r="FB121" s="266"/>
      <c r="FC121" s="266"/>
      <c r="FD121" s="266"/>
      <c r="FE121" s="266"/>
      <c r="FF121" s="266"/>
      <c r="FG121" s="266"/>
      <c r="FH121" s="266"/>
      <c r="FI121" s="266"/>
      <c r="FJ121" s="266"/>
      <c r="FK121" s="266"/>
      <c r="FL121" s="266"/>
      <c r="FM121" s="266"/>
      <c r="FN121" s="266"/>
      <c r="FO121" s="266"/>
      <c r="FP121" s="266"/>
      <c r="FQ121" s="266"/>
      <c r="FR121" s="266"/>
      <c r="FS121" s="266"/>
      <c r="FT121" s="266"/>
      <c r="FU121" s="266"/>
      <c r="FV121" s="266"/>
      <c r="FW121" s="266"/>
      <c r="FX121" s="266"/>
      <c r="FY121" s="266"/>
      <c r="FZ121" s="266"/>
      <c r="GA121" s="266"/>
      <c r="GB121" s="266"/>
      <c r="GC121" s="266"/>
      <c r="GD121" s="266"/>
      <c r="GE121" s="266"/>
      <c r="GF121" s="266"/>
      <c r="GG121" s="266"/>
      <c r="GH121" s="266"/>
      <c r="GI121" s="266"/>
      <c r="GJ121" s="266"/>
      <c r="GK121" s="266"/>
      <c r="GL121" s="266"/>
      <c r="GM121" s="266"/>
      <c r="GN121" s="266"/>
      <c r="GO121" s="266"/>
      <c r="GP121" s="266"/>
      <c r="GQ121" s="266"/>
      <c r="GR121" s="266"/>
      <c r="GS121" s="266"/>
      <c r="GT121" s="266"/>
      <c r="GU121" s="266"/>
      <c r="GV121" s="266"/>
      <c r="GW121" s="266"/>
      <c r="GX121" s="266"/>
      <c r="GY121" s="266"/>
      <c r="GZ121" s="266"/>
      <c r="HA121" s="266"/>
      <c r="HB121" s="266"/>
      <c r="HC121" s="266"/>
      <c r="HD121" s="266"/>
      <c r="HE121" s="266"/>
      <c r="HF121" s="266"/>
      <c r="HG121" s="266"/>
      <c r="HH121" s="266"/>
      <c r="HI121" s="266"/>
      <c r="HJ121" s="266"/>
      <c r="HK121" s="266"/>
      <c r="HL121" s="266"/>
      <c r="HM121" s="266"/>
      <c r="HN121" s="266"/>
      <c r="HO121" s="266"/>
      <c r="HP121" s="266"/>
      <c r="HQ121" s="266"/>
      <c r="HR121" s="266"/>
      <c r="HS121" s="266"/>
      <c r="HT121" s="266"/>
      <c r="HU121" s="266"/>
      <c r="HV121" s="266"/>
      <c r="HW121" s="266"/>
      <c r="HX121" s="266"/>
      <c r="HY121" s="266"/>
      <c r="HZ121" s="266"/>
      <c r="IA121" s="266"/>
      <c r="IB121" s="266"/>
      <c r="IC121" s="266"/>
      <c r="ID121" s="266"/>
      <c r="IE121" s="266"/>
      <c r="IF121" s="266"/>
      <c r="IG121" s="266"/>
      <c r="IH121" s="266"/>
      <c r="II121" s="266"/>
      <c r="IJ121" s="266"/>
      <c r="IK121" s="266"/>
      <c r="IL121" s="266"/>
      <c r="IM121" s="266"/>
      <c r="IN121" s="266"/>
      <c r="IO121" s="266"/>
      <c r="IP121" s="266"/>
      <c r="IQ121" s="266"/>
      <c r="IR121" s="266"/>
      <c r="IS121" s="266"/>
      <c r="IT121" s="266"/>
      <c r="IU121" s="266"/>
      <c r="IV121" s="266"/>
      <c r="IW121" s="266"/>
      <c r="IX121" s="266"/>
      <c r="IY121" s="266"/>
    </row>
    <row r="122" spans="1:259" s="22" customFormat="1" ht="14.25" customHeight="1" x14ac:dyDescent="0.3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52"/>
      <c r="R122" s="53"/>
      <c r="S122" s="52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247"/>
      <c r="AF122" s="248"/>
      <c r="AG122" s="249" t="str">
        <f t="shared" si="5"/>
        <v/>
      </c>
      <c r="AH122" s="249"/>
      <c r="AI122" s="123" t="str">
        <f>IF(AE122="","",AE122+(AE122*$AN$80))</f>
        <v/>
      </c>
      <c r="AJ122" s="123"/>
      <c r="AK122" s="123" t="str">
        <f t="shared" si="7"/>
        <v/>
      </c>
      <c r="AL122" s="123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266"/>
      <c r="BA122" s="266"/>
      <c r="BB122" s="266"/>
      <c r="BC122" s="266"/>
      <c r="BD122" s="266"/>
      <c r="BE122" s="266"/>
      <c r="BF122" s="266"/>
      <c r="BG122" s="266"/>
      <c r="BH122" s="266"/>
      <c r="BI122" s="266"/>
      <c r="BJ122" s="266"/>
      <c r="BK122" s="266"/>
      <c r="BL122" s="266"/>
      <c r="BM122" s="266"/>
      <c r="BN122" s="266"/>
      <c r="BO122" s="266"/>
      <c r="BP122" s="266"/>
      <c r="BQ122" s="266"/>
      <c r="BR122" s="266"/>
      <c r="BS122" s="266"/>
      <c r="BT122" s="266"/>
      <c r="BU122" s="266"/>
      <c r="BV122" s="266"/>
      <c r="BW122" s="266"/>
      <c r="BX122" s="266"/>
      <c r="BY122" s="266"/>
      <c r="BZ122" s="266"/>
      <c r="CA122" s="266"/>
      <c r="CB122" s="266"/>
      <c r="CC122" s="266"/>
      <c r="CD122" s="266"/>
      <c r="CE122" s="266"/>
      <c r="CF122" s="266"/>
      <c r="CG122" s="266"/>
      <c r="CH122" s="266"/>
      <c r="CI122" s="266"/>
      <c r="CJ122" s="266"/>
      <c r="CK122" s="266"/>
      <c r="CL122" s="266"/>
      <c r="CM122" s="266"/>
      <c r="CN122" s="266"/>
      <c r="CO122" s="266"/>
      <c r="CP122" s="266"/>
      <c r="CQ122" s="266"/>
      <c r="CR122" s="266"/>
      <c r="CS122" s="266"/>
      <c r="CT122" s="266"/>
      <c r="CU122" s="266"/>
      <c r="CV122" s="266"/>
      <c r="CW122" s="266"/>
      <c r="CX122" s="266"/>
      <c r="CY122" s="266"/>
      <c r="CZ122" s="266"/>
      <c r="DA122" s="266"/>
      <c r="DB122" s="266"/>
      <c r="DC122" s="266"/>
      <c r="DD122" s="266"/>
      <c r="DE122" s="266"/>
      <c r="DF122" s="266"/>
      <c r="DG122" s="266"/>
      <c r="DH122" s="266"/>
      <c r="DI122" s="266"/>
      <c r="DJ122" s="266"/>
      <c r="DK122" s="266"/>
      <c r="DL122" s="266"/>
      <c r="DM122" s="266"/>
      <c r="DN122" s="266"/>
      <c r="DO122" s="266"/>
      <c r="DP122" s="266"/>
      <c r="DQ122" s="266"/>
      <c r="DR122" s="266"/>
      <c r="DS122" s="266"/>
      <c r="DT122" s="266"/>
      <c r="DU122" s="266"/>
      <c r="DV122" s="266"/>
      <c r="DW122" s="266"/>
      <c r="DX122" s="266"/>
      <c r="DY122" s="266"/>
      <c r="DZ122" s="266"/>
      <c r="EA122" s="266"/>
      <c r="EB122" s="266"/>
      <c r="EC122" s="266"/>
      <c r="ED122" s="266"/>
      <c r="EE122" s="266"/>
      <c r="EF122" s="266"/>
      <c r="EG122" s="266"/>
      <c r="EH122" s="266"/>
      <c r="EI122" s="266"/>
      <c r="EJ122" s="266"/>
      <c r="EK122" s="266"/>
      <c r="EL122" s="266"/>
      <c r="EM122" s="266"/>
      <c r="EN122" s="266"/>
      <c r="EO122" s="266"/>
      <c r="EP122" s="266"/>
      <c r="EQ122" s="266"/>
      <c r="ER122" s="266"/>
      <c r="ES122" s="266"/>
      <c r="ET122" s="266"/>
      <c r="EU122" s="266"/>
      <c r="EV122" s="266"/>
      <c r="EW122" s="266"/>
      <c r="EX122" s="266"/>
      <c r="EY122" s="266"/>
      <c r="EZ122" s="266"/>
      <c r="FA122" s="266"/>
      <c r="FB122" s="266"/>
      <c r="FC122" s="266"/>
      <c r="FD122" s="266"/>
      <c r="FE122" s="266"/>
      <c r="FF122" s="266"/>
      <c r="FG122" s="266"/>
      <c r="FH122" s="266"/>
      <c r="FI122" s="266"/>
      <c r="FJ122" s="266"/>
      <c r="FK122" s="266"/>
      <c r="FL122" s="266"/>
      <c r="FM122" s="266"/>
      <c r="FN122" s="266"/>
      <c r="FO122" s="266"/>
      <c r="FP122" s="266"/>
      <c r="FQ122" s="266"/>
      <c r="FR122" s="266"/>
      <c r="FS122" s="266"/>
      <c r="FT122" s="266"/>
      <c r="FU122" s="266"/>
      <c r="FV122" s="266"/>
      <c r="FW122" s="266"/>
      <c r="FX122" s="266"/>
      <c r="FY122" s="266"/>
      <c r="FZ122" s="266"/>
      <c r="GA122" s="266"/>
      <c r="GB122" s="266"/>
      <c r="GC122" s="266"/>
      <c r="GD122" s="266"/>
      <c r="GE122" s="266"/>
      <c r="GF122" s="266"/>
      <c r="GG122" s="266"/>
      <c r="GH122" s="266"/>
      <c r="GI122" s="266"/>
      <c r="GJ122" s="266"/>
      <c r="GK122" s="266"/>
      <c r="GL122" s="266"/>
      <c r="GM122" s="266"/>
      <c r="GN122" s="266"/>
      <c r="GO122" s="266"/>
      <c r="GP122" s="266"/>
      <c r="GQ122" s="266"/>
      <c r="GR122" s="266"/>
      <c r="GS122" s="266"/>
      <c r="GT122" s="266"/>
      <c r="GU122" s="266"/>
      <c r="GV122" s="266"/>
      <c r="GW122" s="266"/>
      <c r="GX122" s="266"/>
      <c r="GY122" s="266"/>
      <c r="GZ122" s="266"/>
      <c r="HA122" s="266"/>
      <c r="HB122" s="266"/>
      <c r="HC122" s="266"/>
      <c r="HD122" s="266"/>
      <c r="HE122" s="266"/>
      <c r="HF122" s="266"/>
      <c r="HG122" s="266"/>
      <c r="HH122" s="266"/>
      <c r="HI122" s="266"/>
      <c r="HJ122" s="266"/>
      <c r="HK122" s="266"/>
      <c r="HL122" s="266"/>
      <c r="HM122" s="266"/>
      <c r="HN122" s="266"/>
      <c r="HO122" s="266"/>
      <c r="HP122" s="266"/>
      <c r="HQ122" s="266"/>
      <c r="HR122" s="266"/>
      <c r="HS122" s="266"/>
      <c r="HT122" s="266"/>
      <c r="HU122" s="266"/>
      <c r="HV122" s="266"/>
      <c r="HW122" s="266"/>
      <c r="HX122" s="266"/>
      <c r="HY122" s="266"/>
      <c r="HZ122" s="266"/>
      <c r="IA122" s="266"/>
      <c r="IB122" s="266"/>
      <c r="IC122" s="266"/>
      <c r="ID122" s="266"/>
      <c r="IE122" s="266"/>
      <c r="IF122" s="266"/>
      <c r="IG122" s="266"/>
      <c r="IH122" s="266"/>
      <c r="II122" s="266"/>
      <c r="IJ122" s="266"/>
      <c r="IK122" s="266"/>
      <c r="IL122" s="266"/>
      <c r="IM122" s="266"/>
      <c r="IN122" s="266"/>
      <c r="IO122" s="266"/>
      <c r="IP122" s="266"/>
      <c r="IQ122" s="266"/>
      <c r="IR122" s="266"/>
      <c r="IS122" s="266"/>
      <c r="IT122" s="266"/>
      <c r="IU122" s="266"/>
      <c r="IV122" s="266"/>
      <c r="IW122" s="266"/>
      <c r="IX122" s="266"/>
      <c r="IY122" s="266"/>
    </row>
    <row r="123" spans="1:259" s="22" customFormat="1" ht="14.25" customHeight="1" x14ac:dyDescent="0.3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52"/>
      <c r="R123" s="53"/>
      <c r="S123" s="52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247"/>
      <c r="AF123" s="248"/>
      <c r="AG123" s="249" t="str">
        <f t="shared" si="5"/>
        <v/>
      </c>
      <c r="AH123" s="249"/>
      <c r="AI123" s="123" t="str">
        <f t="shared" ref="AI123" si="8">IF(AE123="","",AE123+(AE123*$AN$80))</f>
        <v/>
      </c>
      <c r="AJ123" s="123"/>
      <c r="AK123" s="123" t="str">
        <f t="shared" si="7"/>
        <v/>
      </c>
      <c r="AL123" s="123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266"/>
      <c r="BA123" s="266"/>
      <c r="BB123" s="266"/>
      <c r="BC123" s="266"/>
      <c r="BD123" s="266"/>
      <c r="BE123" s="266"/>
      <c r="BF123" s="266"/>
      <c r="BG123" s="266"/>
      <c r="BH123" s="266"/>
      <c r="BI123" s="266"/>
      <c r="BJ123" s="266"/>
      <c r="BK123" s="266"/>
      <c r="BL123" s="266"/>
      <c r="BM123" s="266"/>
      <c r="BN123" s="266"/>
      <c r="BO123" s="266"/>
      <c r="BP123" s="266"/>
      <c r="BQ123" s="266"/>
      <c r="BR123" s="266"/>
      <c r="BS123" s="266"/>
      <c r="BT123" s="266"/>
      <c r="BU123" s="266"/>
      <c r="BV123" s="266"/>
      <c r="BW123" s="266"/>
      <c r="BX123" s="266"/>
      <c r="BY123" s="266"/>
      <c r="BZ123" s="266"/>
      <c r="CA123" s="266"/>
      <c r="CB123" s="266"/>
      <c r="CC123" s="266"/>
      <c r="CD123" s="266"/>
      <c r="CE123" s="266"/>
      <c r="CF123" s="266"/>
      <c r="CG123" s="266"/>
      <c r="CH123" s="266"/>
      <c r="CI123" s="266"/>
      <c r="CJ123" s="266"/>
      <c r="CK123" s="266"/>
      <c r="CL123" s="266"/>
      <c r="CM123" s="266"/>
      <c r="CN123" s="266"/>
      <c r="CO123" s="266"/>
      <c r="CP123" s="266"/>
      <c r="CQ123" s="266"/>
      <c r="CR123" s="266"/>
      <c r="CS123" s="266"/>
      <c r="CT123" s="266"/>
      <c r="CU123" s="266"/>
      <c r="CV123" s="266"/>
      <c r="CW123" s="266"/>
      <c r="CX123" s="266"/>
      <c r="CY123" s="266"/>
      <c r="CZ123" s="266"/>
      <c r="DA123" s="266"/>
      <c r="DB123" s="266"/>
      <c r="DC123" s="266"/>
      <c r="DD123" s="266"/>
      <c r="DE123" s="266"/>
      <c r="DF123" s="266"/>
      <c r="DG123" s="266"/>
      <c r="DH123" s="266"/>
      <c r="DI123" s="266"/>
      <c r="DJ123" s="266"/>
      <c r="DK123" s="266"/>
      <c r="DL123" s="266"/>
      <c r="DM123" s="266"/>
      <c r="DN123" s="266"/>
      <c r="DO123" s="266"/>
      <c r="DP123" s="266"/>
      <c r="DQ123" s="266"/>
      <c r="DR123" s="266"/>
      <c r="DS123" s="266"/>
      <c r="DT123" s="266"/>
      <c r="DU123" s="266"/>
      <c r="DV123" s="266"/>
      <c r="DW123" s="266"/>
      <c r="DX123" s="266"/>
      <c r="DY123" s="266"/>
      <c r="DZ123" s="266"/>
      <c r="EA123" s="266"/>
      <c r="EB123" s="266"/>
      <c r="EC123" s="266"/>
      <c r="ED123" s="266"/>
      <c r="EE123" s="266"/>
      <c r="EF123" s="266"/>
      <c r="EG123" s="266"/>
      <c r="EH123" s="266"/>
      <c r="EI123" s="266"/>
      <c r="EJ123" s="266"/>
      <c r="EK123" s="266"/>
      <c r="EL123" s="266"/>
      <c r="EM123" s="266"/>
      <c r="EN123" s="266"/>
      <c r="EO123" s="266"/>
      <c r="EP123" s="266"/>
      <c r="EQ123" s="266"/>
      <c r="ER123" s="266"/>
      <c r="ES123" s="266"/>
      <c r="ET123" s="266"/>
      <c r="EU123" s="266"/>
      <c r="EV123" s="266"/>
      <c r="EW123" s="266"/>
      <c r="EX123" s="266"/>
      <c r="EY123" s="266"/>
      <c r="EZ123" s="266"/>
      <c r="FA123" s="266"/>
      <c r="FB123" s="266"/>
      <c r="FC123" s="266"/>
      <c r="FD123" s="266"/>
      <c r="FE123" s="266"/>
      <c r="FF123" s="266"/>
      <c r="FG123" s="266"/>
      <c r="FH123" s="266"/>
      <c r="FI123" s="266"/>
      <c r="FJ123" s="266"/>
      <c r="FK123" s="266"/>
      <c r="FL123" s="266"/>
      <c r="FM123" s="266"/>
      <c r="FN123" s="266"/>
      <c r="FO123" s="266"/>
      <c r="FP123" s="266"/>
      <c r="FQ123" s="266"/>
      <c r="FR123" s="266"/>
      <c r="FS123" s="266"/>
      <c r="FT123" s="266"/>
      <c r="FU123" s="266"/>
      <c r="FV123" s="266"/>
      <c r="FW123" s="266"/>
      <c r="FX123" s="266"/>
      <c r="FY123" s="266"/>
      <c r="FZ123" s="266"/>
      <c r="GA123" s="266"/>
      <c r="GB123" s="266"/>
      <c r="GC123" s="266"/>
      <c r="GD123" s="266"/>
      <c r="GE123" s="266"/>
      <c r="GF123" s="266"/>
      <c r="GG123" s="266"/>
      <c r="GH123" s="266"/>
      <c r="GI123" s="266"/>
      <c r="GJ123" s="266"/>
      <c r="GK123" s="266"/>
      <c r="GL123" s="266"/>
      <c r="GM123" s="266"/>
      <c r="GN123" s="266"/>
      <c r="GO123" s="266"/>
      <c r="GP123" s="266"/>
      <c r="GQ123" s="266"/>
      <c r="GR123" s="266"/>
      <c r="GS123" s="266"/>
      <c r="GT123" s="266"/>
      <c r="GU123" s="266"/>
      <c r="GV123" s="266"/>
      <c r="GW123" s="266"/>
      <c r="GX123" s="266"/>
      <c r="GY123" s="266"/>
      <c r="GZ123" s="266"/>
      <c r="HA123" s="266"/>
      <c r="HB123" s="266"/>
      <c r="HC123" s="266"/>
      <c r="HD123" s="266"/>
      <c r="HE123" s="266"/>
      <c r="HF123" s="266"/>
      <c r="HG123" s="266"/>
      <c r="HH123" s="266"/>
      <c r="HI123" s="266"/>
      <c r="HJ123" s="266"/>
      <c r="HK123" s="266"/>
      <c r="HL123" s="266"/>
      <c r="HM123" s="266"/>
      <c r="HN123" s="266"/>
      <c r="HO123" s="266"/>
      <c r="HP123" s="266"/>
      <c r="HQ123" s="266"/>
      <c r="HR123" s="266"/>
      <c r="HS123" s="266"/>
      <c r="HT123" s="266"/>
      <c r="HU123" s="266"/>
      <c r="HV123" s="266"/>
      <c r="HW123" s="266"/>
      <c r="HX123" s="266"/>
      <c r="HY123" s="266"/>
      <c r="HZ123" s="266"/>
      <c r="IA123" s="266"/>
      <c r="IB123" s="266"/>
      <c r="IC123" s="266"/>
      <c r="ID123" s="266"/>
      <c r="IE123" s="266"/>
      <c r="IF123" s="266"/>
      <c r="IG123" s="266"/>
      <c r="IH123" s="266"/>
      <c r="II123" s="266"/>
      <c r="IJ123" s="266"/>
      <c r="IK123" s="266"/>
      <c r="IL123" s="266"/>
      <c r="IM123" s="266"/>
      <c r="IN123" s="266"/>
      <c r="IO123" s="266"/>
      <c r="IP123" s="266"/>
      <c r="IQ123" s="266"/>
      <c r="IR123" s="266"/>
      <c r="IS123" s="266"/>
      <c r="IT123" s="266"/>
      <c r="IU123" s="266"/>
      <c r="IV123" s="266"/>
      <c r="IW123" s="266"/>
      <c r="IX123" s="266"/>
      <c r="IY123" s="266"/>
    </row>
    <row r="124" spans="1:259" s="22" customFormat="1" ht="14.25" customHeight="1" x14ac:dyDescent="0.3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266"/>
      <c r="BA124" s="266"/>
      <c r="BB124" s="266"/>
      <c r="BC124" s="266"/>
      <c r="BD124" s="266"/>
      <c r="BE124" s="266"/>
      <c r="BF124" s="266"/>
      <c r="BG124" s="266"/>
      <c r="BH124" s="266"/>
      <c r="BI124" s="266"/>
      <c r="BJ124" s="266"/>
      <c r="BK124" s="266"/>
      <c r="BL124" s="266"/>
      <c r="BM124" s="266"/>
      <c r="BN124" s="266"/>
      <c r="BO124" s="266"/>
      <c r="BP124" s="266"/>
      <c r="BQ124" s="266"/>
      <c r="BR124" s="266"/>
      <c r="BS124" s="266"/>
      <c r="BT124" s="266"/>
      <c r="BU124" s="266"/>
      <c r="BV124" s="266"/>
      <c r="BW124" s="266"/>
      <c r="BX124" s="266"/>
      <c r="BY124" s="266"/>
      <c r="BZ124" s="266"/>
      <c r="CA124" s="266"/>
      <c r="CB124" s="266"/>
      <c r="CC124" s="266"/>
      <c r="CD124" s="266"/>
      <c r="CE124" s="266"/>
      <c r="CF124" s="266"/>
      <c r="CG124" s="266"/>
      <c r="CH124" s="266"/>
      <c r="CI124" s="266"/>
      <c r="CJ124" s="266"/>
      <c r="CK124" s="266"/>
      <c r="CL124" s="266"/>
      <c r="CM124" s="266"/>
      <c r="CN124" s="266"/>
      <c r="CO124" s="266"/>
      <c r="CP124" s="266"/>
      <c r="CQ124" s="266"/>
      <c r="CR124" s="266"/>
      <c r="CS124" s="266"/>
      <c r="CT124" s="266"/>
      <c r="CU124" s="266"/>
      <c r="CV124" s="266"/>
      <c r="CW124" s="266"/>
      <c r="CX124" s="266"/>
      <c r="CY124" s="266"/>
      <c r="CZ124" s="266"/>
      <c r="DA124" s="266"/>
      <c r="DB124" s="266"/>
      <c r="DC124" s="266"/>
      <c r="DD124" s="266"/>
      <c r="DE124" s="266"/>
      <c r="DF124" s="266"/>
      <c r="DG124" s="266"/>
      <c r="DH124" s="266"/>
      <c r="DI124" s="266"/>
      <c r="DJ124" s="266"/>
      <c r="DK124" s="266"/>
      <c r="DL124" s="266"/>
      <c r="DM124" s="266"/>
      <c r="DN124" s="266"/>
      <c r="DO124" s="266"/>
      <c r="DP124" s="266"/>
      <c r="DQ124" s="266"/>
      <c r="DR124" s="266"/>
      <c r="DS124" s="266"/>
      <c r="DT124" s="266"/>
      <c r="DU124" s="266"/>
      <c r="DV124" s="266"/>
      <c r="DW124" s="266"/>
      <c r="DX124" s="266"/>
      <c r="DY124" s="266"/>
      <c r="DZ124" s="266"/>
      <c r="EA124" s="266"/>
      <c r="EB124" s="266"/>
      <c r="EC124" s="266"/>
      <c r="ED124" s="266"/>
      <c r="EE124" s="266"/>
      <c r="EF124" s="266"/>
      <c r="EG124" s="266"/>
      <c r="EH124" s="266"/>
      <c r="EI124" s="266"/>
      <c r="EJ124" s="266"/>
      <c r="EK124" s="266"/>
      <c r="EL124" s="266"/>
      <c r="EM124" s="266"/>
      <c r="EN124" s="266"/>
      <c r="EO124" s="266"/>
      <c r="EP124" s="266"/>
      <c r="EQ124" s="266"/>
      <c r="ER124" s="266"/>
      <c r="ES124" s="266"/>
      <c r="ET124" s="266"/>
      <c r="EU124" s="266"/>
      <c r="EV124" s="266"/>
      <c r="EW124" s="266"/>
      <c r="EX124" s="266"/>
      <c r="EY124" s="266"/>
      <c r="EZ124" s="266"/>
      <c r="FA124" s="266"/>
      <c r="FB124" s="266"/>
      <c r="FC124" s="266"/>
      <c r="FD124" s="266"/>
      <c r="FE124" s="266"/>
      <c r="FF124" s="266"/>
      <c r="FG124" s="266"/>
      <c r="FH124" s="266"/>
      <c r="FI124" s="266"/>
      <c r="FJ124" s="266"/>
      <c r="FK124" s="266"/>
      <c r="FL124" s="266"/>
      <c r="FM124" s="266"/>
      <c r="FN124" s="266"/>
      <c r="FO124" s="266"/>
      <c r="FP124" s="266"/>
      <c r="FQ124" s="266"/>
      <c r="FR124" s="266"/>
      <c r="FS124" s="266"/>
      <c r="FT124" s="266"/>
      <c r="FU124" s="266"/>
      <c r="FV124" s="266"/>
      <c r="FW124" s="266"/>
      <c r="FX124" s="266"/>
      <c r="FY124" s="266"/>
      <c r="FZ124" s="266"/>
      <c r="GA124" s="266"/>
      <c r="GB124" s="266"/>
      <c r="GC124" s="266"/>
      <c r="GD124" s="266"/>
      <c r="GE124" s="266"/>
      <c r="GF124" s="266"/>
      <c r="GG124" s="266"/>
      <c r="GH124" s="266"/>
      <c r="GI124" s="266"/>
      <c r="GJ124" s="266"/>
      <c r="GK124" s="266"/>
      <c r="GL124" s="266"/>
      <c r="GM124" s="266"/>
      <c r="GN124" s="266"/>
      <c r="GO124" s="266"/>
      <c r="GP124" s="266"/>
      <c r="GQ124" s="266"/>
      <c r="GR124" s="266"/>
      <c r="GS124" s="266"/>
      <c r="GT124" s="266"/>
      <c r="GU124" s="266"/>
      <c r="GV124" s="266"/>
      <c r="GW124" s="266"/>
      <c r="GX124" s="266"/>
      <c r="GY124" s="266"/>
      <c r="GZ124" s="266"/>
      <c r="HA124" s="266"/>
      <c r="HB124" s="266"/>
      <c r="HC124" s="266"/>
      <c r="HD124" s="266"/>
      <c r="HE124" s="266"/>
      <c r="HF124" s="266"/>
      <c r="HG124" s="266"/>
      <c r="HH124" s="266"/>
      <c r="HI124" s="266"/>
      <c r="HJ124" s="266"/>
      <c r="HK124" s="266"/>
      <c r="HL124" s="266"/>
      <c r="HM124" s="266"/>
      <c r="HN124" s="266"/>
      <c r="HO124" s="266"/>
      <c r="HP124" s="266"/>
      <c r="HQ124" s="266"/>
      <c r="HR124" s="266"/>
      <c r="HS124" s="266"/>
      <c r="HT124" s="266"/>
      <c r="HU124" s="266"/>
      <c r="HV124" s="266"/>
      <c r="HW124" s="266"/>
      <c r="HX124" s="266"/>
      <c r="HY124" s="266"/>
      <c r="HZ124" s="266"/>
      <c r="IA124" s="266"/>
      <c r="IB124" s="266"/>
      <c r="IC124" s="266"/>
      <c r="ID124" s="266"/>
      <c r="IE124" s="266"/>
      <c r="IF124" s="266"/>
      <c r="IG124" s="266"/>
      <c r="IH124" s="266"/>
      <c r="II124" s="266"/>
      <c r="IJ124" s="266"/>
      <c r="IK124" s="266"/>
      <c r="IL124" s="266"/>
      <c r="IM124" s="266"/>
      <c r="IN124" s="266"/>
      <c r="IO124" s="266"/>
      <c r="IP124" s="266"/>
      <c r="IQ124" s="266"/>
      <c r="IR124" s="266"/>
      <c r="IS124" s="266"/>
      <c r="IT124" s="266"/>
      <c r="IU124" s="266"/>
      <c r="IV124" s="266"/>
      <c r="IW124" s="266"/>
      <c r="IX124" s="266"/>
      <c r="IY124" s="266"/>
    </row>
    <row r="125" spans="1:259" s="22" customFormat="1" ht="14.25" hidden="1" x14ac:dyDescent="0.3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266"/>
      <c r="BA125" s="266"/>
      <c r="BB125" s="266"/>
      <c r="BC125" s="266"/>
      <c r="BD125" s="266"/>
      <c r="BE125" s="266"/>
      <c r="BF125" s="266"/>
      <c r="BG125" s="266"/>
      <c r="BH125" s="266"/>
      <c r="BI125" s="266"/>
      <c r="BJ125" s="266"/>
      <c r="BK125" s="266"/>
      <c r="BL125" s="266"/>
      <c r="BM125" s="266"/>
      <c r="BN125" s="266"/>
      <c r="BO125" s="266"/>
      <c r="BP125" s="266"/>
      <c r="BQ125" s="266"/>
      <c r="BR125" s="266"/>
      <c r="BS125" s="266"/>
      <c r="BT125" s="266"/>
      <c r="BU125" s="266"/>
      <c r="BV125" s="266"/>
      <c r="BW125" s="266"/>
      <c r="BX125" s="266"/>
      <c r="BY125" s="266"/>
      <c r="BZ125" s="266"/>
      <c r="CA125" s="266"/>
      <c r="CB125" s="266"/>
      <c r="CC125" s="266"/>
      <c r="CD125" s="266"/>
      <c r="CE125" s="266"/>
      <c r="CF125" s="266"/>
      <c r="CG125" s="266"/>
      <c r="CH125" s="266"/>
      <c r="CI125" s="266"/>
      <c r="CJ125" s="266"/>
      <c r="CK125" s="266"/>
      <c r="CL125" s="266"/>
      <c r="CM125" s="266"/>
      <c r="CN125" s="266"/>
      <c r="CO125" s="266"/>
      <c r="CP125" s="266"/>
      <c r="CQ125" s="266"/>
      <c r="CR125" s="266"/>
      <c r="CS125" s="266"/>
      <c r="CT125" s="266"/>
      <c r="CU125" s="266"/>
      <c r="CV125" s="266"/>
      <c r="CW125" s="266"/>
      <c r="CX125" s="266"/>
      <c r="CY125" s="266"/>
      <c r="CZ125" s="266"/>
      <c r="DA125" s="266"/>
      <c r="DB125" s="266"/>
      <c r="DC125" s="266"/>
      <c r="DD125" s="266"/>
      <c r="DE125" s="266"/>
      <c r="DF125" s="266"/>
      <c r="DG125" s="266"/>
      <c r="DH125" s="266"/>
      <c r="DI125" s="266"/>
      <c r="DJ125" s="266"/>
      <c r="DK125" s="266"/>
      <c r="DL125" s="266"/>
      <c r="DM125" s="266"/>
      <c r="DN125" s="266"/>
      <c r="DO125" s="266"/>
      <c r="DP125" s="266"/>
      <c r="DQ125" s="266"/>
      <c r="DR125" s="266"/>
      <c r="DS125" s="266"/>
      <c r="DT125" s="266"/>
      <c r="DU125" s="266"/>
      <c r="DV125" s="266"/>
      <c r="DW125" s="266"/>
      <c r="DX125" s="266"/>
      <c r="DY125" s="266"/>
      <c r="DZ125" s="266"/>
      <c r="EA125" s="266"/>
      <c r="EB125" s="266"/>
      <c r="EC125" s="266"/>
      <c r="ED125" s="266"/>
      <c r="EE125" s="266"/>
      <c r="EF125" s="266"/>
      <c r="EG125" s="266"/>
      <c r="EH125" s="266"/>
      <c r="EI125" s="266"/>
      <c r="EJ125" s="266"/>
      <c r="EK125" s="266"/>
      <c r="EL125" s="266"/>
      <c r="EM125" s="266"/>
      <c r="EN125" s="266"/>
      <c r="EO125" s="266"/>
      <c r="EP125" s="266"/>
      <c r="EQ125" s="266"/>
      <c r="ER125" s="266"/>
      <c r="ES125" s="266"/>
      <c r="ET125" s="266"/>
      <c r="EU125" s="266"/>
      <c r="EV125" s="266"/>
      <c r="EW125" s="266"/>
      <c r="EX125" s="266"/>
      <c r="EY125" s="266"/>
      <c r="EZ125" s="266"/>
      <c r="FA125" s="266"/>
      <c r="FB125" s="266"/>
      <c r="FC125" s="266"/>
      <c r="FD125" s="266"/>
      <c r="FE125" s="266"/>
      <c r="FF125" s="266"/>
      <c r="FG125" s="266"/>
      <c r="FH125" s="266"/>
      <c r="FI125" s="266"/>
      <c r="FJ125" s="266"/>
      <c r="FK125" s="266"/>
      <c r="FL125" s="266"/>
      <c r="FM125" s="266"/>
      <c r="FN125" s="266"/>
      <c r="FO125" s="266"/>
      <c r="FP125" s="266"/>
      <c r="FQ125" s="266"/>
      <c r="FR125" s="266"/>
      <c r="FS125" s="266"/>
      <c r="FT125" s="266"/>
      <c r="FU125" s="266"/>
      <c r="FV125" s="266"/>
      <c r="FW125" s="266"/>
      <c r="FX125" s="266"/>
      <c r="FY125" s="266"/>
      <c r="FZ125" s="266"/>
      <c r="GA125" s="266"/>
      <c r="GB125" s="266"/>
      <c r="GC125" s="266"/>
      <c r="GD125" s="266"/>
      <c r="GE125" s="266"/>
      <c r="GF125" s="266"/>
      <c r="GG125" s="266"/>
      <c r="GH125" s="266"/>
      <c r="GI125" s="266"/>
      <c r="GJ125" s="266"/>
      <c r="GK125" s="266"/>
      <c r="GL125" s="266"/>
      <c r="GM125" s="266"/>
      <c r="GN125" s="266"/>
      <c r="GO125" s="266"/>
      <c r="GP125" s="266"/>
      <c r="GQ125" s="266"/>
      <c r="GR125" s="266"/>
      <c r="GS125" s="266"/>
      <c r="GT125" s="266"/>
      <c r="GU125" s="266"/>
      <c r="GV125" s="266"/>
      <c r="GW125" s="266"/>
      <c r="GX125" s="266"/>
      <c r="GY125" s="266"/>
      <c r="GZ125" s="266"/>
      <c r="HA125" s="266"/>
      <c r="HB125" s="266"/>
      <c r="HC125" s="266"/>
      <c r="HD125" s="266"/>
      <c r="HE125" s="266"/>
      <c r="HF125" s="266"/>
      <c r="HG125" s="266"/>
      <c r="HH125" s="266"/>
      <c r="HI125" s="266"/>
      <c r="HJ125" s="266"/>
      <c r="HK125" s="266"/>
      <c r="HL125" s="266"/>
      <c r="HM125" s="266"/>
      <c r="HN125" s="266"/>
      <c r="HO125" s="266"/>
      <c r="HP125" s="266"/>
      <c r="HQ125" s="266"/>
      <c r="HR125" s="266"/>
      <c r="HS125" s="266"/>
      <c r="HT125" s="266"/>
      <c r="HU125" s="266"/>
      <c r="HV125" s="266"/>
      <c r="HW125" s="266"/>
      <c r="HX125" s="266"/>
      <c r="HY125" s="266"/>
      <c r="HZ125" s="266"/>
      <c r="IA125" s="266"/>
      <c r="IB125" s="266"/>
      <c r="IC125" s="266"/>
      <c r="ID125" s="266"/>
      <c r="IE125" s="266"/>
      <c r="IF125" s="266"/>
      <c r="IG125" s="266"/>
      <c r="IH125" s="266"/>
      <c r="II125" s="266"/>
      <c r="IJ125" s="266"/>
      <c r="IK125" s="266"/>
      <c r="IL125" s="266"/>
      <c r="IM125" s="266"/>
      <c r="IN125" s="266"/>
      <c r="IO125" s="266"/>
      <c r="IP125" s="266"/>
      <c r="IQ125" s="266"/>
      <c r="IR125" s="266"/>
      <c r="IS125" s="266"/>
      <c r="IT125" s="266"/>
      <c r="IU125" s="266"/>
      <c r="IV125" s="266"/>
      <c r="IW125" s="266"/>
      <c r="IX125" s="266"/>
      <c r="IY125" s="266"/>
    </row>
    <row r="126" spans="1:259" s="22" customFormat="1" ht="14.25" x14ac:dyDescent="0.3">
      <c r="A126" s="71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84"/>
      <c r="AC126" s="76"/>
      <c r="AD126" s="76"/>
      <c r="AE126" s="76"/>
      <c r="AF126" s="76"/>
      <c r="AG126" s="85"/>
      <c r="AH126" s="8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266"/>
      <c r="BA126" s="266"/>
      <c r="BB126" s="266"/>
      <c r="BC126" s="266"/>
      <c r="BD126" s="266"/>
      <c r="BE126" s="266"/>
      <c r="BF126" s="266"/>
      <c r="BG126" s="266"/>
      <c r="BH126" s="266"/>
      <c r="BI126" s="266"/>
      <c r="BJ126" s="266"/>
      <c r="BK126" s="266"/>
      <c r="BL126" s="266"/>
      <c r="BM126" s="266"/>
      <c r="BN126" s="266"/>
      <c r="BO126" s="266"/>
      <c r="BP126" s="266"/>
      <c r="BQ126" s="266"/>
      <c r="BR126" s="266"/>
      <c r="BS126" s="266"/>
      <c r="BT126" s="266"/>
      <c r="BU126" s="266"/>
      <c r="BV126" s="266"/>
      <c r="BW126" s="266"/>
      <c r="BX126" s="266"/>
      <c r="BY126" s="266"/>
      <c r="BZ126" s="266"/>
      <c r="CA126" s="266"/>
      <c r="CB126" s="266"/>
      <c r="CC126" s="266"/>
      <c r="CD126" s="266"/>
      <c r="CE126" s="266"/>
      <c r="CF126" s="266"/>
      <c r="CG126" s="266"/>
      <c r="CH126" s="266"/>
      <c r="CI126" s="266"/>
      <c r="CJ126" s="266"/>
      <c r="CK126" s="266"/>
      <c r="CL126" s="266"/>
      <c r="CM126" s="266"/>
      <c r="CN126" s="266"/>
      <c r="CO126" s="266"/>
      <c r="CP126" s="266"/>
      <c r="CQ126" s="266"/>
      <c r="CR126" s="266"/>
      <c r="CS126" s="266"/>
      <c r="CT126" s="266"/>
      <c r="CU126" s="266"/>
      <c r="CV126" s="266"/>
      <c r="CW126" s="266"/>
      <c r="CX126" s="266"/>
      <c r="CY126" s="266"/>
      <c r="CZ126" s="266"/>
      <c r="DA126" s="266"/>
      <c r="DB126" s="266"/>
      <c r="DC126" s="266"/>
      <c r="DD126" s="266"/>
      <c r="DE126" s="266"/>
      <c r="DF126" s="266"/>
      <c r="DG126" s="266"/>
      <c r="DH126" s="266"/>
      <c r="DI126" s="266"/>
      <c r="DJ126" s="266"/>
      <c r="DK126" s="266"/>
      <c r="DL126" s="266"/>
      <c r="DM126" s="266"/>
      <c r="DN126" s="266"/>
      <c r="DO126" s="266"/>
      <c r="DP126" s="266"/>
      <c r="DQ126" s="266"/>
      <c r="DR126" s="266"/>
      <c r="DS126" s="266"/>
      <c r="DT126" s="266"/>
      <c r="DU126" s="266"/>
      <c r="DV126" s="266"/>
      <c r="DW126" s="266"/>
      <c r="DX126" s="266"/>
      <c r="DY126" s="266"/>
      <c r="DZ126" s="266"/>
      <c r="EA126" s="266"/>
      <c r="EB126" s="266"/>
      <c r="EC126" s="266"/>
      <c r="ED126" s="266"/>
      <c r="EE126" s="266"/>
      <c r="EF126" s="266"/>
      <c r="EG126" s="266"/>
      <c r="EH126" s="266"/>
      <c r="EI126" s="266"/>
      <c r="EJ126" s="266"/>
      <c r="EK126" s="266"/>
      <c r="EL126" s="266"/>
      <c r="EM126" s="266"/>
      <c r="EN126" s="266"/>
      <c r="EO126" s="266"/>
      <c r="EP126" s="266"/>
      <c r="EQ126" s="266"/>
      <c r="ER126" s="266"/>
      <c r="ES126" s="266"/>
      <c r="ET126" s="266"/>
      <c r="EU126" s="266"/>
      <c r="EV126" s="266"/>
      <c r="EW126" s="266"/>
      <c r="EX126" s="266"/>
      <c r="EY126" s="266"/>
      <c r="EZ126" s="266"/>
      <c r="FA126" s="266"/>
      <c r="FB126" s="266"/>
      <c r="FC126" s="266"/>
      <c r="FD126" s="266"/>
      <c r="FE126" s="266"/>
      <c r="FF126" s="266"/>
      <c r="FG126" s="266"/>
      <c r="FH126" s="266"/>
      <c r="FI126" s="266"/>
      <c r="FJ126" s="266"/>
      <c r="FK126" s="266"/>
      <c r="FL126" s="266"/>
      <c r="FM126" s="266"/>
      <c r="FN126" s="266"/>
      <c r="FO126" s="266"/>
      <c r="FP126" s="266"/>
      <c r="FQ126" s="266"/>
      <c r="FR126" s="266"/>
      <c r="FS126" s="266"/>
      <c r="FT126" s="266"/>
      <c r="FU126" s="266"/>
      <c r="FV126" s="266"/>
      <c r="FW126" s="266"/>
      <c r="FX126" s="266"/>
      <c r="FY126" s="266"/>
      <c r="FZ126" s="266"/>
      <c r="GA126" s="266"/>
      <c r="GB126" s="266"/>
      <c r="GC126" s="266"/>
      <c r="GD126" s="266"/>
      <c r="GE126" s="266"/>
      <c r="GF126" s="266"/>
      <c r="GG126" s="266"/>
      <c r="GH126" s="266"/>
      <c r="GI126" s="266"/>
      <c r="GJ126" s="266"/>
      <c r="GK126" s="266"/>
      <c r="GL126" s="266"/>
      <c r="GM126" s="266"/>
      <c r="GN126" s="266"/>
      <c r="GO126" s="266"/>
      <c r="GP126" s="266"/>
      <c r="GQ126" s="266"/>
      <c r="GR126" s="266"/>
      <c r="GS126" s="266"/>
      <c r="GT126" s="266"/>
      <c r="GU126" s="266"/>
      <c r="GV126" s="266"/>
      <c r="GW126" s="266"/>
      <c r="GX126" s="266"/>
      <c r="GY126" s="266"/>
      <c r="GZ126" s="266"/>
      <c r="HA126" s="266"/>
      <c r="HB126" s="266"/>
      <c r="HC126" s="266"/>
      <c r="HD126" s="266"/>
      <c r="HE126" s="266"/>
      <c r="HF126" s="266"/>
      <c r="HG126" s="266"/>
      <c r="HH126" s="266"/>
      <c r="HI126" s="266"/>
      <c r="HJ126" s="266"/>
      <c r="HK126" s="266"/>
      <c r="HL126" s="266"/>
      <c r="HM126" s="266"/>
      <c r="HN126" s="266"/>
      <c r="HO126" s="266"/>
      <c r="HP126" s="266"/>
      <c r="HQ126" s="266"/>
      <c r="HR126" s="266"/>
      <c r="HS126" s="266"/>
      <c r="HT126" s="266"/>
      <c r="HU126" s="266"/>
      <c r="HV126" s="266"/>
      <c r="HW126" s="266"/>
      <c r="HX126" s="266"/>
      <c r="HY126" s="266"/>
      <c r="HZ126" s="266"/>
      <c r="IA126" s="266"/>
      <c r="IB126" s="266"/>
      <c r="IC126" s="266"/>
      <c r="ID126" s="266"/>
      <c r="IE126" s="266"/>
      <c r="IF126" s="266"/>
      <c r="IG126" s="266"/>
      <c r="IH126" s="266"/>
      <c r="II126" s="266"/>
      <c r="IJ126" s="266"/>
      <c r="IK126" s="266"/>
      <c r="IL126" s="266"/>
      <c r="IM126" s="266"/>
      <c r="IN126" s="266"/>
      <c r="IO126" s="266"/>
      <c r="IP126" s="266"/>
      <c r="IQ126" s="266"/>
      <c r="IR126" s="266"/>
      <c r="IS126" s="266"/>
      <c r="IT126" s="266"/>
      <c r="IU126" s="266"/>
      <c r="IV126" s="266"/>
      <c r="IW126" s="266"/>
      <c r="IX126" s="266"/>
      <c r="IY126" s="266"/>
    </row>
    <row r="127" spans="1:259" ht="14.25" customHeight="1" x14ac:dyDescent="0.3">
      <c r="A127" s="71"/>
      <c r="B127" s="71"/>
      <c r="C127" s="71"/>
      <c r="D127" s="71"/>
      <c r="E127" s="71"/>
      <c r="F127" s="71"/>
      <c r="G127" s="71"/>
      <c r="H127" s="71"/>
      <c r="I127" s="218" t="s">
        <v>70</v>
      </c>
      <c r="J127" s="219"/>
      <c r="K127" s="219"/>
      <c r="L127" s="219"/>
      <c r="M127" s="219"/>
      <c r="N127" s="219"/>
      <c r="O127" s="219"/>
      <c r="P127" s="219"/>
      <c r="Q127" s="219"/>
      <c r="R127" s="219"/>
      <c r="S127" s="220"/>
      <c r="T127" s="224" t="s">
        <v>69</v>
      </c>
      <c r="U127" s="225"/>
      <c r="V127" s="225"/>
      <c r="W127" s="225"/>
      <c r="X127" s="225"/>
      <c r="Y127" s="226" t="s">
        <v>10</v>
      </c>
      <c r="Z127" s="227"/>
      <c r="AA127" s="227"/>
      <c r="AB127" s="227"/>
      <c r="AC127" s="228"/>
      <c r="AD127" s="225" t="s">
        <v>12</v>
      </c>
      <c r="AE127" s="225"/>
      <c r="AF127" s="225"/>
      <c r="AG127" s="225"/>
      <c r="AH127" s="225"/>
      <c r="AI127" s="232" t="s">
        <v>71</v>
      </c>
      <c r="AJ127" s="232"/>
      <c r="AK127" s="232"/>
      <c r="AL127" s="232" t="s">
        <v>72</v>
      </c>
      <c r="AM127" s="232"/>
      <c r="AN127" s="232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1"/>
      <c r="AZ127" s="266"/>
      <c r="BA127" s="266"/>
      <c r="BB127" s="266"/>
      <c r="BC127" s="266"/>
      <c r="BD127" s="266"/>
      <c r="BE127" s="266"/>
      <c r="BF127" s="266"/>
      <c r="BG127" s="266"/>
      <c r="BH127" s="266"/>
      <c r="BI127" s="266"/>
      <c r="BJ127" s="266"/>
      <c r="BK127" s="266"/>
      <c r="BL127" s="266"/>
      <c r="BM127" s="266"/>
      <c r="BN127" s="266"/>
      <c r="BO127" s="266"/>
      <c r="BP127" s="266"/>
      <c r="BQ127" s="266"/>
      <c r="BR127" s="266"/>
      <c r="BS127" s="266"/>
      <c r="BT127" s="266"/>
      <c r="BU127" s="266"/>
      <c r="BV127" s="266"/>
      <c r="BW127" s="266"/>
      <c r="BX127" s="266"/>
      <c r="BY127" s="266"/>
      <c r="BZ127" s="266"/>
      <c r="CA127" s="266"/>
      <c r="CB127" s="266"/>
      <c r="CC127" s="266"/>
      <c r="CD127" s="266"/>
      <c r="CE127" s="266"/>
      <c r="CF127" s="266"/>
      <c r="CG127" s="266"/>
      <c r="CH127" s="266"/>
      <c r="CI127" s="266"/>
      <c r="CJ127" s="266"/>
      <c r="CK127" s="266"/>
      <c r="CL127" s="266"/>
      <c r="CM127" s="266"/>
      <c r="CN127" s="266"/>
      <c r="CO127" s="266"/>
      <c r="CP127" s="266"/>
      <c r="CQ127" s="266"/>
      <c r="CR127" s="266"/>
      <c r="CS127" s="266"/>
      <c r="CT127" s="266"/>
      <c r="CU127" s="266"/>
      <c r="CV127" s="266"/>
      <c r="CW127" s="266"/>
      <c r="CX127" s="266"/>
      <c r="CY127" s="266"/>
      <c r="CZ127" s="266"/>
      <c r="DA127" s="266"/>
      <c r="DB127" s="266"/>
      <c r="DC127" s="266"/>
      <c r="DD127" s="266"/>
      <c r="DE127" s="266"/>
      <c r="DF127" s="266"/>
      <c r="DG127" s="266"/>
      <c r="DH127" s="266"/>
      <c r="DI127" s="266"/>
      <c r="DJ127" s="266"/>
      <c r="DK127" s="266"/>
      <c r="DL127" s="266"/>
      <c r="DM127" s="266"/>
      <c r="DN127" s="266"/>
      <c r="DO127" s="266"/>
      <c r="DP127" s="266"/>
      <c r="DQ127" s="266"/>
      <c r="DR127" s="266"/>
      <c r="DS127" s="266"/>
      <c r="DT127" s="266"/>
      <c r="DU127" s="266"/>
      <c r="DV127" s="266"/>
      <c r="DW127" s="266"/>
      <c r="DX127" s="266"/>
      <c r="DY127" s="266"/>
      <c r="DZ127" s="266"/>
      <c r="EA127" s="266"/>
      <c r="EB127" s="266"/>
      <c r="EC127" s="266"/>
      <c r="ED127" s="266"/>
      <c r="EE127" s="266"/>
      <c r="EF127" s="266"/>
      <c r="EG127" s="266"/>
      <c r="EH127" s="266"/>
      <c r="EI127" s="266"/>
      <c r="EJ127" s="266"/>
      <c r="EK127" s="266"/>
      <c r="EL127" s="266"/>
      <c r="EM127" s="266"/>
      <c r="EN127" s="266"/>
      <c r="EO127" s="266"/>
      <c r="EP127" s="266"/>
      <c r="EQ127" s="266"/>
      <c r="ER127" s="266"/>
      <c r="ES127" s="266"/>
      <c r="ET127" s="266"/>
      <c r="EU127" s="266"/>
      <c r="EV127" s="266"/>
      <c r="EW127" s="266"/>
      <c r="EX127" s="266"/>
      <c r="EY127" s="266"/>
      <c r="EZ127" s="266"/>
      <c r="FA127" s="266"/>
      <c r="FB127" s="266"/>
      <c r="FC127" s="266"/>
      <c r="FD127" s="266"/>
      <c r="FE127" s="266"/>
      <c r="FF127" s="266"/>
      <c r="FG127" s="266"/>
      <c r="FH127" s="266"/>
      <c r="FI127" s="266"/>
      <c r="FJ127" s="266"/>
      <c r="FK127" s="266"/>
      <c r="FL127" s="266"/>
      <c r="FM127" s="266"/>
      <c r="FN127" s="266"/>
      <c r="FO127" s="266"/>
      <c r="FP127" s="266"/>
      <c r="FQ127" s="266"/>
      <c r="FR127" s="266"/>
      <c r="FS127" s="266"/>
      <c r="FT127" s="266"/>
      <c r="FU127" s="266"/>
      <c r="FV127" s="266"/>
      <c r="FW127" s="266"/>
      <c r="FX127" s="266"/>
      <c r="FY127" s="266"/>
      <c r="FZ127" s="266"/>
      <c r="GA127" s="266"/>
      <c r="GB127" s="266"/>
      <c r="GC127" s="266"/>
      <c r="GD127" s="266"/>
      <c r="GE127" s="266"/>
      <c r="GF127" s="266"/>
      <c r="GG127" s="266"/>
      <c r="GH127" s="266"/>
      <c r="GI127" s="266"/>
      <c r="GJ127" s="266"/>
      <c r="GK127" s="266"/>
      <c r="GL127" s="266"/>
      <c r="GM127" s="266"/>
      <c r="GN127" s="266"/>
      <c r="GO127" s="266"/>
      <c r="GP127" s="266"/>
      <c r="GQ127" s="266"/>
      <c r="GR127" s="266"/>
      <c r="GS127" s="266"/>
      <c r="GT127" s="266"/>
      <c r="GU127" s="266"/>
      <c r="GV127" s="266"/>
      <c r="GW127" s="266"/>
      <c r="GX127" s="266"/>
      <c r="GY127" s="266"/>
      <c r="GZ127" s="266"/>
      <c r="HA127" s="266"/>
      <c r="HB127" s="266"/>
      <c r="HC127" s="266"/>
      <c r="HD127" s="266"/>
      <c r="HE127" s="266"/>
      <c r="HF127" s="266"/>
      <c r="HG127" s="266"/>
      <c r="HH127" s="266"/>
      <c r="HI127" s="266"/>
      <c r="HJ127" s="266"/>
      <c r="HK127" s="266"/>
      <c r="HL127" s="266"/>
      <c r="HM127" s="266"/>
      <c r="HN127" s="266"/>
      <c r="HO127" s="266"/>
      <c r="HP127" s="266"/>
      <c r="HQ127" s="266"/>
      <c r="HR127" s="266"/>
      <c r="HS127" s="266"/>
      <c r="HT127" s="266"/>
      <c r="HU127" s="266"/>
      <c r="HV127" s="266"/>
      <c r="HW127" s="266"/>
      <c r="HX127" s="266"/>
      <c r="HY127" s="266"/>
      <c r="HZ127" s="266"/>
      <c r="IA127" s="266"/>
      <c r="IB127" s="266"/>
      <c r="IC127" s="266"/>
      <c r="ID127" s="266"/>
      <c r="IE127" s="266"/>
      <c r="IF127" s="266"/>
      <c r="IG127" s="266"/>
      <c r="IH127" s="266"/>
      <c r="II127" s="266"/>
      <c r="IJ127" s="266"/>
      <c r="IK127" s="266"/>
      <c r="IL127" s="266"/>
      <c r="IM127" s="266"/>
      <c r="IN127" s="266"/>
      <c r="IO127" s="266"/>
      <c r="IP127" s="266"/>
      <c r="IQ127" s="266"/>
      <c r="IR127" s="266"/>
      <c r="IS127" s="266"/>
      <c r="IT127" s="266"/>
      <c r="IU127" s="266"/>
      <c r="IV127" s="266"/>
      <c r="IW127" s="266"/>
      <c r="IX127" s="266"/>
      <c r="IY127" s="266"/>
    </row>
    <row r="128" spans="1:259" ht="15" thickBot="1" x14ac:dyDescent="0.35">
      <c r="A128" s="71"/>
      <c r="B128" s="71"/>
      <c r="C128" s="71"/>
      <c r="D128" s="71"/>
      <c r="E128" s="71"/>
      <c r="F128" s="71"/>
      <c r="G128" s="71"/>
      <c r="H128" s="71"/>
      <c r="I128" s="221"/>
      <c r="J128" s="222"/>
      <c r="K128" s="222"/>
      <c r="L128" s="222"/>
      <c r="M128" s="222"/>
      <c r="N128" s="222"/>
      <c r="O128" s="222"/>
      <c r="P128" s="222"/>
      <c r="Q128" s="222"/>
      <c r="R128" s="222"/>
      <c r="S128" s="223"/>
      <c r="T128" s="224"/>
      <c r="U128" s="225"/>
      <c r="V128" s="225"/>
      <c r="W128" s="225"/>
      <c r="X128" s="225"/>
      <c r="Y128" s="229"/>
      <c r="Z128" s="230"/>
      <c r="AA128" s="230"/>
      <c r="AB128" s="230"/>
      <c r="AC128" s="231"/>
      <c r="AD128" s="225"/>
      <c r="AE128" s="225"/>
      <c r="AF128" s="225"/>
      <c r="AG128" s="225"/>
      <c r="AH128" s="225"/>
      <c r="AI128" s="233"/>
      <c r="AJ128" s="233"/>
      <c r="AK128" s="233"/>
      <c r="AL128" s="233"/>
      <c r="AM128" s="233"/>
      <c r="AN128" s="233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1"/>
      <c r="AZ128" s="266"/>
      <c r="BA128" s="266"/>
      <c r="BB128" s="266"/>
      <c r="BC128" s="266"/>
      <c r="BD128" s="266"/>
      <c r="BE128" s="266"/>
      <c r="BF128" s="266"/>
      <c r="BG128" s="266"/>
      <c r="BH128" s="266"/>
      <c r="BI128" s="266"/>
      <c r="BJ128" s="266"/>
      <c r="BK128" s="266"/>
      <c r="BL128" s="266"/>
      <c r="BM128" s="266"/>
      <c r="BN128" s="266"/>
      <c r="BO128" s="266"/>
      <c r="BP128" s="266"/>
      <c r="BQ128" s="266"/>
      <c r="BR128" s="266"/>
      <c r="BS128" s="266"/>
      <c r="BT128" s="266"/>
      <c r="BU128" s="266"/>
      <c r="BV128" s="266"/>
      <c r="BW128" s="266"/>
      <c r="BX128" s="266"/>
      <c r="BY128" s="266"/>
      <c r="BZ128" s="266"/>
      <c r="CA128" s="266"/>
      <c r="CB128" s="266"/>
      <c r="CC128" s="266"/>
      <c r="CD128" s="266"/>
      <c r="CE128" s="266"/>
      <c r="CF128" s="266"/>
      <c r="CG128" s="266"/>
      <c r="CH128" s="266"/>
      <c r="CI128" s="266"/>
      <c r="CJ128" s="266"/>
      <c r="CK128" s="266"/>
      <c r="CL128" s="266"/>
      <c r="CM128" s="266"/>
      <c r="CN128" s="266"/>
      <c r="CO128" s="266"/>
      <c r="CP128" s="266"/>
      <c r="CQ128" s="266"/>
      <c r="CR128" s="266"/>
      <c r="CS128" s="266"/>
      <c r="CT128" s="266"/>
      <c r="CU128" s="266"/>
      <c r="CV128" s="266"/>
      <c r="CW128" s="266"/>
      <c r="CX128" s="266"/>
      <c r="CY128" s="266"/>
      <c r="CZ128" s="266"/>
      <c r="DA128" s="266"/>
      <c r="DB128" s="266"/>
      <c r="DC128" s="266"/>
      <c r="DD128" s="266"/>
      <c r="DE128" s="266"/>
      <c r="DF128" s="266"/>
      <c r="DG128" s="266"/>
      <c r="DH128" s="266"/>
      <c r="DI128" s="266"/>
      <c r="DJ128" s="266"/>
      <c r="DK128" s="266"/>
      <c r="DL128" s="266"/>
      <c r="DM128" s="266"/>
      <c r="DN128" s="266"/>
      <c r="DO128" s="266"/>
      <c r="DP128" s="266"/>
      <c r="DQ128" s="266"/>
      <c r="DR128" s="266"/>
      <c r="DS128" s="266"/>
      <c r="DT128" s="266"/>
      <c r="DU128" s="266"/>
      <c r="DV128" s="266"/>
      <c r="DW128" s="266"/>
      <c r="DX128" s="266"/>
      <c r="DY128" s="266"/>
      <c r="DZ128" s="266"/>
      <c r="EA128" s="266"/>
      <c r="EB128" s="266"/>
      <c r="EC128" s="266"/>
      <c r="ED128" s="266"/>
      <c r="EE128" s="266"/>
      <c r="EF128" s="266"/>
      <c r="EG128" s="266"/>
      <c r="EH128" s="266"/>
      <c r="EI128" s="266"/>
      <c r="EJ128" s="266"/>
      <c r="EK128" s="266"/>
      <c r="EL128" s="266"/>
      <c r="EM128" s="266"/>
      <c r="EN128" s="266"/>
      <c r="EO128" s="266"/>
      <c r="EP128" s="266"/>
      <c r="EQ128" s="266"/>
      <c r="ER128" s="266"/>
      <c r="ES128" s="266"/>
      <c r="ET128" s="266"/>
      <c r="EU128" s="266"/>
      <c r="EV128" s="266"/>
      <c r="EW128" s="266"/>
      <c r="EX128" s="266"/>
      <c r="EY128" s="266"/>
      <c r="EZ128" s="266"/>
      <c r="FA128" s="266"/>
      <c r="FB128" s="266"/>
      <c r="FC128" s="266"/>
      <c r="FD128" s="266"/>
      <c r="FE128" s="266"/>
      <c r="FF128" s="266"/>
      <c r="FG128" s="266"/>
      <c r="FH128" s="266"/>
      <c r="FI128" s="266"/>
      <c r="FJ128" s="266"/>
      <c r="FK128" s="266"/>
      <c r="FL128" s="266"/>
      <c r="FM128" s="266"/>
      <c r="FN128" s="266"/>
      <c r="FO128" s="266"/>
      <c r="FP128" s="266"/>
      <c r="FQ128" s="266"/>
      <c r="FR128" s="266"/>
      <c r="FS128" s="266"/>
      <c r="FT128" s="266"/>
      <c r="FU128" s="266"/>
      <c r="FV128" s="266"/>
      <c r="FW128" s="266"/>
      <c r="FX128" s="266"/>
      <c r="FY128" s="266"/>
      <c r="FZ128" s="266"/>
      <c r="GA128" s="266"/>
      <c r="GB128" s="266"/>
      <c r="GC128" s="266"/>
      <c r="GD128" s="266"/>
      <c r="GE128" s="266"/>
      <c r="GF128" s="266"/>
      <c r="GG128" s="266"/>
      <c r="GH128" s="266"/>
      <c r="GI128" s="266"/>
      <c r="GJ128" s="266"/>
      <c r="GK128" s="266"/>
      <c r="GL128" s="266"/>
      <c r="GM128" s="266"/>
      <c r="GN128" s="266"/>
      <c r="GO128" s="266"/>
      <c r="GP128" s="266"/>
      <c r="GQ128" s="266"/>
      <c r="GR128" s="266"/>
      <c r="GS128" s="266"/>
      <c r="GT128" s="266"/>
      <c r="GU128" s="266"/>
      <c r="GV128" s="266"/>
      <c r="GW128" s="266"/>
      <c r="GX128" s="266"/>
      <c r="GY128" s="266"/>
      <c r="GZ128" s="266"/>
      <c r="HA128" s="266"/>
      <c r="HB128" s="266"/>
      <c r="HC128" s="266"/>
      <c r="HD128" s="266"/>
      <c r="HE128" s="266"/>
      <c r="HF128" s="266"/>
      <c r="HG128" s="266"/>
      <c r="HH128" s="266"/>
      <c r="HI128" s="266"/>
      <c r="HJ128" s="266"/>
      <c r="HK128" s="266"/>
      <c r="HL128" s="266"/>
      <c r="HM128" s="266"/>
      <c r="HN128" s="266"/>
      <c r="HO128" s="266"/>
      <c r="HP128" s="266"/>
      <c r="HQ128" s="266"/>
      <c r="HR128" s="266"/>
      <c r="HS128" s="266"/>
      <c r="HT128" s="266"/>
      <c r="HU128" s="266"/>
      <c r="HV128" s="266"/>
      <c r="HW128" s="266"/>
      <c r="HX128" s="266"/>
      <c r="HY128" s="266"/>
      <c r="HZ128" s="266"/>
      <c r="IA128" s="266"/>
      <c r="IB128" s="266"/>
      <c r="IC128" s="266"/>
      <c r="ID128" s="266"/>
      <c r="IE128" s="266"/>
      <c r="IF128" s="266"/>
      <c r="IG128" s="266"/>
      <c r="IH128" s="266"/>
      <c r="II128" s="266"/>
      <c r="IJ128" s="266"/>
      <c r="IK128" s="266"/>
      <c r="IL128" s="266"/>
      <c r="IM128" s="266"/>
      <c r="IN128" s="266"/>
      <c r="IO128" s="266"/>
      <c r="IP128" s="266"/>
      <c r="IQ128" s="266"/>
      <c r="IR128" s="266"/>
      <c r="IS128" s="266"/>
      <c r="IT128" s="266"/>
      <c r="IU128" s="266"/>
      <c r="IV128" s="266"/>
      <c r="IW128" s="266"/>
      <c r="IX128" s="266"/>
      <c r="IY128" s="266"/>
    </row>
    <row r="129" spans="1:259" ht="15" thickBot="1" x14ac:dyDescent="0.35">
      <c r="A129" s="71"/>
      <c r="B129" s="71"/>
      <c r="C129" s="71"/>
      <c r="D129" s="71"/>
      <c r="E129" s="71"/>
      <c r="F129" s="71"/>
      <c r="G129" s="71"/>
      <c r="H129" s="71"/>
      <c r="I129" s="40"/>
      <c r="J129" s="39"/>
      <c r="K129" s="39"/>
      <c r="L129" s="243" t="s">
        <v>73</v>
      </c>
      <c r="M129" s="243"/>
      <c r="N129" s="243"/>
      <c r="O129" s="243"/>
      <c r="P129" s="243"/>
      <c r="Q129" s="243"/>
      <c r="R129" s="243"/>
      <c r="S129" s="41"/>
      <c r="T129" s="239">
        <f>T107</f>
        <v>1</v>
      </c>
      <c r="U129" s="240"/>
      <c r="V129" s="240"/>
      <c r="W129" s="240"/>
      <c r="X129" s="240"/>
      <c r="Y129" s="241">
        <f>AQ107</f>
        <v>3</v>
      </c>
      <c r="Z129" s="242"/>
      <c r="AA129" s="242"/>
      <c r="AB129" s="242"/>
      <c r="AC129" s="239"/>
      <c r="AD129" s="240">
        <f>AE117</f>
        <v>1</v>
      </c>
      <c r="AE129" s="240"/>
      <c r="AF129" s="240"/>
      <c r="AG129" s="240"/>
      <c r="AH129" s="241"/>
      <c r="AI129" s="214">
        <f>T129+Y129+AD129</f>
        <v>5</v>
      </c>
      <c r="AJ129" s="215"/>
      <c r="AK129" s="215"/>
      <c r="AL129" s="216">
        <f>IF(AI129=0,0,V107+AG117+AS107)</f>
        <v>1.5</v>
      </c>
      <c r="AM129" s="216"/>
      <c r="AN129" s="217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1"/>
      <c r="AZ129" s="266"/>
      <c r="BA129" s="266"/>
      <c r="BB129" s="266"/>
      <c r="BC129" s="266"/>
      <c r="BD129" s="266"/>
      <c r="BE129" s="266"/>
      <c r="BF129" s="266"/>
      <c r="BG129" s="266"/>
      <c r="BH129" s="266"/>
      <c r="BI129" s="266"/>
      <c r="BJ129" s="266"/>
      <c r="BK129" s="266"/>
      <c r="BL129" s="266"/>
      <c r="BM129" s="266"/>
      <c r="BN129" s="266"/>
      <c r="BO129" s="266"/>
      <c r="BP129" s="266"/>
      <c r="BQ129" s="266"/>
      <c r="BR129" s="266"/>
      <c r="BS129" s="266"/>
      <c r="BT129" s="266"/>
      <c r="BU129" s="266"/>
      <c r="BV129" s="266"/>
      <c r="BW129" s="266"/>
      <c r="BX129" s="266"/>
      <c r="BY129" s="266"/>
      <c r="BZ129" s="266"/>
      <c r="CA129" s="266"/>
      <c r="CB129" s="266"/>
      <c r="CC129" s="266"/>
      <c r="CD129" s="266"/>
      <c r="CE129" s="266"/>
      <c r="CF129" s="266"/>
      <c r="CG129" s="266"/>
      <c r="CH129" s="266"/>
      <c r="CI129" s="266"/>
      <c r="CJ129" s="266"/>
      <c r="CK129" s="266"/>
      <c r="CL129" s="266"/>
      <c r="CM129" s="266"/>
      <c r="CN129" s="266"/>
      <c r="CO129" s="266"/>
      <c r="CP129" s="266"/>
      <c r="CQ129" s="266"/>
      <c r="CR129" s="266"/>
      <c r="CS129" s="266"/>
      <c r="CT129" s="266"/>
      <c r="CU129" s="266"/>
      <c r="CV129" s="266"/>
      <c r="CW129" s="266"/>
      <c r="CX129" s="266"/>
      <c r="CY129" s="266"/>
      <c r="CZ129" s="266"/>
      <c r="DA129" s="266"/>
      <c r="DB129" s="266"/>
      <c r="DC129" s="266"/>
      <c r="DD129" s="266"/>
      <c r="DE129" s="266"/>
      <c r="DF129" s="266"/>
      <c r="DG129" s="266"/>
      <c r="DH129" s="266"/>
      <c r="DI129" s="266"/>
      <c r="DJ129" s="266"/>
      <c r="DK129" s="266"/>
      <c r="DL129" s="266"/>
      <c r="DM129" s="266"/>
      <c r="DN129" s="266"/>
      <c r="DO129" s="266"/>
      <c r="DP129" s="266"/>
      <c r="DQ129" s="266"/>
      <c r="DR129" s="266"/>
      <c r="DS129" s="266"/>
      <c r="DT129" s="266"/>
      <c r="DU129" s="266"/>
      <c r="DV129" s="266"/>
      <c r="DW129" s="266"/>
      <c r="DX129" s="266"/>
      <c r="DY129" s="266"/>
      <c r="DZ129" s="266"/>
      <c r="EA129" s="266"/>
      <c r="EB129" s="266"/>
      <c r="EC129" s="266"/>
      <c r="ED129" s="266"/>
      <c r="EE129" s="266"/>
      <c r="EF129" s="266"/>
      <c r="EG129" s="266"/>
      <c r="EH129" s="266"/>
      <c r="EI129" s="266"/>
      <c r="EJ129" s="266"/>
      <c r="EK129" s="266"/>
      <c r="EL129" s="266"/>
      <c r="EM129" s="266"/>
      <c r="EN129" s="266"/>
      <c r="EO129" s="266"/>
      <c r="EP129" s="266"/>
      <c r="EQ129" s="266"/>
      <c r="ER129" s="266"/>
      <c r="ES129" s="266"/>
      <c r="ET129" s="266"/>
      <c r="EU129" s="266"/>
      <c r="EV129" s="266"/>
      <c r="EW129" s="266"/>
      <c r="EX129" s="266"/>
      <c r="EY129" s="266"/>
      <c r="EZ129" s="266"/>
      <c r="FA129" s="266"/>
      <c r="FB129" s="266"/>
      <c r="FC129" s="266"/>
      <c r="FD129" s="266"/>
      <c r="FE129" s="266"/>
      <c r="FF129" s="266"/>
      <c r="FG129" s="266"/>
      <c r="FH129" s="266"/>
      <c r="FI129" s="266"/>
      <c r="FJ129" s="266"/>
      <c r="FK129" s="266"/>
      <c r="FL129" s="266"/>
      <c r="FM129" s="266"/>
      <c r="FN129" s="266"/>
      <c r="FO129" s="266"/>
      <c r="FP129" s="266"/>
      <c r="FQ129" s="266"/>
      <c r="FR129" s="266"/>
      <c r="FS129" s="266"/>
      <c r="FT129" s="266"/>
      <c r="FU129" s="266"/>
      <c r="FV129" s="266"/>
      <c r="FW129" s="266"/>
      <c r="FX129" s="266"/>
      <c r="FY129" s="266"/>
      <c r="FZ129" s="266"/>
      <c r="GA129" s="266"/>
      <c r="GB129" s="266"/>
      <c r="GC129" s="266"/>
      <c r="GD129" s="266"/>
      <c r="GE129" s="266"/>
      <c r="GF129" s="266"/>
      <c r="GG129" s="266"/>
      <c r="GH129" s="266"/>
      <c r="GI129" s="266"/>
      <c r="GJ129" s="266"/>
      <c r="GK129" s="266"/>
      <c r="GL129" s="266"/>
      <c r="GM129" s="266"/>
      <c r="GN129" s="266"/>
      <c r="GO129" s="266"/>
      <c r="GP129" s="266"/>
      <c r="GQ129" s="266"/>
      <c r="GR129" s="266"/>
      <c r="GS129" s="266"/>
      <c r="GT129" s="266"/>
      <c r="GU129" s="266"/>
      <c r="GV129" s="266"/>
      <c r="GW129" s="266"/>
      <c r="GX129" s="266"/>
      <c r="GY129" s="266"/>
      <c r="GZ129" s="266"/>
      <c r="HA129" s="266"/>
      <c r="HB129" s="266"/>
      <c r="HC129" s="266"/>
      <c r="HD129" s="266"/>
      <c r="HE129" s="266"/>
      <c r="HF129" s="266"/>
      <c r="HG129" s="266"/>
      <c r="HH129" s="266"/>
      <c r="HI129" s="266"/>
      <c r="HJ129" s="266"/>
      <c r="HK129" s="266"/>
      <c r="HL129" s="266"/>
      <c r="HM129" s="266"/>
      <c r="HN129" s="266"/>
      <c r="HO129" s="266"/>
      <c r="HP129" s="266"/>
      <c r="HQ129" s="266"/>
      <c r="HR129" s="266"/>
      <c r="HS129" s="266"/>
      <c r="HT129" s="266"/>
      <c r="HU129" s="266"/>
      <c r="HV129" s="266"/>
      <c r="HW129" s="266"/>
      <c r="HX129" s="266"/>
      <c r="HY129" s="266"/>
      <c r="HZ129" s="266"/>
      <c r="IA129" s="266"/>
      <c r="IB129" s="266"/>
      <c r="IC129" s="266"/>
      <c r="ID129" s="266"/>
      <c r="IE129" s="266"/>
      <c r="IF129" s="266"/>
      <c r="IG129" s="266"/>
      <c r="IH129" s="266"/>
      <c r="II129" s="266"/>
      <c r="IJ129" s="266"/>
      <c r="IK129" s="266"/>
      <c r="IL129" s="266"/>
      <c r="IM129" s="266"/>
      <c r="IN129" s="266"/>
      <c r="IO129" s="266"/>
      <c r="IP129" s="266"/>
      <c r="IQ129" s="266"/>
      <c r="IR129" s="266"/>
      <c r="IS129" s="266"/>
      <c r="IT129" s="266"/>
      <c r="IU129" s="266"/>
      <c r="IV129" s="266"/>
      <c r="IW129" s="266"/>
      <c r="IX129" s="266"/>
      <c r="IY129" s="266"/>
    </row>
    <row r="130" spans="1:259" s="62" customFormat="1" ht="15" thickBot="1" x14ac:dyDescent="0.35">
      <c r="A130" s="71"/>
      <c r="B130" s="71"/>
      <c r="C130" s="71"/>
      <c r="D130" s="71"/>
      <c r="E130" s="71"/>
      <c r="F130" s="71"/>
      <c r="G130" s="71"/>
      <c r="H130" s="71"/>
      <c r="I130" s="111"/>
      <c r="J130" s="112"/>
      <c r="K130" s="112"/>
      <c r="L130" s="244" t="s">
        <v>157</v>
      </c>
      <c r="M130" s="244"/>
      <c r="N130" s="244"/>
      <c r="O130" s="244"/>
      <c r="P130" s="244"/>
      <c r="Q130" s="244"/>
      <c r="R130" s="212">
        <f>AN80</f>
        <v>0</v>
      </c>
      <c r="S130" s="213"/>
      <c r="T130" s="234">
        <f>X107</f>
        <v>1</v>
      </c>
      <c r="U130" s="235"/>
      <c r="V130" s="235"/>
      <c r="W130" s="235"/>
      <c r="X130" s="235"/>
      <c r="Y130" s="236">
        <f>AU107</f>
        <v>3</v>
      </c>
      <c r="Z130" s="237"/>
      <c r="AA130" s="237"/>
      <c r="AB130" s="237"/>
      <c r="AC130" s="234"/>
      <c r="AD130" s="235">
        <f>AI117</f>
        <v>1</v>
      </c>
      <c r="AE130" s="235"/>
      <c r="AF130" s="235"/>
      <c r="AG130" s="235"/>
      <c r="AH130" s="236"/>
      <c r="AI130" s="238">
        <f>T130+Y130+AD130</f>
        <v>5</v>
      </c>
      <c r="AJ130" s="205"/>
      <c r="AK130" s="205"/>
      <c r="AL130" s="205">
        <f>IF(AI130=0,0,Z107+AK117+AW107)</f>
        <v>0.5</v>
      </c>
      <c r="AM130" s="205"/>
      <c r="AN130" s="20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1"/>
      <c r="AZ130" s="266"/>
      <c r="BA130" s="266"/>
      <c r="BB130" s="266"/>
      <c r="BC130" s="266"/>
      <c r="BD130" s="266"/>
      <c r="BE130" s="266"/>
      <c r="BF130" s="266"/>
      <c r="BG130" s="266"/>
      <c r="BH130" s="266"/>
      <c r="BI130" s="266"/>
      <c r="BJ130" s="266"/>
      <c r="BK130" s="266"/>
      <c r="BL130" s="266"/>
      <c r="BM130" s="266"/>
      <c r="BN130" s="266"/>
      <c r="BO130" s="266"/>
      <c r="BP130" s="266"/>
      <c r="BQ130" s="266"/>
      <c r="BR130" s="266"/>
      <c r="BS130" s="266"/>
      <c r="BT130" s="266"/>
      <c r="BU130" s="266"/>
      <c r="BV130" s="266"/>
      <c r="BW130" s="266"/>
      <c r="BX130" s="266"/>
      <c r="BY130" s="266"/>
      <c r="BZ130" s="266"/>
      <c r="CA130" s="266"/>
      <c r="CB130" s="266"/>
      <c r="CC130" s="266"/>
      <c r="CD130" s="266"/>
      <c r="CE130" s="266"/>
      <c r="CF130" s="266"/>
      <c r="CG130" s="266"/>
      <c r="CH130" s="266"/>
      <c r="CI130" s="266"/>
      <c r="CJ130" s="266"/>
      <c r="CK130" s="266"/>
      <c r="CL130" s="266"/>
      <c r="CM130" s="266"/>
      <c r="CN130" s="266"/>
      <c r="CO130" s="266"/>
      <c r="CP130" s="266"/>
      <c r="CQ130" s="266"/>
      <c r="CR130" s="266"/>
      <c r="CS130" s="266"/>
      <c r="CT130" s="266"/>
      <c r="CU130" s="266"/>
      <c r="CV130" s="266"/>
      <c r="CW130" s="266"/>
      <c r="CX130" s="266"/>
      <c r="CY130" s="266"/>
      <c r="CZ130" s="266"/>
      <c r="DA130" s="266"/>
      <c r="DB130" s="266"/>
      <c r="DC130" s="266"/>
      <c r="DD130" s="266"/>
      <c r="DE130" s="266"/>
      <c r="DF130" s="266"/>
      <c r="DG130" s="266"/>
      <c r="DH130" s="266"/>
      <c r="DI130" s="266"/>
      <c r="DJ130" s="266"/>
      <c r="DK130" s="266"/>
      <c r="DL130" s="266"/>
      <c r="DM130" s="266"/>
      <c r="DN130" s="266"/>
      <c r="DO130" s="266"/>
      <c r="DP130" s="266"/>
      <c r="DQ130" s="266"/>
      <c r="DR130" s="266"/>
      <c r="DS130" s="266"/>
      <c r="DT130" s="266"/>
      <c r="DU130" s="266"/>
      <c r="DV130" s="266"/>
      <c r="DW130" s="266"/>
      <c r="DX130" s="266"/>
      <c r="DY130" s="266"/>
      <c r="DZ130" s="266"/>
      <c r="EA130" s="266"/>
      <c r="EB130" s="266"/>
      <c r="EC130" s="266"/>
      <c r="ED130" s="266"/>
      <c r="EE130" s="266"/>
      <c r="EF130" s="266"/>
      <c r="EG130" s="266"/>
      <c r="EH130" s="266"/>
      <c r="EI130" s="266"/>
      <c r="EJ130" s="266"/>
      <c r="EK130" s="266"/>
      <c r="EL130" s="266"/>
      <c r="EM130" s="266"/>
      <c r="EN130" s="266"/>
      <c r="EO130" s="266"/>
      <c r="EP130" s="266"/>
      <c r="EQ130" s="266"/>
      <c r="ER130" s="266"/>
      <c r="ES130" s="266"/>
      <c r="ET130" s="266"/>
      <c r="EU130" s="266"/>
      <c r="EV130" s="266"/>
      <c r="EW130" s="266"/>
      <c r="EX130" s="266"/>
      <c r="EY130" s="266"/>
      <c r="EZ130" s="266"/>
      <c r="FA130" s="266"/>
      <c r="FB130" s="266"/>
      <c r="FC130" s="266"/>
      <c r="FD130" s="266"/>
      <c r="FE130" s="266"/>
      <c r="FF130" s="266"/>
      <c r="FG130" s="266"/>
      <c r="FH130" s="266"/>
      <c r="FI130" s="266"/>
      <c r="FJ130" s="266"/>
      <c r="FK130" s="266"/>
      <c r="FL130" s="266"/>
      <c r="FM130" s="266"/>
      <c r="FN130" s="266"/>
      <c r="FO130" s="266"/>
      <c r="FP130" s="266"/>
      <c r="FQ130" s="266"/>
      <c r="FR130" s="266"/>
      <c r="FS130" s="266"/>
      <c r="FT130" s="266"/>
      <c r="FU130" s="266"/>
      <c r="FV130" s="266"/>
      <c r="FW130" s="266"/>
      <c r="FX130" s="266"/>
      <c r="FY130" s="266"/>
      <c r="FZ130" s="266"/>
      <c r="GA130" s="266"/>
      <c r="GB130" s="266"/>
      <c r="GC130" s="266"/>
      <c r="GD130" s="266"/>
      <c r="GE130" s="266"/>
      <c r="GF130" s="266"/>
      <c r="GG130" s="266"/>
      <c r="GH130" s="266"/>
      <c r="GI130" s="266"/>
      <c r="GJ130" s="266"/>
      <c r="GK130" s="266"/>
      <c r="GL130" s="266"/>
      <c r="GM130" s="266"/>
      <c r="GN130" s="266"/>
      <c r="GO130" s="266"/>
      <c r="GP130" s="266"/>
      <c r="GQ130" s="266"/>
      <c r="GR130" s="266"/>
      <c r="GS130" s="266"/>
      <c r="GT130" s="266"/>
      <c r="GU130" s="266"/>
      <c r="GV130" s="266"/>
      <c r="GW130" s="266"/>
      <c r="GX130" s="266"/>
      <c r="GY130" s="266"/>
      <c r="GZ130" s="266"/>
      <c r="HA130" s="266"/>
      <c r="HB130" s="266"/>
      <c r="HC130" s="266"/>
      <c r="HD130" s="266"/>
      <c r="HE130" s="266"/>
      <c r="HF130" s="266"/>
      <c r="HG130" s="266"/>
      <c r="HH130" s="266"/>
      <c r="HI130" s="266"/>
      <c r="HJ130" s="266"/>
      <c r="HK130" s="266"/>
      <c r="HL130" s="266"/>
      <c r="HM130" s="266"/>
      <c r="HN130" s="266"/>
      <c r="HO130" s="266"/>
      <c r="HP130" s="266"/>
      <c r="HQ130" s="266"/>
      <c r="HR130" s="266"/>
      <c r="HS130" s="266"/>
      <c r="HT130" s="266"/>
      <c r="HU130" s="266"/>
      <c r="HV130" s="266"/>
      <c r="HW130" s="266"/>
      <c r="HX130" s="266"/>
      <c r="HY130" s="266"/>
      <c r="HZ130" s="266"/>
      <c r="IA130" s="266"/>
      <c r="IB130" s="266"/>
      <c r="IC130" s="266"/>
      <c r="ID130" s="266"/>
      <c r="IE130" s="266"/>
      <c r="IF130" s="266"/>
      <c r="IG130" s="266"/>
      <c r="IH130" s="266"/>
      <c r="II130" s="266"/>
      <c r="IJ130" s="266"/>
      <c r="IK130" s="266"/>
      <c r="IL130" s="266"/>
      <c r="IM130" s="266"/>
      <c r="IN130" s="266"/>
      <c r="IO130" s="266"/>
      <c r="IP130" s="266"/>
      <c r="IQ130" s="266"/>
      <c r="IR130" s="266"/>
      <c r="IS130" s="266"/>
      <c r="IT130" s="266"/>
      <c r="IU130" s="266"/>
      <c r="IV130" s="266"/>
      <c r="IW130" s="266"/>
      <c r="IX130" s="266"/>
      <c r="IY130" s="266"/>
    </row>
    <row r="131" spans="1:259" s="71" customFormat="1" ht="15" thickBot="1" x14ac:dyDescent="0.35">
      <c r="AB131" s="72"/>
      <c r="AG131" s="87"/>
      <c r="AH131" s="88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Z131" s="272"/>
      <c r="BA131" s="272"/>
      <c r="BB131" s="272"/>
      <c r="BC131" s="272"/>
      <c r="BD131" s="272"/>
      <c r="BE131" s="272"/>
      <c r="BF131" s="272"/>
      <c r="BG131" s="272"/>
      <c r="BH131" s="272"/>
      <c r="BI131" s="272"/>
      <c r="BJ131" s="272"/>
      <c r="BK131" s="272"/>
      <c r="BL131" s="272"/>
      <c r="BM131" s="272"/>
      <c r="BN131" s="272"/>
      <c r="BO131" s="272"/>
      <c r="BP131" s="272"/>
      <c r="BQ131" s="272"/>
      <c r="BR131" s="272"/>
      <c r="BS131" s="272"/>
      <c r="BT131" s="272"/>
      <c r="BU131" s="272"/>
      <c r="BV131" s="272"/>
      <c r="BW131" s="272"/>
      <c r="BX131" s="272"/>
      <c r="BY131" s="272"/>
      <c r="BZ131" s="272"/>
      <c r="CA131" s="272"/>
      <c r="CB131" s="272"/>
      <c r="CC131" s="272"/>
      <c r="CD131" s="272"/>
      <c r="CE131" s="272"/>
      <c r="CF131" s="272"/>
      <c r="CG131" s="272"/>
      <c r="CH131" s="272"/>
      <c r="CI131" s="272"/>
      <c r="CJ131" s="272"/>
      <c r="CK131" s="272"/>
      <c r="CL131" s="272"/>
      <c r="CM131" s="272"/>
      <c r="CN131" s="272"/>
      <c r="CO131" s="272"/>
      <c r="CP131" s="272"/>
      <c r="CQ131" s="272"/>
      <c r="CR131" s="272"/>
      <c r="CS131" s="272"/>
      <c r="CT131" s="272"/>
      <c r="CU131" s="272"/>
      <c r="CV131" s="272"/>
      <c r="CW131" s="272"/>
      <c r="CX131" s="272"/>
      <c r="CY131" s="272"/>
      <c r="CZ131" s="272"/>
      <c r="DA131" s="272"/>
      <c r="DB131" s="272"/>
      <c r="DC131" s="272"/>
      <c r="DD131" s="272"/>
      <c r="DE131" s="272"/>
      <c r="DF131" s="272"/>
      <c r="DG131" s="272"/>
      <c r="DH131" s="272"/>
      <c r="DI131" s="272"/>
      <c r="DJ131" s="272"/>
      <c r="DK131" s="272"/>
      <c r="DL131" s="272"/>
      <c r="DM131" s="272"/>
      <c r="DN131" s="272"/>
      <c r="DO131" s="272"/>
      <c r="DP131" s="272"/>
      <c r="DQ131" s="272"/>
      <c r="DR131" s="272"/>
      <c r="DS131" s="272"/>
      <c r="DT131" s="272"/>
      <c r="DU131" s="272"/>
      <c r="DV131" s="272"/>
      <c r="DW131" s="272"/>
      <c r="DX131" s="272"/>
      <c r="DY131" s="272"/>
      <c r="DZ131" s="272"/>
      <c r="EA131" s="272"/>
      <c r="EB131" s="272"/>
      <c r="EC131" s="272"/>
      <c r="ED131" s="272"/>
      <c r="EE131" s="272"/>
      <c r="EF131" s="272"/>
      <c r="EG131" s="272"/>
      <c r="EH131" s="272"/>
      <c r="EI131" s="272"/>
      <c r="EJ131" s="272"/>
      <c r="EK131" s="272"/>
      <c r="EL131" s="272"/>
      <c r="EM131" s="272"/>
      <c r="EN131" s="272"/>
      <c r="EO131" s="272"/>
      <c r="EP131" s="272"/>
      <c r="EQ131" s="272"/>
      <c r="ER131" s="272"/>
      <c r="ES131" s="272"/>
      <c r="ET131" s="272"/>
      <c r="EU131" s="272"/>
      <c r="EV131" s="272"/>
      <c r="EW131" s="272"/>
      <c r="EX131" s="272"/>
      <c r="EY131" s="272"/>
      <c r="EZ131" s="272"/>
      <c r="FA131" s="272"/>
      <c r="FB131" s="272"/>
      <c r="FC131" s="272"/>
      <c r="FD131" s="272"/>
      <c r="FE131" s="272"/>
      <c r="FF131" s="272"/>
      <c r="FG131" s="272"/>
      <c r="FH131" s="272"/>
      <c r="FI131" s="272"/>
      <c r="FJ131" s="272"/>
      <c r="FK131" s="272"/>
      <c r="FL131" s="272"/>
      <c r="FM131" s="272"/>
      <c r="FN131" s="272"/>
      <c r="FO131" s="272"/>
      <c r="FP131" s="272"/>
      <c r="FQ131" s="272"/>
      <c r="FR131" s="272"/>
      <c r="FS131" s="272"/>
      <c r="FT131" s="272"/>
      <c r="FU131" s="272"/>
      <c r="FV131" s="272"/>
      <c r="FW131" s="272"/>
      <c r="FX131" s="272"/>
      <c r="FY131" s="272"/>
      <c r="FZ131" s="272"/>
      <c r="GA131" s="272"/>
      <c r="GB131" s="272"/>
      <c r="GC131" s="272"/>
      <c r="GD131" s="272"/>
      <c r="GE131" s="272"/>
      <c r="GF131" s="272"/>
      <c r="GG131" s="272"/>
      <c r="GH131" s="272"/>
      <c r="GI131" s="272"/>
      <c r="GJ131" s="272"/>
      <c r="GK131" s="272"/>
      <c r="GL131" s="272"/>
      <c r="GM131" s="272"/>
      <c r="GN131" s="272"/>
      <c r="GO131" s="272"/>
      <c r="GP131" s="272"/>
      <c r="GQ131" s="272"/>
      <c r="GR131" s="272"/>
      <c r="GS131" s="272"/>
      <c r="GT131" s="272"/>
      <c r="GU131" s="272"/>
      <c r="GV131" s="272"/>
      <c r="GW131" s="272"/>
      <c r="GX131" s="272"/>
      <c r="GY131" s="272"/>
      <c r="GZ131" s="272"/>
      <c r="HA131" s="272"/>
      <c r="HB131" s="272"/>
      <c r="HC131" s="272"/>
      <c r="HD131" s="272"/>
      <c r="HE131" s="272"/>
      <c r="HF131" s="272"/>
      <c r="HG131" s="272"/>
      <c r="HH131" s="272"/>
      <c r="HI131" s="272"/>
      <c r="HJ131" s="272"/>
      <c r="HK131" s="272"/>
      <c r="HL131" s="272"/>
      <c r="HM131" s="272"/>
      <c r="HN131" s="272"/>
      <c r="HO131" s="272"/>
      <c r="HP131" s="272"/>
      <c r="HQ131" s="272"/>
      <c r="HR131" s="272"/>
      <c r="HS131" s="272"/>
      <c r="HT131" s="272"/>
      <c r="HU131" s="272"/>
      <c r="HV131" s="272"/>
      <c r="HW131" s="272"/>
      <c r="HX131" s="272"/>
      <c r="HY131" s="272"/>
      <c r="HZ131" s="272"/>
      <c r="IA131" s="272"/>
      <c r="IB131" s="272"/>
      <c r="IC131" s="272"/>
      <c r="ID131" s="272"/>
      <c r="IE131" s="272"/>
      <c r="IF131" s="272"/>
      <c r="IG131" s="272"/>
      <c r="IH131" s="272"/>
      <c r="II131" s="272"/>
      <c r="IJ131" s="272"/>
      <c r="IK131" s="272"/>
      <c r="IL131" s="272"/>
      <c r="IM131" s="272"/>
      <c r="IN131" s="272"/>
      <c r="IO131" s="272"/>
      <c r="IP131" s="272"/>
      <c r="IQ131" s="272"/>
      <c r="IR131" s="272"/>
      <c r="IS131" s="272"/>
      <c r="IT131" s="272"/>
      <c r="IU131" s="272"/>
      <c r="IV131" s="272"/>
      <c r="IW131" s="272"/>
      <c r="IX131" s="272"/>
      <c r="IY131" s="272"/>
    </row>
    <row r="132" spans="1:259" ht="15" thickBot="1" x14ac:dyDescent="0.35">
      <c r="A132" s="71"/>
      <c r="B132" s="71"/>
      <c r="C132" s="71"/>
      <c r="D132" s="71"/>
      <c r="E132" s="71"/>
      <c r="F132" s="71"/>
      <c r="G132" s="71"/>
      <c r="H132" s="71"/>
      <c r="I132" s="210" t="s">
        <v>74</v>
      </c>
      <c r="J132" s="211"/>
      <c r="K132" s="211"/>
      <c r="L132" s="211"/>
      <c r="M132" s="211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07">
        <f>MROUND(AI130,0.5)</f>
        <v>5</v>
      </c>
      <c r="Z132" s="208"/>
      <c r="AA132" s="208"/>
      <c r="AB132" s="208"/>
      <c r="AC132" s="209"/>
      <c r="AD132" s="71"/>
      <c r="AE132" s="71"/>
      <c r="AF132" s="71"/>
      <c r="AG132" s="87"/>
      <c r="AH132" s="88"/>
      <c r="AI132" s="71"/>
      <c r="AJ132" s="71"/>
      <c r="AK132" s="71"/>
      <c r="AL132" s="87"/>
      <c r="AM132" s="88"/>
      <c r="AN132" s="71"/>
      <c r="AO132" s="71"/>
      <c r="AP132" s="76"/>
      <c r="AQ132" s="76"/>
      <c r="AR132" s="76"/>
      <c r="AS132" s="76"/>
      <c r="AT132" s="76"/>
      <c r="AU132" s="76"/>
      <c r="AV132" s="76"/>
      <c r="AW132" s="76"/>
      <c r="AX132" s="76"/>
      <c r="AY132" s="71"/>
      <c r="AZ132" s="266"/>
      <c r="BA132" s="266"/>
      <c r="BB132" s="266"/>
      <c r="BC132" s="266"/>
      <c r="BD132" s="266"/>
      <c r="BE132" s="266"/>
      <c r="BF132" s="266"/>
      <c r="BG132" s="266"/>
      <c r="BH132" s="266"/>
      <c r="BI132" s="266"/>
      <c r="BJ132" s="266"/>
      <c r="BK132" s="266"/>
      <c r="BL132" s="266"/>
      <c r="BM132" s="266"/>
      <c r="BN132" s="266"/>
      <c r="BO132" s="266"/>
      <c r="BP132" s="266"/>
      <c r="BQ132" s="266"/>
      <c r="BR132" s="266"/>
      <c r="BS132" s="266"/>
      <c r="BT132" s="266"/>
      <c r="BU132" s="266"/>
      <c r="BV132" s="266"/>
      <c r="BW132" s="266"/>
      <c r="BX132" s="266"/>
      <c r="BY132" s="266"/>
      <c r="BZ132" s="266"/>
      <c r="CA132" s="266"/>
      <c r="CB132" s="266"/>
      <c r="CC132" s="266"/>
      <c r="CD132" s="266"/>
      <c r="CE132" s="266"/>
      <c r="CF132" s="266"/>
      <c r="CG132" s="266"/>
      <c r="CH132" s="266"/>
      <c r="CI132" s="266"/>
      <c r="CJ132" s="266"/>
      <c r="CK132" s="266"/>
      <c r="CL132" s="266"/>
      <c r="CM132" s="266"/>
      <c r="CN132" s="266"/>
      <c r="CO132" s="266"/>
      <c r="CP132" s="266"/>
      <c r="CQ132" s="266"/>
      <c r="CR132" s="266"/>
      <c r="CS132" s="266"/>
      <c r="CT132" s="266"/>
      <c r="CU132" s="266"/>
      <c r="CV132" s="266"/>
      <c r="CW132" s="266"/>
      <c r="CX132" s="266"/>
      <c r="CY132" s="266"/>
      <c r="CZ132" s="266"/>
      <c r="DA132" s="266"/>
      <c r="DB132" s="266"/>
      <c r="DC132" s="266"/>
      <c r="DD132" s="266"/>
      <c r="DE132" s="266"/>
      <c r="DF132" s="266"/>
      <c r="DG132" s="266"/>
      <c r="DH132" s="266"/>
      <c r="DI132" s="266"/>
      <c r="DJ132" s="266"/>
      <c r="DK132" s="266"/>
      <c r="DL132" s="266"/>
      <c r="DM132" s="266"/>
      <c r="DN132" s="266"/>
      <c r="DO132" s="266"/>
      <c r="DP132" s="266"/>
      <c r="DQ132" s="266"/>
      <c r="DR132" s="266"/>
      <c r="DS132" s="266"/>
      <c r="DT132" s="266"/>
      <c r="DU132" s="266"/>
      <c r="DV132" s="266"/>
      <c r="DW132" s="266"/>
      <c r="DX132" s="266"/>
      <c r="DY132" s="266"/>
      <c r="DZ132" s="266"/>
      <c r="EA132" s="266"/>
      <c r="EB132" s="266"/>
      <c r="EC132" s="266"/>
      <c r="ED132" s="266"/>
      <c r="EE132" s="266"/>
      <c r="EF132" s="266"/>
      <c r="EG132" s="266"/>
      <c r="EH132" s="266"/>
      <c r="EI132" s="266"/>
      <c r="EJ132" s="266"/>
      <c r="EK132" s="266"/>
      <c r="EL132" s="266"/>
      <c r="EM132" s="266"/>
      <c r="EN132" s="266"/>
      <c r="EO132" s="266"/>
      <c r="EP132" s="266"/>
      <c r="EQ132" s="266"/>
      <c r="ER132" s="266"/>
      <c r="ES132" s="266"/>
      <c r="ET132" s="266"/>
      <c r="EU132" s="266"/>
      <c r="EV132" s="266"/>
      <c r="EW132" s="266"/>
      <c r="EX132" s="266"/>
      <c r="EY132" s="266"/>
      <c r="EZ132" s="266"/>
      <c r="FA132" s="266"/>
      <c r="FB132" s="266"/>
      <c r="FC132" s="266"/>
      <c r="FD132" s="266"/>
      <c r="FE132" s="266"/>
      <c r="FF132" s="266"/>
      <c r="FG132" s="266"/>
      <c r="FH132" s="266"/>
      <c r="FI132" s="266"/>
      <c r="FJ132" s="266"/>
      <c r="FK132" s="266"/>
      <c r="FL132" s="266"/>
      <c r="FM132" s="266"/>
      <c r="FN132" s="266"/>
      <c r="FO132" s="266"/>
      <c r="FP132" s="266"/>
      <c r="FQ132" s="266"/>
      <c r="FR132" s="266"/>
      <c r="FS132" s="266"/>
      <c r="FT132" s="266"/>
      <c r="FU132" s="266"/>
      <c r="FV132" s="266"/>
      <c r="FW132" s="266"/>
      <c r="FX132" s="266"/>
      <c r="FY132" s="266"/>
      <c r="FZ132" s="266"/>
      <c r="GA132" s="266"/>
      <c r="GB132" s="266"/>
      <c r="GC132" s="266"/>
      <c r="GD132" s="266"/>
      <c r="GE132" s="266"/>
      <c r="GF132" s="266"/>
      <c r="GG132" s="266"/>
      <c r="GH132" s="266"/>
      <c r="GI132" s="266"/>
      <c r="GJ132" s="266"/>
      <c r="GK132" s="266"/>
      <c r="GL132" s="266"/>
      <c r="GM132" s="266"/>
      <c r="GN132" s="266"/>
      <c r="GO132" s="266"/>
      <c r="GP132" s="266"/>
      <c r="GQ132" s="266"/>
      <c r="GR132" s="266"/>
      <c r="GS132" s="266"/>
      <c r="GT132" s="266"/>
      <c r="GU132" s="266"/>
      <c r="GV132" s="266"/>
      <c r="GW132" s="266"/>
      <c r="GX132" s="266"/>
      <c r="GY132" s="266"/>
      <c r="GZ132" s="266"/>
      <c r="HA132" s="266"/>
      <c r="HB132" s="266"/>
      <c r="HC132" s="266"/>
      <c r="HD132" s="266"/>
      <c r="HE132" s="266"/>
      <c r="HF132" s="266"/>
      <c r="HG132" s="266"/>
      <c r="HH132" s="266"/>
      <c r="HI132" s="266"/>
      <c r="HJ132" s="266"/>
      <c r="HK132" s="266"/>
      <c r="HL132" s="266"/>
      <c r="HM132" s="266"/>
      <c r="HN132" s="266"/>
      <c r="HO132" s="266"/>
      <c r="HP132" s="266"/>
      <c r="HQ132" s="266"/>
      <c r="HR132" s="266"/>
      <c r="HS132" s="266"/>
      <c r="HT132" s="266"/>
      <c r="HU132" s="266"/>
      <c r="HV132" s="266"/>
      <c r="HW132" s="266"/>
      <c r="HX132" s="266"/>
      <c r="HY132" s="266"/>
      <c r="HZ132" s="266"/>
      <c r="IA132" s="266"/>
      <c r="IB132" s="266"/>
      <c r="IC132" s="266"/>
      <c r="ID132" s="266"/>
      <c r="IE132" s="266"/>
      <c r="IF132" s="266"/>
      <c r="IG132" s="266"/>
      <c r="IH132" s="266"/>
      <c r="II132" s="266"/>
      <c r="IJ132" s="266"/>
      <c r="IK132" s="266"/>
      <c r="IL132" s="266"/>
      <c r="IM132" s="266"/>
      <c r="IN132" s="266"/>
      <c r="IO132" s="266"/>
      <c r="IP132" s="266"/>
      <c r="IQ132" s="266"/>
      <c r="IR132" s="266"/>
      <c r="IS132" s="266"/>
      <c r="IT132" s="266"/>
      <c r="IU132" s="266"/>
      <c r="IV132" s="266"/>
      <c r="IW132" s="266"/>
      <c r="IX132" s="266"/>
      <c r="IY132" s="266"/>
    </row>
    <row r="133" spans="1:259" ht="14.25" x14ac:dyDescent="0.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2"/>
      <c r="AC133" s="71"/>
      <c r="AD133" s="71"/>
      <c r="AE133" s="71"/>
      <c r="AF133" s="71"/>
      <c r="AG133" s="87"/>
      <c r="AH133" s="88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266"/>
      <c r="BA133" s="266"/>
      <c r="BB133" s="266"/>
      <c r="BC133" s="266"/>
      <c r="BD133" s="266"/>
      <c r="BE133" s="266"/>
      <c r="BF133" s="266"/>
      <c r="BG133" s="266"/>
      <c r="BH133" s="266"/>
      <c r="BI133" s="266"/>
      <c r="BJ133" s="266"/>
      <c r="BK133" s="266"/>
      <c r="BL133" s="266"/>
      <c r="BM133" s="266"/>
      <c r="BN133" s="266"/>
      <c r="BO133" s="266"/>
      <c r="BP133" s="266"/>
      <c r="BQ133" s="266"/>
      <c r="BR133" s="266"/>
      <c r="BS133" s="266"/>
      <c r="BT133" s="266"/>
      <c r="BU133" s="266"/>
      <c r="BV133" s="266"/>
      <c r="BW133" s="266"/>
      <c r="BX133" s="266"/>
      <c r="BY133" s="266"/>
      <c r="BZ133" s="266"/>
      <c r="CA133" s="266"/>
      <c r="CB133" s="266"/>
      <c r="CC133" s="266"/>
      <c r="CD133" s="266"/>
      <c r="CE133" s="266"/>
      <c r="CF133" s="266"/>
      <c r="CG133" s="266"/>
      <c r="CH133" s="266"/>
      <c r="CI133" s="266"/>
      <c r="CJ133" s="266"/>
      <c r="CK133" s="266"/>
      <c r="CL133" s="266"/>
      <c r="CM133" s="266"/>
      <c r="CN133" s="266"/>
      <c r="CO133" s="266"/>
      <c r="CP133" s="266"/>
      <c r="CQ133" s="266"/>
      <c r="CR133" s="266"/>
      <c r="CS133" s="266"/>
      <c r="CT133" s="266"/>
      <c r="CU133" s="266"/>
      <c r="CV133" s="266"/>
      <c r="CW133" s="266"/>
      <c r="CX133" s="266"/>
      <c r="CY133" s="266"/>
      <c r="CZ133" s="266"/>
      <c r="DA133" s="266"/>
      <c r="DB133" s="266"/>
      <c r="DC133" s="266"/>
      <c r="DD133" s="266"/>
      <c r="DE133" s="266"/>
      <c r="DF133" s="266"/>
      <c r="DG133" s="266"/>
      <c r="DH133" s="266"/>
      <c r="DI133" s="266"/>
      <c r="DJ133" s="266"/>
      <c r="DK133" s="266"/>
      <c r="DL133" s="266"/>
      <c r="DM133" s="266"/>
      <c r="DN133" s="266"/>
      <c r="DO133" s="266"/>
      <c r="DP133" s="266"/>
      <c r="DQ133" s="266"/>
      <c r="DR133" s="266"/>
      <c r="DS133" s="266"/>
      <c r="DT133" s="266"/>
      <c r="DU133" s="266"/>
      <c r="DV133" s="266"/>
      <c r="DW133" s="266"/>
      <c r="DX133" s="266"/>
      <c r="DY133" s="266"/>
      <c r="DZ133" s="266"/>
      <c r="EA133" s="266"/>
      <c r="EB133" s="266"/>
      <c r="EC133" s="266"/>
      <c r="ED133" s="266"/>
      <c r="EE133" s="266"/>
      <c r="EF133" s="266"/>
      <c r="EG133" s="266"/>
      <c r="EH133" s="266"/>
      <c r="EI133" s="266"/>
      <c r="EJ133" s="266"/>
      <c r="EK133" s="266"/>
      <c r="EL133" s="266"/>
      <c r="EM133" s="266"/>
      <c r="EN133" s="266"/>
      <c r="EO133" s="266"/>
      <c r="EP133" s="266"/>
      <c r="EQ133" s="266"/>
      <c r="ER133" s="266"/>
      <c r="ES133" s="266"/>
      <c r="ET133" s="266"/>
      <c r="EU133" s="266"/>
      <c r="EV133" s="266"/>
      <c r="EW133" s="266"/>
      <c r="EX133" s="266"/>
      <c r="EY133" s="266"/>
      <c r="EZ133" s="266"/>
      <c r="FA133" s="266"/>
      <c r="FB133" s="266"/>
      <c r="FC133" s="266"/>
      <c r="FD133" s="266"/>
      <c r="FE133" s="266"/>
      <c r="FF133" s="266"/>
      <c r="FG133" s="266"/>
      <c r="FH133" s="266"/>
      <c r="FI133" s="266"/>
      <c r="FJ133" s="266"/>
      <c r="FK133" s="266"/>
      <c r="FL133" s="266"/>
      <c r="FM133" s="266"/>
      <c r="FN133" s="266"/>
      <c r="FO133" s="266"/>
      <c r="FP133" s="266"/>
      <c r="FQ133" s="266"/>
      <c r="FR133" s="266"/>
      <c r="FS133" s="266"/>
      <c r="FT133" s="266"/>
      <c r="FU133" s="266"/>
      <c r="FV133" s="266"/>
      <c r="FW133" s="266"/>
      <c r="FX133" s="266"/>
      <c r="FY133" s="266"/>
      <c r="FZ133" s="266"/>
      <c r="GA133" s="266"/>
      <c r="GB133" s="266"/>
      <c r="GC133" s="266"/>
      <c r="GD133" s="266"/>
      <c r="GE133" s="266"/>
      <c r="GF133" s="266"/>
      <c r="GG133" s="266"/>
      <c r="GH133" s="266"/>
      <c r="GI133" s="266"/>
      <c r="GJ133" s="266"/>
      <c r="GK133" s="266"/>
      <c r="GL133" s="266"/>
      <c r="GM133" s="266"/>
      <c r="GN133" s="266"/>
      <c r="GO133" s="266"/>
      <c r="GP133" s="266"/>
      <c r="GQ133" s="266"/>
      <c r="GR133" s="266"/>
      <c r="GS133" s="266"/>
      <c r="GT133" s="266"/>
      <c r="GU133" s="266"/>
      <c r="GV133" s="266"/>
      <c r="GW133" s="266"/>
      <c r="GX133" s="266"/>
      <c r="GY133" s="266"/>
      <c r="GZ133" s="266"/>
      <c r="HA133" s="266"/>
      <c r="HB133" s="266"/>
      <c r="HC133" s="266"/>
      <c r="HD133" s="266"/>
      <c r="HE133" s="266"/>
      <c r="HF133" s="266"/>
      <c r="HG133" s="266"/>
      <c r="HH133" s="266"/>
      <c r="HI133" s="266"/>
      <c r="HJ133" s="266"/>
      <c r="HK133" s="266"/>
      <c r="HL133" s="266"/>
      <c r="HM133" s="266"/>
      <c r="HN133" s="266"/>
      <c r="HO133" s="266"/>
      <c r="HP133" s="266"/>
      <c r="HQ133" s="266"/>
      <c r="HR133" s="266"/>
      <c r="HS133" s="266"/>
      <c r="HT133" s="266"/>
      <c r="HU133" s="266"/>
      <c r="HV133" s="266"/>
      <c r="HW133" s="266"/>
      <c r="HX133" s="266"/>
      <c r="HY133" s="266"/>
      <c r="HZ133" s="266"/>
      <c r="IA133" s="266"/>
      <c r="IB133" s="266"/>
      <c r="IC133" s="266"/>
      <c r="ID133" s="266"/>
      <c r="IE133" s="266"/>
      <c r="IF133" s="266"/>
      <c r="IG133" s="266"/>
      <c r="IH133" s="266"/>
      <c r="II133" s="266"/>
      <c r="IJ133" s="266"/>
      <c r="IK133" s="266"/>
      <c r="IL133" s="266"/>
      <c r="IM133" s="266"/>
      <c r="IN133" s="266"/>
      <c r="IO133" s="266"/>
      <c r="IP133" s="266"/>
      <c r="IQ133" s="266"/>
      <c r="IR133" s="266"/>
      <c r="IS133" s="266"/>
      <c r="IT133" s="266"/>
      <c r="IU133" s="266"/>
      <c r="IV133" s="266"/>
      <c r="IW133" s="266"/>
      <c r="IX133" s="266"/>
      <c r="IY133" s="266"/>
    </row>
    <row r="134" spans="1:259" ht="14.25" x14ac:dyDescent="0.3">
      <c r="A134" s="71"/>
      <c r="B134" s="71"/>
      <c r="C134" s="71"/>
      <c r="D134" s="71"/>
      <c r="E134" s="72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266"/>
      <c r="BA134" s="266"/>
      <c r="BB134" s="266"/>
      <c r="BC134" s="266"/>
      <c r="BD134" s="266"/>
      <c r="BE134" s="266"/>
      <c r="BF134" s="266"/>
      <c r="BG134" s="266"/>
      <c r="BH134" s="266"/>
      <c r="BI134" s="266"/>
      <c r="BJ134" s="266"/>
      <c r="BK134" s="266"/>
      <c r="BL134" s="266"/>
      <c r="BM134" s="266"/>
      <c r="BN134" s="266"/>
      <c r="BO134" s="266"/>
      <c r="BP134" s="266"/>
      <c r="BQ134" s="266"/>
      <c r="BR134" s="266"/>
      <c r="BS134" s="266"/>
      <c r="BT134" s="266"/>
      <c r="BU134" s="266"/>
      <c r="BV134" s="266"/>
      <c r="BW134" s="266"/>
      <c r="BX134" s="266"/>
      <c r="BY134" s="266"/>
      <c r="BZ134" s="266"/>
      <c r="CA134" s="266"/>
      <c r="CB134" s="266"/>
      <c r="CC134" s="266"/>
      <c r="CD134" s="266"/>
      <c r="CE134" s="266"/>
      <c r="CF134" s="266"/>
      <c r="CG134" s="266"/>
      <c r="CH134" s="266"/>
      <c r="CI134" s="266"/>
      <c r="CJ134" s="266"/>
      <c r="CK134" s="266"/>
      <c r="CL134" s="266"/>
      <c r="CM134" s="266"/>
      <c r="CN134" s="266"/>
      <c r="CO134" s="266"/>
      <c r="CP134" s="266"/>
      <c r="CQ134" s="266"/>
      <c r="CR134" s="266"/>
      <c r="CS134" s="266"/>
      <c r="CT134" s="266"/>
      <c r="CU134" s="266"/>
      <c r="CV134" s="266"/>
      <c r="CW134" s="266"/>
      <c r="CX134" s="266"/>
      <c r="CY134" s="266"/>
      <c r="CZ134" s="266"/>
      <c r="DA134" s="266"/>
      <c r="DB134" s="266"/>
      <c r="DC134" s="266"/>
      <c r="DD134" s="266"/>
      <c r="DE134" s="266"/>
      <c r="DF134" s="266"/>
      <c r="DG134" s="266"/>
      <c r="DH134" s="266"/>
      <c r="DI134" s="266"/>
      <c r="DJ134" s="266"/>
      <c r="DK134" s="266"/>
      <c r="DL134" s="266"/>
      <c r="DM134" s="266"/>
      <c r="DN134" s="266"/>
      <c r="DO134" s="266"/>
      <c r="DP134" s="266"/>
      <c r="DQ134" s="266"/>
      <c r="DR134" s="266"/>
      <c r="DS134" s="266"/>
      <c r="DT134" s="266"/>
      <c r="DU134" s="266"/>
      <c r="DV134" s="266"/>
      <c r="DW134" s="266"/>
      <c r="DX134" s="266"/>
      <c r="DY134" s="266"/>
      <c r="DZ134" s="266"/>
      <c r="EA134" s="266"/>
      <c r="EB134" s="266"/>
      <c r="EC134" s="266"/>
      <c r="ED134" s="266"/>
      <c r="EE134" s="266"/>
      <c r="EF134" s="266"/>
      <c r="EG134" s="266"/>
      <c r="EH134" s="266"/>
      <c r="EI134" s="266"/>
      <c r="EJ134" s="266"/>
      <c r="EK134" s="266"/>
      <c r="EL134" s="266"/>
      <c r="EM134" s="266"/>
      <c r="EN134" s="266"/>
      <c r="EO134" s="266"/>
      <c r="EP134" s="266"/>
      <c r="EQ134" s="266"/>
      <c r="ER134" s="266"/>
      <c r="ES134" s="266"/>
      <c r="ET134" s="266"/>
      <c r="EU134" s="266"/>
      <c r="EV134" s="266"/>
      <c r="EW134" s="266"/>
      <c r="EX134" s="266"/>
      <c r="EY134" s="266"/>
      <c r="EZ134" s="266"/>
      <c r="FA134" s="266"/>
      <c r="FB134" s="266"/>
      <c r="FC134" s="266"/>
      <c r="FD134" s="266"/>
      <c r="FE134" s="266"/>
      <c r="FF134" s="266"/>
      <c r="FG134" s="266"/>
      <c r="FH134" s="266"/>
      <c r="FI134" s="266"/>
      <c r="FJ134" s="266"/>
      <c r="FK134" s="266"/>
      <c r="FL134" s="266"/>
      <c r="FM134" s="266"/>
      <c r="FN134" s="266"/>
      <c r="FO134" s="266"/>
      <c r="FP134" s="266"/>
      <c r="FQ134" s="266"/>
      <c r="FR134" s="266"/>
      <c r="FS134" s="266"/>
      <c r="FT134" s="266"/>
      <c r="FU134" s="266"/>
      <c r="FV134" s="266"/>
      <c r="FW134" s="266"/>
      <c r="FX134" s="266"/>
      <c r="FY134" s="266"/>
      <c r="FZ134" s="266"/>
      <c r="GA134" s="266"/>
      <c r="GB134" s="266"/>
      <c r="GC134" s="266"/>
      <c r="GD134" s="266"/>
      <c r="GE134" s="266"/>
      <c r="GF134" s="266"/>
      <c r="GG134" s="266"/>
      <c r="GH134" s="266"/>
      <c r="GI134" s="266"/>
      <c r="GJ134" s="266"/>
      <c r="GK134" s="266"/>
      <c r="GL134" s="266"/>
      <c r="GM134" s="266"/>
      <c r="GN134" s="266"/>
      <c r="GO134" s="266"/>
      <c r="GP134" s="266"/>
      <c r="GQ134" s="266"/>
      <c r="GR134" s="266"/>
      <c r="GS134" s="266"/>
      <c r="GT134" s="266"/>
      <c r="GU134" s="266"/>
      <c r="GV134" s="266"/>
      <c r="GW134" s="266"/>
      <c r="GX134" s="266"/>
      <c r="GY134" s="266"/>
      <c r="GZ134" s="266"/>
      <c r="HA134" s="266"/>
      <c r="HB134" s="266"/>
      <c r="HC134" s="266"/>
      <c r="HD134" s="266"/>
      <c r="HE134" s="266"/>
      <c r="HF134" s="266"/>
      <c r="HG134" s="266"/>
      <c r="HH134" s="266"/>
      <c r="HI134" s="266"/>
      <c r="HJ134" s="266"/>
      <c r="HK134" s="266"/>
      <c r="HL134" s="266"/>
      <c r="HM134" s="266"/>
      <c r="HN134" s="266"/>
      <c r="HO134" s="266"/>
      <c r="HP134" s="266"/>
      <c r="HQ134" s="266"/>
      <c r="HR134" s="266"/>
      <c r="HS134" s="266"/>
      <c r="HT134" s="266"/>
      <c r="HU134" s="266"/>
      <c r="HV134" s="266"/>
      <c r="HW134" s="266"/>
      <c r="HX134" s="266"/>
      <c r="HY134" s="266"/>
      <c r="HZ134" s="266"/>
      <c r="IA134" s="266"/>
      <c r="IB134" s="266"/>
      <c r="IC134" s="266"/>
      <c r="ID134" s="266"/>
      <c r="IE134" s="266"/>
      <c r="IF134" s="266"/>
      <c r="IG134" s="266"/>
      <c r="IH134" s="266"/>
      <c r="II134" s="266"/>
      <c r="IJ134" s="266"/>
      <c r="IK134" s="266"/>
      <c r="IL134" s="266"/>
      <c r="IM134" s="266"/>
      <c r="IN134" s="266"/>
      <c r="IO134" s="266"/>
      <c r="IP134" s="266"/>
      <c r="IQ134" s="266"/>
      <c r="IR134" s="266"/>
      <c r="IS134" s="266"/>
      <c r="IT134" s="266"/>
      <c r="IU134" s="266"/>
      <c r="IV134" s="266"/>
      <c r="IW134" s="266"/>
      <c r="IX134" s="266"/>
      <c r="IY134" s="266"/>
    </row>
    <row r="135" spans="1:259" ht="16.5" customHeight="1" x14ac:dyDescent="0.3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266"/>
      <c r="BA135" s="266"/>
      <c r="BB135" s="266"/>
      <c r="BC135" s="266"/>
      <c r="BD135" s="266"/>
      <c r="BE135" s="266"/>
      <c r="BF135" s="266"/>
      <c r="BG135" s="266"/>
      <c r="BH135" s="266"/>
      <c r="BI135" s="266"/>
      <c r="BJ135" s="266"/>
      <c r="BK135" s="266"/>
      <c r="BL135" s="266"/>
      <c r="BM135" s="266"/>
      <c r="BN135" s="266"/>
      <c r="BO135" s="266"/>
      <c r="BP135" s="266"/>
      <c r="BQ135" s="266"/>
      <c r="BR135" s="266"/>
      <c r="BS135" s="266"/>
      <c r="BT135" s="266"/>
      <c r="BU135" s="266"/>
      <c r="BV135" s="266"/>
      <c r="BW135" s="266"/>
      <c r="BX135" s="266"/>
      <c r="BY135" s="266"/>
      <c r="BZ135" s="266"/>
      <c r="CA135" s="266"/>
      <c r="CB135" s="266"/>
      <c r="CC135" s="266"/>
      <c r="CD135" s="266"/>
      <c r="CE135" s="266"/>
      <c r="CF135" s="266"/>
      <c r="CG135" s="266"/>
      <c r="CH135" s="266"/>
      <c r="CI135" s="266"/>
      <c r="CJ135" s="266"/>
      <c r="CK135" s="266"/>
      <c r="CL135" s="266"/>
      <c r="CM135" s="266"/>
      <c r="CN135" s="266"/>
      <c r="CO135" s="266"/>
      <c r="CP135" s="266"/>
      <c r="CQ135" s="266"/>
      <c r="CR135" s="266"/>
      <c r="CS135" s="266"/>
      <c r="CT135" s="266"/>
      <c r="CU135" s="266"/>
      <c r="CV135" s="266"/>
      <c r="CW135" s="266"/>
      <c r="CX135" s="266"/>
      <c r="CY135" s="266"/>
      <c r="CZ135" s="266"/>
      <c r="DA135" s="266"/>
      <c r="DB135" s="266"/>
      <c r="DC135" s="266"/>
      <c r="DD135" s="266"/>
      <c r="DE135" s="266"/>
      <c r="DF135" s="266"/>
      <c r="DG135" s="266"/>
      <c r="DH135" s="266"/>
      <c r="DI135" s="266"/>
      <c r="DJ135" s="266"/>
      <c r="DK135" s="266"/>
      <c r="DL135" s="266"/>
      <c r="DM135" s="266"/>
      <c r="DN135" s="266"/>
      <c r="DO135" s="266"/>
      <c r="DP135" s="266"/>
      <c r="DQ135" s="266"/>
      <c r="DR135" s="266"/>
      <c r="DS135" s="266"/>
      <c r="DT135" s="266"/>
      <c r="DU135" s="266"/>
      <c r="DV135" s="266"/>
      <c r="DW135" s="266"/>
      <c r="DX135" s="266"/>
      <c r="DY135" s="266"/>
      <c r="DZ135" s="266"/>
      <c r="EA135" s="266"/>
      <c r="EB135" s="266"/>
      <c r="EC135" s="266"/>
      <c r="ED135" s="266"/>
      <c r="EE135" s="266"/>
      <c r="EF135" s="266"/>
      <c r="EG135" s="266"/>
      <c r="EH135" s="266"/>
      <c r="EI135" s="266"/>
      <c r="EJ135" s="266"/>
      <c r="EK135" s="266"/>
      <c r="EL135" s="266"/>
      <c r="EM135" s="266"/>
      <c r="EN135" s="266"/>
      <c r="EO135" s="266"/>
      <c r="EP135" s="266"/>
      <c r="EQ135" s="266"/>
      <c r="ER135" s="266"/>
      <c r="ES135" s="266"/>
      <c r="ET135" s="266"/>
      <c r="EU135" s="266"/>
      <c r="EV135" s="266"/>
      <c r="EW135" s="266"/>
      <c r="EX135" s="266"/>
      <c r="EY135" s="266"/>
      <c r="EZ135" s="266"/>
      <c r="FA135" s="266"/>
      <c r="FB135" s="266"/>
      <c r="FC135" s="266"/>
      <c r="FD135" s="266"/>
      <c r="FE135" s="266"/>
      <c r="FF135" s="266"/>
      <c r="FG135" s="266"/>
      <c r="FH135" s="266"/>
      <c r="FI135" s="266"/>
      <c r="FJ135" s="266"/>
      <c r="FK135" s="266"/>
      <c r="FL135" s="266"/>
      <c r="FM135" s="266"/>
      <c r="FN135" s="266"/>
      <c r="FO135" s="266"/>
      <c r="FP135" s="266"/>
      <c r="FQ135" s="266"/>
      <c r="FR135" s="266"/>
      <c r="FS135" s="266"/>
      <c r="FT135" s="266"/>
      <c r="FU135" s="266"/>
      <c r="FV135" s="266"/>
      <c r="FW135" s="266"/>
      <c r="FX135" s="266"/>
      <c r="FY135" s="266"/>
      <c r="FZ135" s="266"/>
      <c r="GA135" s="266"/>
      <c r="GB135" s="266"/>
      <c r="GC135" s="266"/>
      <c r="GD135" s="266"/>
      <c r="GE135" s="266"/>
      <c r="GF135" s="266"/>
      <c r="GG135" s="266"/>
      <c r="GH135" s="266"/>
      <c r="GI135" s="266"/>
      <c r="GJ135" s="266"/>
      <c r="GK135" s="266"/>
      <c r="GL135" s="266"/>
      <c r="GM135" s="266"/>
      <c r="GN135" s="266"/>
      <c r="GO135" s="266"/>
      <c r="GP135" s="266"/>
      <c r="GQ135" s="266"/>
      <c r="GR135" s="266"/>
      <c r="GS135" s="266"/>
      <c r="GT135" s="266"/>
      <c r="GU135" s="266"/>
      <c r="GV135" s="266"/>
      <c r="GW135" s="266"/>
      <c r="GX135" s="266"/>
      <c r="GY135" s="266"/>
      <c r="GZ135" s="266"/>
      <c r="HA135" s="266"/>
      <c r="HB135" s="266"/>
      <c r="HC135" s="266"/>
      <c r="HD135" s="266"/>
      <c r="HE135" s="266"/>
      <c r="HF135" s="266"/>
      <c r="HG135" s="266"/>
      <c r="HH135" s="266"/>
      <c r="HI135" s="266"/>
      <c r="HJ135" s="266"/>
      <c r="HK135" s="266"/>
      <c r="HL135" s="266"/>
      <c r="HM135" s="266"/>
      <c r="HN135" s="266"/>
      <c r="HO135" s="266"/>
      <c r="HP135" s="266"/>
      <c r="HQ135" s="266"/>
      <c r="HR135" s="266"/>
      <c r="HS135" s="266"/>
      <c r="HT135" s="266"/>
      <c r="HU135" s="266"/>
      <c r="HV135" s="266"/>
      <c r="HW135" s="266"/>
      <c r="HX135" s="266"/>
      <c r="HY135" s="266"/>
      <c r="HZ135" s="266"/>
      <c r="IA135" s="266"/>
      <c r="IB135" s="266"/>
      <c r="IC135" s="266"/>
      <c r="ID135" s="266"/>
      <c r="IE135" s="266"/>
      <c r="IF135" s="266"/>
      <c r="IG135" s="266"/>
      <c r="IH135" s="266"/>
      <c r="II135" s="266"/>
      <c r="IJ135" s="266"/>
      <c r="IK135" s="266"/>
      <c r="IL135" s="266"/>
      <c r="IM135" s="266"/>
      <c r="IN135" s="266"/>
      <c r="IO135" s="266"/>
      <c r="IP135" s="266"/>
      <c r="IQ135" s="266"/>
      <c r="IR135" s="266"/>
      <c r="IS135" s="266"/>
      <c r="IT135" s="266"/>
      <c r="IU135" s="266"/>
      <c r="IV135" s="266"/>
      <c r="IW135" s="266"/>
      <c r="IX135" s="266"/>
      <c r="IY135" s="266"/>
    </row>
  </sheetData>
  <sheetProtection formatCells="0" formatColumns="0" formatRows="0" insertRows="0" insertHyperlinks="0" deleteRows="0" sort="0" autoFilter="0"/>
  <dataConsolidate/>
  <mergeCells count="464">
    <mergeCell ref="T123:AD123"/>
    <mergeCell ref="AE123:AF123"/>
    <mergeCell ref="AG123:AH123"/>
    <mergeCell ref="AI123:AJ123"/>
    <mergeCell ref="AK123:AL123"/>
    <mergeCell ref="AZ125:IY125"/>
    <mergeCell ref="T121:AD121"/>
    <mergeCell ref="AE121:AF121"/>
    <mergeCell ref="AG121:AH121"/>
    <mergeCell ref="AI121:AJ121"/>
    <mergeCell ref="AK121:AL121"/>
    <mergeCell ref="T122:AD122"/>
    <mergeCell ref="AE122:AF122"/>
    <mergeCell ref="AG122:AH122"/>
    <mergeCell ref="AI122:AJ122"/>
    <mergeCell ref="AK122:AL122"/>
    <mergeCell ref="AG119:AH119"/>
    <mergeCell ref="AI119:AJ119"/>
    <mergeCell ref="AK119:AL119"/>
    <mergeCell ref="T120:AD120"/>
    <mergeCell ref="AE120:AF120"/>
    <mergeCell ref="AG120:AH120"/>
    <mergeCell ref="AI120:AJ120"/>
    <mergeCell ref="AK120:AL120"/>
    <mergeCell ref="T115:AD115"/>
    <mergeCell ref="AE115:AH115"/>
    <mergeCell ref="AI115:AL115"/>
    <mergeCell ref="AE116:AF116"/>
    <mergeCell ref="AG116:AH116"/>
    <mergeCell ref="AI116:AJ116"/>
    <mergeCell ref="AK116:AL116"/>
    <mergeCell ref="AI118:AJ118"/>
    <mergeCell ref="AK118:AL118"/>
    <mergeCell ref="T118:AD118"/>
    <mergeCell ref="AE118:AF118"/>
    <mergeCell ref="AG118:AH118"/>
    <mergeCell ref="T119:AD119"/>
    <mergeCell ref="AE119:AF119"/>
    <mergeCell ref="Q117:S117"/>
    <mergeCell ref="AE117:AF117"/>
    <mergeCell ref="AG117:AH117"/>
    <mergeCell ref="AI117:AJ117"/>
    <mergeCell ref="AK117:AL117"/>
    <mergeCell ref="D44:P44"/>
    <mergeCell ref="D47:P47"/>
    <mergeCell ref="D48:P48"/>
    <mergeCell ref="D49:P49"/>
    <mergeCell ref="D50:P50"/>
    <mergeCell ref="D51:P51"/>
    <mergeCell ref="D52:P52"/>
    <mergeCell ref="D53:P53"/>
    <mergeCell ref="D54:P54"/>
    <mergeCell ref="AG85:AS85"/>
    <mergeCell ref="X68:AA68"/>
    <mergeCell ref="AQ108:AR108"/>
    <mergeCell ref="F110:S110"/>
    <mergeCell ref="F112:S112"/>
    <mergeCell ref="T112:U112"/>
    <mergeCell ref="V112:W112"/>
    <mergeCell ref="X110:Y110"/>
    <mergeCell ref="AS113:AT113"/>
    <mergeCell ref="AF52:AI52"/>
    <mergeCell ref="AZ133:IY133"/>
    <mergeCell ref="AZ134:IY134"/>
    <mergeCell ref="AZ135:IY135"/>
    <mergeCell ref="AZ129:IY129"/>
    <mergeCell ref="AZ107:IY107"/>
    <mergeCell ref="AZ108:IY108"/>
    <mergeCell ref="AZ126:IY126"/>
    <mergeCell ref="AZ127:IY127"/>
    <mergeCell ref="AZ128:IY128"/>
    <mergeCell ref="AZ130:IY130"/>
    <mergeCell ref="AZ131:IY131"/>
    <mergeCell ref="AZ132:IY132"/>
    <mergeCell ref="AZ113:IY113"/>
    <mergeCell ref="AZ114:IY114"/>
    <mergeCell ref="AZ119:IY119"/>
    <mergeCell ref="AZ120:IY120"/>
    <mergeCell ref="AZ124:IY124"/>
    <mergeCell ref="AZ109:IY109"/>
    <mergeCell ref="AZ110:IY110"/>
    <mergeCell ref="AZ111:IY111"/>
    <mergeCell ref="AZ112:IY112"/>
    <mergeCell ref="AZ1:IY1"/>
    <mergeCell ref="AZ121:IY121"/>
    <mergeCell ref="AZ122:IY122"/>
    <mergeCell ref="AZ123:IY123"/>
    <mergeCell ref="AZ86:IY86"/>
    <mergeCell ref="AZ87:IY87"/>
    <mergeCell ref="AZ88:IY88"/>
    <mergeCell ref="AZ89:IY89"/>
    <mergeCell ref="AZ90:IY90"/>
    <mergeCell ref="AZ2:IY2"/>
    <mergeCell ref="AZ46:IY46"/>
    <mergeCell ref="AZ47:IY47"/>
    <mergeCell ref="AZ11:IY11"/>
    <mergeCell ref="AZ12:IY12"/>
    <mergeCell ref="AZ58:IY58"/>
    <mergeCell ref="AZ3:IY3"/>
    <mergeCell ref="AZ4:IY4"/>
    <mergeCell ref="AZ5:IY5"/>
    <mergeCell ref="AZ6:IY6"/>
    <mergeCell ref="AZ99:IY99"/>
    <mergeCell ref="AZ100:IY100"/>
    <mergeCell ref="AZ101:IY101"/>
    <mergeCell ref="AZ93:IY93"/>
    <mergeCell ref="AZ94:IY94"/>
    <mergeCell ref="AZ7:IY7"/>
    <mergeCell ref="AZ36:IY36"/>
    <mergeCell ref="AZ19:IY19"/>
    <mergeCell ref="AZ20:IY20"/>
    <mergeCell ref="AZ21:IY21"/>
    <mergeCell ref="AZ22:IY22"/>
    <mergeCell ref="AZ23:IY23"/>
    <mergeCell ref="AZ24:IY24"/>
    <mergeCell ref="AZ25:IY25"/>
    <mergeCell ref="AZ26:IY26"/>
    <mergeCell ref="AZ27:IY27"/>
    <mergeCell ref="AZ28:IY28"/>
    <mergeCell ref="AZ29:IY29"/>
    <mergeCell ref="AZ30:IY30"/>
    <mergeCell ref="AZ31:IY31"/>
    <mergeCell ref="AZ32:IY32"/>
    <mergeCell ref="AZ33:IY33"/>
    <mergeCell ref="AZ34:IY34"/>
    <mergeCell ref="AZ35:IY35"/>
    <mergeCell ref="AZ8:IY8"/>
    <mergeCell ref="AZ69:IY69"/>
    <mergeCell ref="AZ70:IY70"/>
    <mergeCell ref="AZ71:IY71"/>
    <mergeCell ref="AZ72:IY72"/>
    <mergeCell ref="AZ73:IY73"/>
    <mergeCell ref="AZ9:IY9"/>
    <mergeCell ref="Q50:S50"/>
    <mergeCell ref="T50:W50"/>
    <mergeCell ref="X50:AA50"/>
    <mergeCell ref="AB50:AE50"/>
    <mergeCell ref="X64:AA64"/>
    <mergeCell ref="AZ10:IY10"/>
    <mergeCell ref="AZ44:IY44"/>
    <mergeCell ref="AZ45:IY45"/>
    <mergeCell ref="AZ52:IY52"/>
    <mergeCell ref="AZ53:IY53"/>
    <mergeCell ref="AZ54:IY54"/>
    <mergeCell ref="AZ37:IY37"/>
    <mergeCell ref="AZ38:IY38"/>
    <mergeCell ref="AZ39:IY39"/>
    <mergeCell ref="AZ40:IY40"/>
    <mergeCell ref="AZ41:IY41"/>
    <mergeCell ref="AZ42:IY42"/>
    <mergeCell ref="AZ43:IY43"/>
    <mergeCell ref="AZ91:IY91"/>
    <mergeCell ref="AZ102:IY102"/>
    <mergeCell ref="AZ103:IY103"/>
    <mergeCell ref="AZ104:IY104"/>
    <mergeCell ref="AZ105:IY105"/>
    <mergeCell ref="AZ83:IY83"/>
    <mergeCell ref="AZ92:IY92"/>
    <mergeCell ref="AZ84:IY84"/>
    <mergeCell ref="AZ85:IY85"/>
    <mergeCell ref="AZ95:IY95"/>
    <mergeCell ref="AZ96:IY96"/>
    <mergeCell ref="AZ97:IY97"/>
    <mergeCell ref="AZ98:IY98"/>
    <mergeCell ref="AZ82:IY82"/>
    <mergeCell ref="AZ13:IY13"/>
    <mergeCell ref="AZ14:IY14"/>
    <mergeCell ref="AZ15:IY15"/>
    <mergeCell ref="AZ16:IY16"/>
    <mergeCell ref="AZ48:IY48"/>
    <mergeCell ref="AZ49:IY49"/>
    <mergeCell ref="AZ17:IY17"/>
    <mergeCell ref="AZ18:IY18"/>
    <mergeCell ref="AZ50:IY50"/>
    <mergeCell ref="AZ51:IY51"/>
    <mergeCell ref="AZ74:IY74"/>
    <mergeCell ref="AZ56:IY56"/>
    <mergeCell ref="AZ57:IY57"/>
    <mergeCell ref="AZ59:IY59"/>
    <mergeCell ref="AZ60:IY60"/>
    <mergeCell ref="AZ61:IY61"/>
    <mergeCell ref="AZ62:IY62"/>
    <mergeCell ref="AZ63:IY63"/>
    <mergeCell ref="AZ64:IY64"/>
    <mergeCell ref="AZ65:IY65"/>
    <mergeCell ref="AZ66:IY66"/>
    <mergeCell ref="AZ67:IY67"/>
    <mergeCell ref="AZ68:IY68"/>
    <mergeCell ref="AG87:AS87"/>
    <mergeCell ref="AG83:AS83"/>
    <mergeCell ref="AG86:AS86"/>
    <mergeCell ref="AZ75:IY75"/>
    <mergeCell ref="V110:W110"/>
    <mergeCell ref="AZ106:IY106"/>
    <mergeCell ref="AU105:AX105"/>
    <mergeCell ref="B76:AX77"/>
    <mergeCell ref="AG82:AS82"/>
    <mergeCell ref="AG93:AS93"/>
    <mergeCell ref="AG91:AS91"/>
    <mergeCell ref="AG97:AS97"/>
    <mergeCell ref="AG90:AS90"/>
    <mergeCell ref="AG89:AS89"/>
    <mergeCell ref="AG101:AS101"/>
    <mergeCell ref="AZ76:IY76"/>
    <mergeCell ref="AZ77:IY77"/>
    <mergeCell ref="AZ78:IY78"/>
    <mergeCell ref="AZ79:IY79"/>
    <mergeCell ref="AZ80:IY80"/>
    <mergeCell ref="AZ81:IY81"/>
    <mergeCell ref="AT82:AU82"/>
    <mergeCell ref="AG98:AS98"/>
    <mergeCell ref="AC107:AE107"/>
    <mergeCell ref="F108:S108"/>
    <mergeCell ref="AQ105:AT105"/>
    <mergeCell ref="AG94:AS94"/>
    <mergeCell ref="AG100:AS100"/>
    <mergeCell ref="AS106:AT106"/>
    <mergeCell ref="AJ52:AT52"/>
    <mergeCell ref="T108:U108"/>
    <mergeCell ref="V108:W108"/>
    <mergeCell ref="X108:Y108"/>
    <mergeCell ref="Z108:AA108"/>
    <mergeCell ref="AF108:AP108"/>
    <mergeCell ref="X52:AA52"/>
    <mergeCell ref="AB52:AE52"/>
    <mergeCell ref="F105:S105"/>
    <mergeCell ref="Q53:S53"/>
    <mergeCell ref="D59:S59"/>
    <mergeCell ref="D60:S60"/>
    <mergeCell ref="D61:S61"/>
    <mergeCell ref="AB54:AE54"/>
    <mergeCell ref="Q54:S54"/>
    <mergeCell ref="D62:S62"/>
    <mergeCell ref="X66:AA66"/>
    <mergeCell ref="AB66:AE66"/>
    <mergeCell ref="T61:W61"/>
    <mergeCell ref="AS109:AT109"/>
    <mergeCell ref="AS108:AT108"/>
    <mergeCell ref="AF53:AI53"/>
    <mergeCell ref="T59:W59"/>
    <mergeCell ref="T60:W60"/>
    <mergeCell ref="X60:AA60"/>
    <mergeCell ref="AB53:AE53"/>
    <mergeCell ref="T53:W53"/>
    <mergeCell ref="V106:W106"/>
    <mergeCell ref="X106:Y106"/>
    <mergeCell ref="Z106:AA106"/>
    <mergeCell ref="AQ106:AR106"/>
    <mergeCell ref="T105:W105"/>
    <mergeCell ref="X105:AA105"/>
    <mergeCell ref="AC105:AE105"/>
    <mergeCell ref="AG92:AS92"/>
    <mergeCell ref="X59:AA59"/>
    <mergeCell ref="AB59:AE59"/>
    <mergeCell ref="T66:W66"/>
    <mergeCell ref="AB60:AE60"/>
    <mergeCell ref="T62:W62"/>
    <mergeCell ref="X53:AA53"/>
    <mergeCell ref="X54:AA54"/>
    <mergeCell ref="AG88:AS88"/>
    <mergeCell ref="AW113:AX113"/>
    <mergeCell ref="AF113:AP113"/>
    <mergeCell ref="F113:S113"/>
    <mergeCell ref="T113:U113"/>
    <mergeCell ref="V113:W113"/>
    <mergeCell ref="AS111:AT111"/>
    <mergeCell ref="AF54:AI54"/>
    <mergeCell ref="AU113:AV113"/>
    <mergeCell ref="X113:Y113"/>
    <mergeCell ref="X112:Y112"/>
    <mergeCell ref="Z112:AA112"/>
    <mergeCell ref="AF112:AP112"/>
    <mergeCell ref="Z110:AA110"/>
    <mergeCell ref="F111:S111"/>
    <mergeCell ref="T111:U111"/>
    <mergeCell ref="V111:W111"/>
    <mergeCell ref="X111:Y111"/>
    <mergeCell ref="AQ113:AR113"/>
    <mergeCell ref="T110:U110"/>
    <mergeCell ref="Z113:AA113"/>
    <mergeCell ref="AQ111:AR111"/>
    <mergeCell ref="Z111:AA111"/>
    <mergeCell ref="D67:S67"/>
    <mergeCell ref="AB64:AE64"/>
    <mergeCell ref="C107:E109"/>
    <mergeCell ref="AR28:AU28"/>
    <mergeCell ref="AT23:AX24"/>
    <mergeCell ref="AK23:AO24"/>
    <mergeCell ref="AM31:AX32"/>
    <mergeCell ref="AM33:AX34"/>
    <mergeCell ref="AM35:AX36"/>
    <mergeCell ref="AJ44:AT44"/>
    <mergeCell ref="AJ46:AT46"/>
    <mergeCell ref="AJ53:AT53"/>
    <mergeCell ref="AJ50:AT50"/>
    <mergeCell ref="AJ45:AT45"/>
    <mergeCell ref="AJ47:AT47"/>
    <mergeCell ref="AJ54:AT54"/>
    <mergeCell ref="T107:U107"/>
    <mergeCell ref="V107:W107"/>
    <mergeCell ref="X107:Y107"/>
    <mergeCell ref="Z107:AA107"/>
    <mergeCell ref="T54:W54"/>
    <mergeCell ref="T109:U109"/>
    <mergeCell ref="V109:W109"/>
    <mergeCell ref="T106:U106"/>
    <mergeCell ref="B82:AB101"/>
    <mergeCell ref="C105:E105"/>
    <mergeCell ref="AB62:AE62"/>
    <mergeCell ref="AW112:AX112"/>
    <mergeCell ref="AW110:AX110"/>
    <mergeCell ref="AU109:AV109"/>
    <mergeCell ref="AW106:AX106"/>
    <mergeCell ref="AF105:AP105"/>
    <mergeCell ref="AF111:AP111"/>
    <mergeCell ref="AQ112:AR112"/>
    <mergeCell ref="AS112:AT112"/>
    <mergeCell ref="AU112:AV112"/>
    <mergeCell ref="AU110:AV110"/>
    <mergeCell ref="AF110:AP110"/>
    <mergeCell ref="AS110:AT110"/>
    <mergeCell ref="AQ110:AR110"/>
    <mergeCell ref="AS107:AT107"/>
    <mergeCell ref="AU107:AV107"/>
    <mergeCell ref="AU106:AV106"/>
    <mergeCell ref="AW111:AX111"/>
    <mergeCell ref="AW109:AX109"/>
    <mergeCell ref="AW108:AX108"/>
    <mergeCell ref="AU108:AV108"/>
    <mergeCell ref="AF109:AP109"/>
    <mergeCell ref="AW107:AX107"/>
    <mergeCell ref="AQ109:AR109"/>
    <mergeCell ref="AU111:AV111"/>
    <mergeCell ref="AQ107:AR107"/>
    <mergeCell ref="AL130:AN130"/>
    <mergeCell ref="Y132:AC132"/>
    <mergeCell ref="I132:X132"/>
    <mergeCell ref="R130:S130"/>
    <mergeCell ref="AI129:AK129"/>
    <mergeCell ref="AL129:AN129"/>
    <mergeCell ref="I127:S128"/>
    <mergeCell ref="T127:X128"/>
    <mergeCell ref="Y127:AC128"/>
    <mergeCell ref="AD127:AH128"/>
    <mergeCell ref="AL127:AN128"/>
    <mergeCell ref="T130:X130"/>
    <mergeCell ref="Y130:AC130"/>
    <mergeCell ref="AD130:AH130"/>
    <mergeCell ref="AI130:AK130"/>
    <mergeCell ref="AI127:AK128"/>
    <mergeCell ref="T129:X129"/>
    <mergeCell ref="Y129:AC129"/>
    <mergeCell ref="AD129:AH129"/>
    <mergeCell ref="L129:R129"/>
    <mergeCell ref="L130:Q130"/>
    <mergeCell ref="Q115:S115"/>
    <mergeCell ref="AG84:AS84"/>
    <mergeCell ref="X61:AA61"/>
    <mergeCell ref="AB61:AE61"/>
    <mergeCell ref="AB67:AE67"/>
    <mergeCell ref="D63:S63"/>
    <mergeCell ref="AG96:AS96"/>
    <mergeCell ref="AG95:AS95"/>
    <mergeCell ref="AB68:AE68"/>
    <mergeCell ref="T68:W68"/>
    <mergeCell ref="B73:AX74"/>
    <mergeCell ref="D69:S69"/>
    <mergeCell ref="T69:W69"/>
    <mergeCell ref="X69:AA69"/>
    <mergeCell ref="AB69:AE69"/>
    <mergeCell ref="AB63:AE63"/>
    <mergeCell ref="AB65:AE65"/>
    <mergeCell ref="D66:S66"/>
    <mergeCell ref="T67:W67"/>
    <mergeCell ref="X65:AA65"/>
    <mergeCell ref="D64:S64"/>
    <mergeCell ref="T63:W63"/>
    <mergeCell ref="D65:S65"/>
    <mergeCell ref="T65:W65"/>
    <mergeCell ref="X63:AA63"/>
    <mergeCell ref="AF50:AI50"/>
    <mergeCell ref="AB48:AE48"/>
    <mergeCell ref="AF48:AI48"/>
    <mergeCell ref="X49:AA49"/>
    <mergeCell ref="AB49:AE49"/>
    <mergeCell ref="T49:W49"/>
    <mergeCell ref="T48:W48"/>
    <mergeCell ref="X48:AA48"/>
    <mergeCell ref="AF49:AI49"/>
    <mergeCell ref="Q49:S49"/>
    <mergeCell ref="T52:W52"/>
    <mergeCell ref="Y3:AO4"/>
    <mergeCell ref="F5:J5"/>
    <mergeCell ref="F2:J4"/>
    <mergeCell ref="AR3:AX4"/>
    <mergeCell ref="M3:V4"/>
    <mergeCell ref="M2:V2"/>
    <mergeCell ref="AR2:AX2"/>
    <mergeCell ref="AO21:AR21"/>
    <mergeCell ref="Y2:AO2"/>
    <mergeCell ref="AP14:AQ14"/>
    <mergeCell ref="AS12:AT12"/>
    <mergeCell ref="AS13:AT13"/>
    <mergeCell ref="AS14:AT14"/>
    <mergeCell ref="AT19:AX21"/>
    <mergeCell ref="AO17:AX17"/>
    <mergeCell ref="D15:J15"/>
    <mergeCell ref="L15:AD15"/>
    <mergeCell ref="S7:Y7"/>
    <mergeCell ref="AA7:AC7"/>
    <mergeCell ref="AO19:AR19"/>
    <mergeCell ref="C20:AG39"/>
    <mergeCell ref="G7:H7"/>
    <mergeCell ref="AS11:AT11"/>
    <mergeCell ref="AP11:AQ11"/>
    <mergeCell ref="D11:J11"/>
    <mergeCell ref="L11:AD11"/>
    <mergeCell ref="D13:J13"/>
    <mergeCell ref="L13:AD13"/>
    <mergeCell ref="AP12:AQ12"/>
    <mergeCell ref="AP13:AQ13"/>
    <mergeCell ref="J7:Q7"/>
    <mergeCell ref="Q44:S44"/>
    <mergeCell ref="T44:W44"/>
    <mergeCell ref="X44:AA44"/>
    <mergeCell ref="AM28:AP28"/>
    <mergeCell ref="AB44:AE44"/>
    <mergeCell ref="AF44:AI44"/>
    <mergeCell ref="Q45:S45"/>
    <mergeCell ref="D45:P45"/>
    <mergeCell ref="D46:P46"/>
    <mergeCell ref="X47:AA47"/>
    <mergeCell ref="T47:W47"/>
    <mergeCell ref="AB46:AE46"/>
    <mergeCell ref="T46:W46"/>
    <mergeCell ref="AF45:AI45"/>
    <mergeCell ref="T45:W45"/>
    <mergeCell ref="X45:AA45"/>
    <mergeCell ref="AB45:AE45"/>
    <mergeCell ref="X46:AA46"/>
    <mergeCell ref="Q48:S48"/>
    <mergeCell ref="Q46:S46"/>
    <mergeCell ref="Q47:S47"/>
    <mergeCell ref="Q52:S52"/>
    <mergeCell ref="AG99:AS99"/>
    <mergeCell ref="X109:Y109"/>
    <mergeCell ref="Z109:AA109"/>
    <mergeCell ref="F109:S109"/>
    <mergeCell ref="X67:AA67"/>
    <mergeCell ref="D68:S68"/>
    <mergeCell ref="B80:AC81"/>
    <mergeCell ref="Q51:S51"/>
    <mergeCell ref="AF51:AI51"/>
    <mergeCell ref="AJ51:AT51"/>
    <mergeCell ref="T64:W64"/>
    <mergeCell ref="X62:AA62"/>
    <mergeCell ref="AJ49:AT49"/>
    <mergeCell ref="T51:W51"/>
    <mergeCell ref="X51:AA51"/>
    <mergeCell ref="AB51:AE51"/>
    <mergeCell ref="AJ48:AT48"/>
    <mergeCell ref="AF46:AI46"/>
    <mergeCell ref="AF47:AI47"/>
    <mergeCell ref="AB47:AE47"/>
  </mergeCells>
  <conditionalFormatting sqref="AO17:AX17">
    <cfRule type="cellIs" dxfId="1" priority="13" operator="equal">
      <formula>"X"</formula>
    </cfRule>
    <cfRule type="cellIs" dxfId="0" priority="14" operator="notEqual">
      <formula>0</formula>
    </cfRule>
  </conditionalFormatting>
  <dataValidations count="1">
    <dataValidation type="list" allowBlank="1" showInputMessage="1" showErrorMessage="1" sqref="AU55:AX55" xr:uid="{B63A4DE8-AE72-4049-A52C-0E417253337D}">
      <formula1>Estado</formula1>
    </dataValidation>
  </dataValidations>
  <pageMargins left="0.7" right="0.7" top="0.75" bottom="0.75" header="0.3" footer="0.3"/>
  <pageSetup scale="74" fitToHeight="0" orientation="landscape" r:id="rId1"/>
  <drawing r:id="rId2"/>
  <legacyDrawing r:id="rId3"/>
  <picture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F685DBC4-6517-4696-8914-35A1D7363042}">
            <x14:iconSet custom="1">
              <x14:cfvo type="percent">
                <xm:f>0</xm:f>
              </x14:cfvo>
              <x14:cfvo type="num">
                <xm:f>Maestro!$M$4</xm:f>
              </x14:cfvo>
              <x14:cfvo type="num">
                <xm:f>Maestro!$M$3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AB45:AE55</xm:sqref>
        </x14:conditionalFormatting>
        <x14:conditionalFormatting xmlns:xm="http://schemas.microsoft.com/office/excel/2006/main">
          <x14:cfRule type="iconSet" priority="1" id="{FBF8402D-3A3B-45C8-9FA6-A82D1A04173C}">
            <x14:iconSet custom="1">
              <x14:cfvo type="percent">
                <xm:f>0</xm:f>
              </x14:cfvo>
              <x14:cfvo type="num">
                <xm:f>Maestro!$M$4</xm:f>
              </x14:cfvo>
              <x14:cfvo type="num">
                <xm:f>Maestro!$M$3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AB60:AE69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D2B4F33-C7B7-45F4-ADDA-B807292C9F85}">
          <x14:formula1>
            <xm:f>Maestro!$E$3:$E$6</xm:f>
          </x14:formula1>
          <xm:sqref>Q45:S55</xm:sqref>
        </x14:dataValidation>
        <x14:dataValidation type="list" allowBlank="1" showInputMessage="1" showErrorMessage="1" xr:uid="{FB37DBB3-A31A-45E9-81CF-3B7A41719F9E}">
          <x14:formula1>
            <xm:f>Maestro!$F$3:$F$7</xm:f>
          </x14:formula1>
          <xm:sqref>T45:W55 T60:W69</xm:sqref>
        </x14:dataValidation>
        <x14:dataValidation type="list" allowBlank="1" showInputMessage="1" showErrorMessage="1" xr:uid="{7333890A-EE35-4ABA-B715-2E89E346AED8}">
          <x14:formula1>
            <xm:f>Maestro!$H$3:$H$7</xm:f>
          </x14:formula1>
          <xm:sqref>X45:AA55 X60:AA69</xm:sqref>
        </x14:dataValidation>
        <x14:dataValidation type="list" allowBlank="1" showInputMessage="1" showErrorMessage="1" xr:uid="{BA65C363-01FC-41B1-8DBB-2AB79E416196}">
          <x14:formula1>
            <xm:f>Maestro!$J$3:$J$6</xm:f>
          </x14:formula1>
          <xm:sqref>AF45:AI55</xm:sqref>
        </x14:dataValidation>
        <x14:dataValidation type="list" allowBlank="1" showInputMessage="1" showErrorMessage="1" xr:uid="{D6E699AC-3E1E-4263-8891-B8FA0F41E2F4}">
          <x14:formula1>
            <xm:f>Maestro!$C$3:$C$5</xm:f>
          </x14:formula1>
          <xm:sqref>AR28:AU28 AM28:AP28 AO19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3">
    <pageSetUpPr autoPageBreaks="0" fitToPage="1"/>
  </sheetPr>
  <dimension ref="A1:AW989"/>
  <sheetViews>
    <sheetView showGridLines="0" zoomScale="85" zoomScaleNormal="85" workbookViewId="0">
      <selection activeCell="D6" sqref="D6"/>
    </sheetView>
  </sheetViews>
  <sheetFormatPr baseColWidth="10" defaultColWidth="0" defaultRowHeight="0" customHeight="1" zeroHeight="1" x14ac:dyDescent="0.3"/>
  <cols>
    <col min="1" max="1" width="6.140625" style="71" customWidth="1"/>
    <col min="2" max="2" width="16.28515625" customWidth="1"/>
    <col min="3" max="3" width="17" customWidth="1"/>
    <col min="4" max="4" width="32" customWidth="1"/>
    <col min="5" max="5" width="15.85546875" customWidth="1"/>
    <col min="6" max="6" width="37.140625" customWidth="1"/>
    <col min="7" max="7" width="41.42578125" customWidth="1"/>
    <col min="8" max="8" width="24.28515625" style="12" customWidth="1"/>
    <col min="9" max="9" width="76.5703125" customWidth="1"/>
    <col min="10" max="10" width="23.7109375" customWidth="1"/>
    <col min="11" max="11" width="24.5703125" customWidth="1"/>
    <col min="12" max="12" width="6.5703125" style="71" customWidth="1"/>
    <col min="13" max="19" width="11.42578125" hidden="1" customWidth="1"/>
    <col min="20" max="20" width="7" hidden="1" customWidth="1"/>
    <col min="21" max="49" width="11.42578125" hidden="1" customWidth="1"/>
    <col min="50" max="16384" width="11.42578125" hidden="1"/>
  </cols>
  <sheetData>
    <row r="1" spans="1:49" s="62" customFormat="1" ht="15" customHeight="1" x14ac:dyDescent="0.3">
      <c r="A1" s="71"/>
      <c r="B1" s="71"/>
      <c r="C1" s="71"/>
      <c r="D1" s="71"/>
      <c r="E1" s="71"/>
      <c r="F1" s="71"/>
      <c r="G1" s="71"/>
      <c r="H1" s="110"/>
      <c r="I1" s="71"/>
      <c r="J1" s="71"/>
      <c r="K1" s="71"/>
      <c r="L1" s="7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</row>
    <row r="2" spans="1:49" s="62" customFormat="1" ht="15" customHeight="1" x14ac:dyDescent="0.3">
      <c r="A2" s="71"/>
      <c r="B2" s="276" t="s">
        <v>75</v>
      </c>
      <c r="C2" s="276"/>
      <c r="D2" s="276"/>
      <c r="E2" s="276"/>
      <c r="F2" s="276"/>
      <c r="G2" s="276"/>
      <c r="H2" s="276"/>
      <c r="I2" s="276"/>
      <c r="J2" s="276"/>
      <c r="K2" s="276"/>
      <c r="L2" s="71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s="62" customFormat="1" ht="15" customHeight="1" x14ac:dyDescent="0.3">
      <c r="A3" s="71"/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71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s="62" customFormat="1" ht="14.25" customHeight="1" x14ac:dyDescent="0.3">
      <c r="A4" s="71"/>
      <c r="B4" s="78"/>
      <c r="C4" s="71"/>
      <c r="D4" s="71"/>
      <c r="E4" s="71"/>
      <c r="F4" s="71"/>
      <c r="G4" s="71"/>
      <c r="H4" s="78"/>
      <c r="I4" s="71"/>
      <c r="J4" s="71"/>
      <c r="K4" s="71"/>
      <c r="L4" s="71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s="62" customFormat="1" ht="74.25" customHeight="1" x14ac:dyDescent="0.3">
      <c r="A5" s="71"/>
      <c r="B5" s="96" t="s">
        <v>32</v>
      </c>
      <c r="C5" s="99" t="s">
        <v>76</v>
      </c>
      <c r="D5" s="96" t="s">
        <v>77</v>
      </c>
      <c r="E5" s="96" t="s">
        <v>78</v>
      </c>
      <c r="F5" s="65" t="s">
        <v>153</v>
      </c>
      <c r="G5" s="65" t="s">
        <v>79</v>
      </c>
      <c r="H5" s="96" t="s">
        <v>163</v>
      </c>
      <c r="I5" s="65" t="s">
        <v>156</v>
      </c>
      <c r="J5" s="65" t="s">
        <v>154</v>
      </c>
      <c r="K5" s="65" t="s">
        <v>155</v>
      </c>
      <c r="L5" s="71"/>
      <c r="M5" s="14"/>
      <c r="N5" s="63"/>
      <c r="O5" s="14"/>
      <c r="P5" s="14"/>
      <c r="Q5" s="14"/>
      <c r="R5" s="14"/>
      <c r="S5" s="14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s="62" customFormat="1" ht="198.6" customHeight="1" x14ac:dyDescent="0.3">
      <c r="A6" s="71"/>
      <c r="B6" s="115" t="str">
        <f>Aplicación</f>
        <v>{{Aplicacion}}</v>
      </c>
      <c r="C6" s="98">
        <v>1</v>
      </c>
      <c r="D6" s="117" t="s">
        <v>186</v>
      </c>
      <c r="E6" s="67">
        <v>1</v>
      </c>
      <c r="F6" s="118" t="s">
        <v>187</v>
      </c>
      <c r="G6" s="117" t="s">
        <v>188</v>
      </c>
      <c r="H6" s="67" t="s">
        <v>164</v>
      </c>
      <c r="I6" s="119" t="s">
        <v>189</v>
      </c>
      <c r="J6" s="67" t="s">
        <v>148</v>
      </c>
      <c r="K6" s="67" t="s">
        <v>148</v>
      </c>
      <c r="L6" s="71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s="62" customFormat="1" ht="103.5" customHeight="1" x14ac:dyDescent="0.3">
      <c r="A7" s="71"/>
      <c r="B7" s="66"/>
      <c r="C7" s="98"/>
      <c r="D7" s="115"/>
      <c r="E7" s="67"/>
      <c r="F7" s="116"/>
      <c r="G7" s="115"/>
      <c r="H7" s="67"/>
      <c r="I7" s="115"/>
      <c r="J7" s="67"/>
      <c r="K7" s="67"/>
      <c r="L7" s="71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s="62" customFormat="1" ht="27" customHeight="1" x14ac:dyDescent="0.3">
      <c r="A8" s="71"/>
      <c r="B8" s="66"/>
      <c r="C8" s="98"/>
      <c r="D8" s="66"/>
      <c r="E8" s="67"/>
      <c r="F8" s="95"/>
      <c r="G8" s="66"/>
      <c r="H8" s="67"/>
      <c r="I8" s="66"/>
      <c r="J8" s="67"/>
      <c r="K8" s="67"/>
      <c r="L8" s="71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s="62" customFormat="1" ht="27" customHeight="1" x14ac:dyDescent="0.3">
      <c r="A9" s="71"/>
      <c r="B9" s="66"/>
      <c r="C9" s="98"/>
      <c r="D9" s="66"/>
      <c r="E9" s="67"/>
      <c r="F9" s="95"/>
      <c r="G9" s="66"/>
      <c r="H9" s="67"/>
      <c r="I9" s="66"/>
      <c r="J9" s="67"/>
      <c r="K9" s="67"/>
      <c r="L9" s="71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s="62" customFormat="1" ht="27" customHeight="1" x14ac:dyDescent="0.3">
      <c r="A10" s="71"/>
      <c r="B10" s="66"/>
      <c r="C10" s="98"/>
      <c r="D10" s="66"/>
      <c r="E10" s="67"/>
      <c r="F10" s="66"/>
      <c r="G10" s="66"/>
      <c r="H10" s="67"/>
      <c r="I10" s="66"/>
      <c r="J10" s="67"/>
      <c r="K10" s="67"/>
      <c r="L10" s="71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s="62" customFormat="1" ht="27" customHeight="1" x14ac:dyDescent="0.3">
      <c r="A11" s="71"/>
      <c r="B11" s="66"/>
      <c r="C11" s="98"/>
      <c r="D11" s="66"/>
      <c r="E11" s="67"/>
      <c r="F11" s="66"/>
      <c r="G11" s="66"/>
      <c r="H11" s="67"/>
      <c r="I11" s="66"/>
      <c r="J11" s="67"/>
      <c r="K11" s="67"/>
      <c r="L11" s="7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s="62" customFormat="1" ht="27" customHeight="1" x14ac:dyDescent="0.3">
      <c r="A12" s="71"/>
      <c r="B12" s="66"/>
      <c r="C12" s="98"/>
      <c r="D12" s="66"/>
      <c r="E12" s="67"/>
      <c r="F12" s="66"/>
      <c r="G12" s="66"/>
      <c r="H12" s="67"/>
      <c r="I12" s="66"/>
      <c r="J12" s="67"/>
      <c r="K12" s="67"/>
      <c r="L12" s="71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s="62" customFormat="1" ht="27" customHeight="1" x14ac:dyDescent="0.3">
      <c r="A13" s="71"/>
      <c r="B13" s="66"/>
      <c r="C13" s="98"/>
      <c r="D13" s="66"/>
      <c r="E13" s="67"/>
      <c r="F13" s="66"/>
      <c r="G13" s="66"/>
      <c r="H13" s="67"/>
      <c r="I13" s="66"/>
      <c r="J13" s="67"/>
      <c r="K13" s="67"/>
      <c r="L13" s="71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s="62" customFormat="1" ht="27" customHeight="1" x14ac:dyDescent="0.3">
      <c r="A14" s="71"/>
      <c r="B14" s="66"/>
      <c r="C14" s="98"/>
      <c r="D14" s="66"/>
      <c r="E14" s="67"/>
      <c r="F14" s="66"/>
      <c r="G14" s="66"/>
      <c r="H14" s="67"/>
      <c r="I14" s="66"/>
      <c r="J14" s="67"/>
      <c r="K14" s="67"/>
      <c r="L14" s="71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62" customFormat="1" ht="27" customHeight="1" x14ac:dyDescent="0.3">
      <c r="A15" s="71"/>
      <c r="B15" s="66"/>
      <c r="C15" s="98"/>
      <c r="D15" s="66"/>
      <c r="E15" s="67"/>
      <c r="F15" s="66"/>
      <c r="G15" s="66"/>
      <c r="H15" s="67"/>
      <c r="I15" s="66"/>
      <c r="J15" s="67"/>
      <c r="K15" s="67"/>
      <c r="L15" s="71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62" customFormat="1" ht="27" customHeight="1" x14ac:dyDescent="0.3">
      <c r="A16" s="71"/>
      <c r="B16" s="66"/>
      <c r="C16" s="98"/>
      <c r="D16" s="66"/>
      <c r="E16" s="67"/>
      <c r="F16" s="66"/>
      <c r="G16" s="66"/>
      <c r="H16" s="67"/>
      <c r="I16" s="66"/>
      <c r="J16" s="67"/>
      <c r="K16" s="67"/>
      <c r="L16" s="71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62" customFormat="1" ht="27" customHeight="1" x14ac:dyDescent="0.3">
      <c r="A17" s="71"/>
      <c r="B17" s="66"/>
      <c r="C17" s="98"/>
      <c r="D17" s="66"/>
      <c r="E17" s="67"/>
      <c r="F17" s="66"/>
      <c r="G17" s="66"/>
      <c r="H17" s="67"/>
      <c r="I17" s="66"/>
      <c r="J17" s="67"/>
      <c r="K17" s="67"/>
      <c r="L17" s="71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62" customFormat="1" ht="27" customHeight="1" x14ac:dyDescent="0.3">
      <c r="A18" s="71"/>
      <c r="B18" s="66"/>
      <c r="C18" s="98"/>
      <c r="D18" s="66"/>
      <c r="E18" s="67"/>
      <c r="F18" s="66"/>
      <c r="G18" s="66"/>
      <c r="H18" s="67"/>
      <c r="I18" s="66"/>
      <c r="J18" s="67"/>
      <c r="K18" s="67"/>
      <c r="L18" s="71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s="62" customFormat="1" ht="27" customHeight="1" x14ac:dyDescent="0.3">
      <c r="A19" s="71"/>
      <c r="B19" s="66"/>
      <c r="C19" s="98"/>
      <c r="D19" s="66"/>
      <c r="E19" s="67"/>
      <c r="F19" s="66"/>
      <c r="G19" s="66"/>
      <c r="H19" s="67"/>
      <c r="I19" s="66"/>
      <c r="J19" s="67"/>
      <c r="K19" s="67"/>
      <c r="L19" s="71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s="62" customFormat="1" ht="27" customHeight="1" x14ac:dyDescent="0.3">
      <c r="A20" s="71"/>
      <c r="B20" s="66"/>
      <c r="C20" s="98"/>
      <c r="D20" s="66"/>
      <c r="E20" s="67"/>
      <c r="F20" s="66"/>
      <c r="G20" s="66"/>
      <c r="H20" s="67"/>
      <c r="I20" s="66"/>
      <c r="J20" s="67"/>
      <c r="K20" s="67"/>
      <c r="L20" s="71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62" customFormat="1" ht="27" customHeight="1" x14ac:dyDescent="0.3">
      <c r="A21" s="71"/>
      <c r="B21" s="66"/>
      <c r="C21" s="98"/>
      <c r="D21" s="66"/>
      <c r="E21" s="67"/>
      <c r="F21" s="66"/>
      <c r="G21" s="66"/>
      <c r="H21" s="67"/>
      <c r="I21" s="66"/>
      <c r="J21" s="67"/>
      <c r="K21" s="67"/>
      <c r="L21" s="7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s="62" customFormat="1" ht="27" customHeight="1" x14ac:dyDescent="0.3">
      <c r="A22" s="71"/>
      <c r="B22" s="66"/>
      <c r="C22" s="98"/>
      <c r="D22" s="66"/>
      <c r="E22" s="67"/>
      <c r="F22" s="66"/>
      <c r="G22" s="66"/>
      <c r="H22" s="67"/>
      <c r="I22" s="66"/>
      <c r="J22" s="67"/>
      <c r="K22" s="67"/>
      <c r="L22" s="71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s="62" customFormat="1" ht="27" customHeight="1" x14ac:dyDescent="0.3">
      <c r="A23" s="71"/>
      <c r="B23" s="66"/>
      <c r="C23" s="98"/>
      <c r="D23" s="66"/>
      <c r="E23" s="67"/>
      <c r="F23" s="66"/>
      <c r="G23" s="66"/>
      <c r="H23" s="67"/>
      <c r="I23" s="66"/>
      <c r="J23" s="67"/>
      <c r="K23" s="67"/>
      <c r="L23" s="71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s="62" customFormat="1" ht="27" customHeight="1" x14ac:dyDescent="0.3">
      <c r="A24" s="71"/>
      <c r="B24" s="66"/>
      <c r="C24" s="98"/>
      <c r="D24" s="66"/>
      <c r="E24" s="67"/>
      <c r="F24" s="66"/>
      <c r="G24" s="66"/>
      <c r="H24" s="67"/>
      <c r="I24" s="66"/>
      <c r="J24" s="67"/>
      <c r="K24" s="67"/>
      <c r="L24" s="71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s="62" customFormat="1" ht="27" customHeight="1" x14ac:dyDescent="0.3">
      <c r="A25" s="71"/>
      <c r="B25" s="66"/>
      <c r="C25" s="98"/>
      <c r="D25" s="66"/>
      <c r="E25" s="67"/>
      <c r="F25" s="66"/>
      <c r="G25" s="66"/>
      <c r="H25" s="67"/>
      <c r="I25" s="66"/>
      <c r="J25" s="67"/>
      <c r="K25" s="67"/>
      <c r="L25" s="71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s="62" customFormat="1" ht="27" customHeight="1" x14ac:dyDescent="0.3">
      <c r="A26" s="71"/>
      <c r="B26" s="66"/>
      <c r="C26" s="98"/>
      <c r="D26" s="66"/>
      <c r="E26" s="67"/>
      <c r="F26" s="66"/>
      <c r="G26" s="66"/>
      <c r="H26" s="67"/>
      <c r="I26" s="66"/>
      <c r="J26" s="67"/>
      <c r="K26" s="67"/>
      <c r="L26" s="71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s="62" customFormat="1" ht="27" customHeight="1" x14ac:dyDescent="0.3">
      <c r="A27" s="71"/>
      <c r="B27" s="66"/>
      <c r="C27" s="98"/>
      <c r="D27" s="66"/>
      <c r="E27" s="67"/>
      <c r="F27" s="66"/>
      <c r="G27" s="66"/>
      <c r="H27" s="67"/>
      <c r="I27" s="66"/>
      <c r="J27" s="67"/>
      <c r="K27" s="67"/>
      <c r="L27" s="71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s="62" customFormat="1" ht="27" customHeight="1" x14ac:dyDescent="0.3">
      <c r="A28" s="71"/>
      <c r="B28" s="66"/>
      <c r="C28" s="98"/>
      <c r="D28" s="66"/>
      <c r="E28" s="67"/>
      <c r="F28" s="66"/>
      <c r="G28" s="66"/>
      <c r="H28" s="67"/>
      <c r="I28" s="66"/>
      <c r="J28" s="67"/>
      <c r="K28" s="67"/>
      <c r="L28" s="71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s="62" customFormat="1" ht="27" customHeight="1" x14ac:dyDescent="0.3">
      <c r="A29" s="71"/>
      <c r="B29" s="66"/>
      <c r="C29" s="98"/>
      <c r="D29" s="66"/>
      <c r="E29" s="67"/>
      <c r="F29" s="66"/>
      <c r="G29" s="66"/>
      <c r="H29" s="67"/>
      <c r="I29" s="66"/>
      <c r="J29" s="67"/>
      <c r="K29" s="67"/>
      <c r="L29" s="71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s="62" customFormat="1" ht="27" customHeight="1" x14ac:dyDescent="0.3">
      <c r="A30" s="71"/>
      <c r="B30" s="66"/>
      <c r="C30" s="98"/>
      <c r="D30" s="66"/>
      <c r="E30" s="67"/>
      <c r="F30" s="66"/>
      <c r="G30" s="66"/>
      <c r="H30" s="67"/>
      <c r="I30" s="66"/>
      <c r="J30" s="67"/>
      <c r="K30" s="67"/>
      <c r="L30" s="71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  <row r="31" spans="1:49" s="62" customFormat="1" ht="27" customHeight="1" x14ac:dyDescent="0.3">
      <c r="A31" s="71"/>
      <c r="B31" s="66"/>
      <c r="C31" s="98"/>
      <c r="D31" s="66"/>
      <c r="E31" s="67"/>
      <c r="F31" s="66"/>
      <c r="G31" s="66"/>
      <c r="H31" s="67"/>
      <c r="I31" s="66"/>
      <c r="J31" s="67"/>
      <c r="K31" s="67"/>
      <c r="L31" s="7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spans="1:49" s="62" customFormat="1" ht="27" customHeight="1" x14ac:dyDescent="0.3">
      <c r="A32" s="71"/>
      <c r="B32" s="66"/>
      <c r="C32" s="98"/>
      <c r="D32" s="66"/>
      <c r="E32" s="67"/>
      <c r="F32" s="66"/>
      <c r="G32" s="66"/>
      <c r="H32" s="67"/>
      <c r="I32" s="66"/>
      <c r="J32" s="67"/>
      <c r="K32" s="67"/>
      <c r="L32" s="71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</row>
    <row r="33" spans="1:49" s="62" customFormat="1" ht="27" customHeight="1" x14ac:dyDescent="0.3">
      <c r="A33" s="71"/>
      <c r="B33" s="66"/>
      <c r="C33" s="98"/>
      <c r="D33" s="66"/>
      <c r="E33" s="67"/>
      <c r="F33" s="66"/>
      <c r="G33" s="66"/>
      <c r="H33" s="67"/>
      <c r="I33" s="66"/>
      <c r="J33" s="67"/>
      <c r="K33" s="67"/>
      <c r="L33" s="71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</row>
    <row r="34" spans="1:49" s="62" customFormat="1" ht="27" customHeight="1" x14ac:dyDescent="0.3">
      <c r="A34" s="71"/>
      <c r="B34" s="66"/>
      <c r="C34" s="98"/>
      <c r="D34" s="66"/>
      <c r="E34" s="67"/>
      <c r="F34" s="66"/>
      <c r="G34" s="66"/>
      <c r="H34" s="67"/>
      <c r="I34" s="66"/>
      <c r="J34" s="67"/>
      <c r="K34" s="67"/>
      <c r="L34" s="71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</row>
    <row r="35" spans="1:49" s="62" customFormat="1" ht="27" customHeight="1" x14ac:dyDescent="0.3">
      <c r="A35" s="71"/>
      <c r="B35" s="66"/>
      <c r="C35" s="98"/>
      <c r="D35" s="66"/>
      <c r="E35" s="67"/>
      <c r="F35" s="66"/>
      <c r="G35" s="66"/>
      <c r="H35" s="67"/>
      <c r="I35" s="66"/>
      <c r="J35" s="67"/>
      <c r="K35" s="67"/>
      <c r="L35" s="71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 s="62" customFormat="1" ht="27" customHeight="1" x14ac:dyDescent="0.3">
      <c r="A36" s="71"/>
      <c r="B36" s="66"/>
      <c r="C36" s="98"/>
      <c r="D36" s="66"/>
      <c r="E36" s="67"/>
      <c r="F36" s="66"/>
      <c r="G36" s="66"/>
      <c r="H36" s="67"/>
      <c r="I36" s="66"/>
      <c r="J36" s="67"/>
      <c r="K36" s="67"/>
      <c r="L36" s="71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</row>
    <row r="37" spans="1:49" s="62" customFormat="1" ht="27" customHeight="1" x14ac:dyDescent="0.3">
      <c r="A37" s="71"/>
      <c r="B37" s="66"/>
      <c r="C37" s="98"/>
      <c r="D37" s="66"/>
      <c r="E37" s="67"/>
      <c r="F37" s="66"/>
      <c r="G37" s="66"/>
      <c r="H37" s="67"/>
      <c r="I37" s="66"/>
      <c r="J37" s="67"/>
      <c r="K37" s="67"/>
      <c r="L37" s="71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1:49" s="62" customFormat="1" ht="27" customHeight="1" x14ac:dyDescent="0.3">
      <c r="A38" s="71"/>
      <c r="B38" s="66"/>
      <c r="C38" s="98"/>
      <c r="D38" s="66"/>
      <c r="E38" s="67"/>
      <c r="F38" s="66"/>
      <c r="G38" s="66"/>
      <c r="H38" s="67"/>
      <c r="I38" s="66"/>
      <c r="J38" s="67"/>
      <c r="K38" s="67"/>
      <c r="L38" s="71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</row>
    <row r="39" spans="1:49" s="62" customFormat="1" ht="27" customHeight="1" x14ac:dyDescent="0.3">
      <c r="A39" s="71"/>
      <c r="B39" s="66"/>
      <c r="C39" s="98"/>
      <c r="D39" s="66"/>
      <c r="E39" s="67"/>
      <c r="F39" s="66"/>
      <c r="G39" s="66"/>
      <c r="H39" s="67"/>
      <c r="I39" s="66"/>
      <c r="J39" s="67"/>
      <c r="K39" s="67"/>
      <c r="L39" s="71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1:49" s="62" customFormat="1" ht="27" customHeight="1" x14ac:dyDescent="0.3">
      <c r="A40" s="71"/>
      <c r="B40" s="66"/>
      <c r="C40" s="98"/>
      <c r="D40" s="66"/>
      <c r="E40" s="67"/>
      <c r="F40" s="66"/>
      <c r="G40" s="66"/>
      <c r="H40" s="67"/>
      <c r="I40" s="66"/>
      <c r="J40" s="67"/>
      <c r="K40" s="67"/>
      <c r="L40" s="71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49" s="62" customFormat="1" ht="27" customHeight="1" x14ac:dyDescent="0.3">
      <c r="A41" s="71"/>
      <c r="B41" s="66"/>
      <c r="C41" s="98"/>
      <c r="D41" s="66"/>
      <c r="E41" s="67"/>
      <c r="F41" s="66"/>
      <c r="G41" s="66"/>
      <c r="H41" s="67"/>
      <c r="I41" s="66"/>
      <c r="J41" s="67"/>
      <c r="K41" s="67"/>
      <c r="L41" s="7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49" s="62" customFormat="1" ht="27" customHeight="1" x14ac:dyDescent="0.3">
      <c r="A42" s="71"/>
      <c r="B42" s="66"/>
      <c r="C42" s="98"/>
      <c r="D42" s="66"/>
      <c r="E42" s="67"/>
      <c r="F42" s="66"/>
      <c r="G42" s="66"/>
      <c r="H42" s="67"/>
      <c r="I42" s="66"/>
      <c r="J42" s="67"/>
      <c r="K42" s="67"/>
      <c r="L42" s="71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49" s="62" customFormat="1" ht="27" customHeight="1" x14ac:dyDescent="0.3">
      <c r="A43" s="71"/>
      <c r="B43" s="66"/>
      <c r="C43" s="98"/>
      <c r="D43" s="66"/>
      <c r="E43" s="67"/>
      <c r="F43" s="66"/>
      <c r="G43" s="66"/>
      <c r="H43" s="67"/>
      <c r="I43" s="66"/>
      <c r="J43" s="67"/>
      <c r="K43" s="67"/>
      <c r="L43" s="71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 s="62" customFormat="1" ht="27" customHeight="1" x14ac:dyDescent="0.3">
      <c r="A44" s="71"/>
      <c r="B44" s="66"/>
      <c r="C44" s="98"/>
      <c r="D44" s="66"/>
      <c r="E44" s="67"/>
      <c r="F44" s="66"/>
      <c r="G44" s="66"/>
      <c r="H44" s="67"/>
      <c r="I44" s="66"/>
      <c r="J44" s="67"/>
      <c r="K44" s="67"/>
      <c r="L44" s="71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1:49" s="62" customFormat="1" ht="27" customHeight="1" x14ac:dyDescent="0.3">
      <c r="A45" s="71"/>
      <c r="B45" s="66"/>
      <c r="C45" s="98"/>
      <c r="D45" s="66"/>
      <c r="E45" s="67"/>
      <c r="F45" s="66"/>
      <c r="G45" s="66"/>
      <c r="H45" s="67"/>
      <c r="I45" s="66"/>
      <c r="J45" s="67"/>
      <c r="K45" s="67"/>
      <c r="L45" s="71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1:49" s="62" customFormat="1" ht="27" customHeight="1" x14ac:dyDescent="0.3">
      <c r="A46" s="71"/>
      <c r="B46" s="66"/>
      <c r="C46" s="98"/>
      <c r="D46" s="66"/>
      <c r="E46" s="67"/>
      <c r="F46" s="66"/>
      <c r="G46" s="66"/>
      <c r="H46" s="67"/>
      <c r="I46" s="66"/>
      <c r="J46" s="67"/>
      <c r="K46" s="67"/>
      <c r="L46" s="71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</row>
    <row r="47" spans="1:49" s="62" customFormat="1" ht="27" customHeight="1" x14ac:dyDescent="0.3">
      <c r="A47" s="71"/>
      <c r="B47" s="66"/>
      <c r="C47" s="98"/>
      <c r="D47" s="66"/>
      <c r="E47" s="67"/>
      <c r="F47" s="66"/>
      <c r="G47" s="66"/>
      <c r="H47" s="67"/>
      <c r="I47" s="66"/>
      <c r="J47" s="67"/>
      <c r="K47" s="67"/>
      <c r="L47" s="71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1:49" s="62" customFormat="1" ht="27" customHeight="1" x14ac:dyDescent="0.3">
      <c r="A48" s="71"/>
      <c r="B48" s="66"/>
      <c r="C48" s="98"/>
      <c r="D48" s="66"/>
      <c r="E48" s="67"/>
      <c r="F48" s="66"/>
      <c r="G48" s="66"/>
      <c r="H48" s="67"/>
      <c r="I48" s="66"/>
      <c r="J48" s="67"/>
      <c r="K48" s="67"/>
      <c r="L48" s="71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</row>
    <row r="49" spans="1:49" s="62" customFormat="1" ht="27" customHeight="1" x14ac:dyDescent="0.3">
      <c r="A49" s="71"/>
      <c r="B49" s="66"/>
      <c r="C49" s="98"/>
      <c r="D49" s="66"/>
      <c r="E49" s="67"/>
      <c r="F49" s="66"/>
      <c r="G49" s="66"/>
      <c r="H49" s="67"/>
      <c r="I49" s="66"/>
      <c r="J49" s="67"/>
      <c r="K49" s="67"/>
      <c r="L49" s="71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</row>
    <row r="50" spans="1:49" s="62" customFormat="1" ht="27" customHeight="1" x14ac:dyDescent="0.3">
      <c r="A50" s="71"/>
      <c r="B50" s="66"/>
      <c r="C50" s="98"/>
      <c r="D50" s="66"/>
      <c r="E50" s="67"/>
      <c r="F50" s="66"/>
      <c r="G50" s="66"/>
      <c r="H50" s="67"/>
      <c r="I50" s="66"/>
      <c r="J50" s="67"/>
      <c r="K50" s="67"/>
      <c r="L50" s="71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1:49" s="62" customFormat="1" ht="27" customHeight="1" x14ac:dyDescent="0.3">
      <c r="A51" s="71"/>
      <c r="B51" s="66"/>
      <c r="C51" s="98"/>
      <c r="D51" s="66"/>
      <c r="E51" s="67"/>
      <c r="F51" s="66"/>
      <c r="G51" s="66"/>
      <c r="H51" s="67"/>
      <c r="I51" s="66"/>
      <c r="J51" s="67"/>
      <c r="K51" s="67"/>
      <c r="L51" s="7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:49" s="62" customFormat="1" ht="27" customHeight="1" x14ac:dyDescent="0.3">
      <c r="A52" s="71"/>
      <c r="B52" s="66"/>
      <c r="C52" s="98"/>
      <c r="D52" s="66"/>
      <c r="E52" s="67"/>
      <c r="F52" s="66"/>
      <c r="G52" s="66"/>
      <c r="H52" s="67"/>
      <c r="I52" s="66"/>
      <c r="J52" s="67"/>
      <c r="K52" s="67"/>
      <c r="L52" s="71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1:49" s="62" customFormat="1" ht="27" customHeight="1" x14ac:dyDescent="0.3">
      <c r="A53" s="71"/>
      <c r="B53" s="66"/>
      <c r="C53" s="98"/>
      <c r="D53" s="66"/>
      <c r="E53" s="67"/>
      <c r="F53" s="66"/>
      <c r="G53" s="66"/>
      <c r="H53" s="67"/>
      <c r="I53" s="66"/>
      <c r="J53" s="67"/>
      <c r="K53" s="67"/>
      <c r="L53" s="71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</row>
    <row r="54" spans="1:49" s="62" customFormat="1" ht="27" customHeight="1" x14ac:dyDescent="0.3">
      <c r="A54" s="71"/>
      <c r="B54" s="66"/>
      <c r="C54" s="98"/>
      <c r="D54" s="66"/>
      <c r="E54" s="67"/>
      <c r="F54" s="66"/>
      <c r="G54" s="66"/>
      <c r="H54" s="67"/>
      <c r="I54" s="66"/>
      <c r="J54" s="67"/>
      <c r="K54" s="67"/>
      <c r="L54" s="71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5" spans="1:49" s="62" customFormat="1" ht="27" customHeight="1" x14ac:dyDescent="0.3">
      <c r="A55" s="71"/>
      <c r="B55" s="66"/>
      <c r="C55" s="98"/>
      <c r="D55" s="66"/>
      <c r="E55" s="67"/>
      <c r="F55" s="66"/>
      <c r="G55" s="66"/>
      <c r="H55" s="67"/>
      <c r="I55" s="66"/>
      <c r="J55" s="67"/>
      <c r="K55" s="67"/>
      <c r="L55" s="71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</row>
    <row r="56" spans="1:49" s="62" customFormat="1" ht="27" customHeight="1" x14ac:dyDescent="0.3">
      <c r="A56" s="71"/>
      <c r="B56" s="66"/>
      <c r="C56" s="98"/>
      <c r="D56" s="66"/>
      <c r="E56" s="67"/>
      <c r="F56" s="66"/>
      <c r="G56" s="66"/>
      <c r="H56" s="67"/>
      <c r="I56" s="66"/>
      <c r="J56" s="67"/>
      <c r="K56" s="67"/>
      <c r="L56" s="71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</row>
    <row r="57" spans="1:49" s="62" customFormat="1" ht="27" customHeight="1" x14ac:dyDescent="0.3">
      <c r="A57" s="71"/>
      <c r="B57" s="66"/>
      <c r="C57" s="98"/>
      <c r="D57" s="66"/>
      <c r="E57" s="67"/>
      <c r="F57" s="66"/>
      <c r="G57" s="66"/>
      <c r="H57" s="67"/>
      <c r="I57" s="66"/>
      <c r="J57" s="67"/>
      <c r="K57" s="67"/>
      <c r="L57" s="71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</row>
    <row r="58" spans="1:49" s="62" customFormat="1" ht="27" customHeight="1" x14ac:dyDescent="0.3">
      <c r="A58" s="71"/>
      <c r="B58" s="66"/>
      <c r="C58" s="98"/>
      <c r="D58" s="66"/>
      <c r="E58" s="67"/>
      <c r="F58" s="66"/>
      <c r="G58" s="66"/>
      <c r="H58" s="67"/>
      <c r="I58" s="66"/>
      <c r="J58" s="67"/>
      <c r="K58" s="67"/>
      <c r="L58" s="71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</row>
    <row r="59" spans="1:49" s="62" customFormat="1" ht="27" customHeight="1" x14ac:dyDescent="0.3">
      <c r="A59" s="71"/>
      <c r="B59" s="66"/>
      <c r="C59" s="98"/>
      <c r="D59" s="66"/>
      <c r="E59" s="67"/>
      <c r="F59" s="66"/>
      <c r="G59" s="66"/>
      <c r="H59" s="67"/>
      <c r="I59" s="66"/>
      <c r="J59" s="67"/>
      <c r="K59" s="67"/>
      <c r="L59" s="71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</row>
    <row r="60" spans="1:49" s="62" customFormat="1" ht="27" customHeight="1" x14ac:dyDescent="0.3">
      <c r="A60" s="71"/>
      <c r="B60" s="66"/>
      <c r="C60" s="98"/>
      <c r="D60" s="66"/>
      <c r="E60" s="67"/>
      <c r="F60" s="66"/>
      <c r="G60" s="66"/>
      <c r="H60" s="67"/>
      <c r="I60" s="66"/>
      <c r="J60" s="67"/>
      <c r="K60" s="67"/>
      <c r="L60" s="71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</row>
    <row r="61" spans="1:49" s="62" customFormat="1" ht="27" customHeight="1" x14ac:dyDescent="0.3">
      <c r="A61" s="71"/>
      <c r="B61" s="66"/>
      <c r="C61" s="98"/>
      <c r="D61" s="66"/>
      <c r="E61" s="67"/>
      <c r="F61" s="66"/>
      <c r="G61" s="66"/>
      <c r="H61" s="67"/>
      <c r="I61" s="66"/>
      <c r="J61" s="67"/>
      <c r="K61" s="67"/>
      <c r="L61" s="7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</row>
    <row r="62" spans="1:49" s="62" customFormat="1" ht="27" customHeight="1" x14ac:dyDescent="0.3">
      <c r="A62" s="71"/>
      <c r="B62" s="66"/>
      <c r="C62" s="98"/>
      <c r="D62" s="66"/>
      <c r="E62" s="67"/>
      <c r="F62" s="66"/>
      <c r="G62" s="66"/>
      <c r="H62" s="67"/>
      <c r="I62" s="66"/>
      <c r="J62" s="67"/>
      <c r="K62" s="67"/>
      <c r="L62" s="71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</row>
    <row r="63" spans="1:49" s="62" customFormat="1" ht="27" customHeight="1" x14ac:dyDescent="0.3">
      <c r="A63" s="71"/>
      <c r="B63" s="66"/>
      <c r="C63" s="98"/>
      <c r="D63" s="66"/>
      <c r="E63" s="67"/>
      <c r="F63" s="66"/>
      <c r="G63" s="66"/>
      <c r="H63" s="67"/>
      <c r="I63" s="66"/>
      <c r="J63" s="67"/>
      <c r="K63" s="67"/>
      <c r="L63" s="71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</row>
    <row r="64" spans="1:49" s="62" customFormat="1" ht="27" customHeight="1" x14ac:dyDescent="0.3">
      <c r="A64" s="71"/>
      <c r="B64" s="66"/>
      <c r="C64" s="98"/>
      <c r="D64" s="66"/>
      <c r="E64" s="67"/>
      <c r="F64" s="66"/>
      <c r="G64" s="66"/>
      <c r="H64" s="67"/>
      <c r="I64" s="66"/>
      <c r="J64" s="67"/>
      <c r="K64" s="67"/>
      <c r="L64" s="71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1:49" s="62" customFormat="1" ht="27" customHeight="1" x14ac:dyDescent="0.3">
      <c r="A65" s="71"/>
      <c r="B65" s="66"/>
      <c r="C65" s="98"/>
      <c r="D65" s="66"/>
      <c r="E65" s="67"/>
      <c r="F65" s="66"/>
      <c r="G65" s="66"/>
      <c r="H65" s="67"/>
      <c r="I65" s="66"/>
      <c r="J65" s="67"/>
      <c r="K65" s="67"/>
      <c r="L65" s="71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</row>
    <row r="66" spans="1:49" s="62" customFormat="1" ht="27" customHeight="1" x14ac:dyDescent="0.3">
      <c r="A66" s="71"/>
      <c r="B66" s="66"/>
      <c r="C66" s="98"/>
      <c r="D66" s="66"/>
      <c r="E66" s="67"/>
      <c r="F66" s="66"/>
      <c r="G66" s="66"/>
      <c r="H66" s="67"/>
      <c r="I66" s="66"/>
      <c r="J66" s="67"/>
      <c r="K66" s="67"/>
      <c r="L66" s="71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1:49" s="62" customFormat="1" ht="27" customHeight="1" x14ac:dyDescent="0.3">
      <c r="A67" s="71"/>
      <c r="B67" s="66"/>
      <c r="C67" s="98"/>
      <c r="D67" s="66"/>
      <c r="E67" s="67"/>
      <c r="F67" s="66"/>
      <c r="G67" s="66"/>
      <c r="H67" s="67"/>
      <c r="I67" s="66"/>
      <c r="J67" s="67"/>
      <c r="K67" s="67"/>
      <c r="L67" s="71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</row>
    <row r="68" spans="1:49" s="62" customFormat="1" ht="27" customHeight="1" x14ac:dyDescent="0.3">
      <c r="A68" s="71"/>
      <c r="B68" s="66"/>
      <c r="C68" s="98"/>
      <c r="D68" s="66"/>
      <c r="E68" s="67"/>
      <c r="F68" s="66"/>
      <c r="G68" s="66"/>
      <c r="H68" s="67"/>
      <c r="I68" s="66"/>
      <c r="J68" s="67"/>
      <c r="K68" s="67"/>
      <c r="L68" s="71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</row>
    <row r="69" spans="1:49" s="62" customFormat="1" ht="27" customHeight="1" x14ac:dyDescent="0.3">
      <c r="A69" s="71"/>
      <c r="B69" s="66"/>
      <c r="C69" s="98"/>
      <c r="D69" s="66"/>
      <c r="E69" s="67"/>
      <c r="F69" s="66"/>
      <c r="G69" s="66"/>
      <c r="H69" s="67"/>
      <c r="I69" s="66"/>
      <c r="J69" s="67"/>
      <c r="K69" s="67"/>
      <c r="L69" s="71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</row>
    <row r="70" spans="1:49" s="62" customFormat="1" ht="27" customHeight="1" x14ac:dyDescent="0.3">
      <c r="A70" s="71"/>
      <c r="B70" s="66"/>
      <c r="C70" s="98"/>
      <c r="D70" s="66"/>
      <c r="E70" s="67"/>
      <c r="F70" s="66"/>
      <c r="G70" s="66"/>
      <c r="H70" s="67"/>
      <c r="I70" s="66"/>
      <c r="J70" s="67"/>
      <c r="K70" s="67"/>
      <c r="L70" s="71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</row>
    <row r="71" spans="1:49" s="62" customFormat="1" ht="27" customHeight="1" x14ac:dyDescent="0.3">
      <c r="A71" s="71"/>
      <c r="B71" s="66"/>
      <c r="C71" s="98"/>
      <c r="D71" s="66"/>
      <c r="E71" s="67"/>
      <c r="F71" s="66"/>
      <c r="G71" s="66"/>
      <c r="H71" s="67"/>
      <c r="I71" s="66"/>
      <c r="J71" s="67"/>
      <c r="K71" s="67"/>
      <c r="L71" s="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</row>
    <row r="72" spans="1:49" s="62" customFormat="1" ht="27" customHeight="1" x14ac:dyDescent="0.3">
      <c r="A72" s="71"/>
      <c r="B72" s="66"/>
      <c r="C72" s="98"/>
      <c r="D72" s="66"/>
      <c r="E72" s="67"/>
      <c r="F72" s="66"/>
      <c r="G72" s="66"/>
      <c r="H72" s="67"/>
      <c r="I72" s="66"/>
      <c r="J72" s="67"/>
      <c r="K72" s="67"/>
      <c r="L72" s="71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</row>
    <row r="73" spans="1:49" s="62" customFormat="1" ht="27" customHeight="1" x14ac:dyDescent="0.3">
      <c r="A73" s="71"/>
      <c r="B73" s="66"/>
      <c r="C73" s="98"/>
      <c r="D73" s="66"/>
      <c r="E73" s="67"/>
      <c r="F73" s="66"/>
      <c r="G73" s="66"/>
      <c r="H73" s="67"/>
      <c r="I73" s="66"/>
      <c r="J73" s="67"/>
      <c r="K73" s="67"/>
      <c r="L73" s="71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</row>
    <row r="74" spans="1:49" s="62" customFormat="1" ht="27" customHeight="1" x14ac:dyDescent="0.3">
      <c r="A74" s="71"/>
      <c r="B74" s="66"/>
      <c r="C74" s="98"/>
      <c r="D74" s="66"/>
      <c r="E74" s="67"/>
      <c r="F74" s="66"/>
      <c r="G74" s="66"/>
      <c r="H74" s="67"/>
      <c r="I74" s="66"/>
      <c r="J74" s="67"/>
      <c r="K74" s="67"/>
      <c r="L74" s="71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</row>
    <row r="75" spans="1:49" s="62" customFormat="1" ht="27" customHeight="1" x14ac:dyDescent="0.3">
      <c r="A75" s="71"/>
      <c r="B75" s="66"/>
      <c r="C75" s="98"/>
      <c r="D75" s="66"/>
      <c r="E75" s="67"/>
      <c r="F75" s="66"/>
      <c r="G75" s="66"/>
      <c r="H75" s="67"/>
      <c r="I75" s="66"/>
      <c r="J75" s="67"/>
      <c r="K75" s="67"/>
      <c r="L75" s="71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</row>
    <row r="76" spans="1:49" s="62" customFormat="1" ht="27" customHeight="1" x14ac:dyDescent="0.3">
      <c r="A76" s="71"/>
      <c r="B76" s="66"/>
      <c r="C76" s="98"/>
      <c r="D76" s="66"/>
      <c r="E76" s="67"/>
      <c r="F76" s="66"/>
      <c r="G76" s="66"/>
      <c r="H76" s="67"/>
      <c r="I76" s="66"/>
      <c r="J76" s="67"/>
      <c r="K76" s="67"/>
      <c r="L76" s="71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</row>
    <row r="77" spans="1:49" s="62" customFormat="1" ht="27" customHeight="1" x14ac:dyDescent="0.3">
      <c r="A77" s="71"/>
      <c r="B77" s="66"/>
      <c r="C77" s="98"/>
      <c r="D77" s="66"/>
      <c r="E77" s="67"/>
      <c r="F77" s="66"/>
      <c r="G77" s="66"/>
      <c r="H77" s="67"/>
      <c r="I77" s="66"/>
      <c r="J77" s="67"/>
      <c r="K77" s="67"/>
      <c r="L77" s="71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</row>
    <row r="78" spans="1:49" s="62" customFormat="1" ht="27" customHeight="1" x14ac:dyDescent="0.3">
      <c r="A78" s="71"/>
      <c r="B78" s="66"/>
      <c r="C78" s="98"/>
      <c r="D78" s="66"/>
      <c r="E78" s="67"/>
      <c r="F78" s="66"/>
      <c r="G78" s="66"/>
      <c r="H78" s="67"/>
      <c r="I78" s="66"/>
      <c r="J78" s="67"/>
      <c r="K78" s="67"/>
      <c r="L78" s="71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</row>
    <row r="79" spans="1:49" s="62" customFormat="1" ht="27" customHeight="1" x14ac:dyDescent="0.3">
      <c r="A79" s="71"/>
      <c r="B79" s="66"/>
      <c r="C79" s="98"/>
      <c r="D79" s="66"/>
      <c r="E79" s="67"/>
      <c r="F79" s="66"/>
      <c r="G79" s="66"/>
      <c r="H79" s="67"/>
      <c r="I79" s="66"/>
      <c r="J79" s="67"/>
      <c r="K79" s="67"/>
      <c r="L79" s="71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</row>
    <row r="80" spans="1:49" s="62" customFormat="1" ht="27" customHeight="1" x14ac:dyDescent="0.3">
      <c r="A80" s="71"/>
      <c r="B80" s="66"/>
      <c r="C80" s="98"/>
      <c r="D80" s="66"/>
      <c r="E80" s="67"/>
      <c r="F80" s="66"/>
      <c r="G80" s="66"/>
      <c r="H80" s="67"/>
      <c r="I80" s="66"/>
      <c r="J80" s="67"/>
      <c r="K80" s="67"/>
      <c r="L80" s="71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</row>
    <row r="81" spans="1:49" s="62" customFormat="1" ht="27" customHeight="1" x14ac:dyDescent="0.3">
      <c r="A81" s="71"/>
      <c r="B81" s="66"/>
      <c r="C81" s="98"/>
      <c r="D81" s="66"/>
      <c r="E81" s="67"/>
      <c r="F81" s="66"/>
      <c r="G81" s="66"/>
      <c r="H81" s="67"/>
      <c r="I81" s="66"/>
      <c r="J81" s="67"/>
      <c r="K81" s="67"/>
      <c r="L81" s="7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</row>
    <row r="82" spans="1:49" s="62" customFormat="1" ht="27" customHeight="1" x14ac:dyDescent="0.3">
      <c r="A82" s="71"/>
      <c r="B82" s="66"/>
      <c r="C82" s="98"/>
      <c r="D82" s="66"/>
      <c r="E82" s="67"/>
      <c r="F82" s="66"/>
      <c r="G82" s="66"/>
      <c r="H82" s="67"/>
      <c r="I82" s="66"/>
      <c r="J82" s="67"/>
      <c r="K82" s="67"/>
      <c r="L82" s="71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</row>
    <row r="83" spans="1:49" s="62" customFormat="1" ht="27" customHeight="1" x14ac:dyDescent="0.3">
      <c r="A83" s="71"/>
      <c r="B83" s="66"/>
      <c r="C83" s="98"/>
      <c r="D83" s="66"/>
      <c r="E83" s="67"/>
      <c r="F83" s="66"/>
      <c r="G83" s="66"/>
      <c r="H83" s="67"/>
      <c r="I83" s="66"/>
      <c r="J83" s="67"/>
      <c r="K83" s="67"/>
      <c r="L83" s="71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</row>
    <row r="84" spans="1:49" s="62" customFormat="1" ht="27" customHeight="1" x14ac:dyDescent="0.3">
      <c r="A84" s="71"/>
      <c r="B84" s="66"/>
      <c r="C84" s="98"/>
      <c r="D84" s="66"/>
      <c r="E84" s="67"/>
      <c r="F84" s="66"/>
      <c r="G84" s="66"/>
      <c r="H84" s="67"/>
      <c r="I84" s="66"/>
      <c r="J84" s="67"/>
      <c r="K84" s="67"/>
      <c r="L84" s="71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</row>
    <row r="85" spans="1:49" s="62" customFormat="1" ht="27" customHeight="1" x14ac:dyDescent="0.3">
      <c r="A85" s="71"/>
      <c r="B85" s="66"/>
      <c r="C85" s="98"/>
      <c r="D85" s="66"/>
      <c r="E85" s="67"/>
      <c r="F85" s="66"/>
      <c r="G85" s="66"/>
      <c r="H85" s="67"/>
      <c r="I85" s="66"/>
      <c r="J85" s="67"/>
      <c r="K85" s="67"/>
      <c r="L85" s="71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</row>
    <row r="86" spans="1:49" s="62" customFormat="1" ht="27" customHeight="1" x14ac:dyDescent="0.3">
      <c r="A86" s="71"/>
      <c r="B86" s="66"/>
      <c r="C86" s="98"/>
      <c r="D86" s="66"/>
      <c r="E86" s="67"/>
      <c r="F86" s="66"/>
      <c r="G86" s="66"/>
      <c r="H86" s="67"/>
      <c r="I86" s="66"/>
      <c r="J86" s="67"/>
      <c r="K86" s="67"/>
      <c r="L86" s="71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</row>
    <row r="87" spans="1:49" s="62" customFormat="1" ht="27" customHeight="1" x14ac:dyDescent="0.3">
      <c r="A87" s="71"/>
      <c r="B87" s="66"/>
      <c r="C87" s="98"/>
      <c r="D87" s="66"/>
      <c r="E87" s="67"/>
      <c r="F87" s="66"/>
      <c r="G87" s="66"/>
      <c r="H87" s="67"/>
      <c r="I87" s="66"/>
      <c r="J87" s="67"/>
      <c r="K87" s="67"/>
      <c r="L87" s="71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</row>
    <row r="88" spans="1:49" s="62" customFormat="1" ht="27" customHeight="1" x14ac:dyDescent="0.3">
      <c r="A88" s="71"/>
      <c r="B88" s="66"/>
      <c r="C88" s="98"/>
      <c r="D88" s="66"/>
      <c r="E88" s="67"/>
      <c r="F88" s="66"/>
      <c r="G88" s="66"/>
      <c r="H88" s="67"/>
      <c r="I88" s="66"/>
      <c r="J88" s="67"/>
      <c r="K88" s="67"/>
      <c r="L88" s="71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</row>
    <row r="89" spans="1:49" s="62" customFormat="1" ht="27" customHeight="1" x14ac:dyDescent="0.3">
      <c r="A89" s="71"/>
      <c r="B89" s="66"/>
      <c r="C89" s="98"/>
      <c r="D89" s="66"/>
      <c r="E89" s="67"/>
      <c r="F89" s="66"/>
      <c r="G89" s="66"/>
      <c r="H89" s="67"/>
      <c r="I89" s="66"/>
      <c r="J89" s="67"/>
      <c r="K89" s="67"/>
      <c r="L89" s="71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</row>
    <row r="90" spans="1:49" s="62" customFormat="1" ht="27" customHeight="1" x14ac:dyDescent="0.3">
      <c r="A90" s="71"/>
      <c r="B90" s="66"/>
      <c r="C90" s="98"/>
      <c r="D90" s="66"/>
      <c r="E90" s="67"/>
      <c r="F90" s="66"/>
      <c r="G90" s="66"/>
      <c r="H90" s="67"/>
      <c r="I90" s="66"/>
      <c r="J90" s="67"/>
      <c r="K90" s="67"/>
      <c r="L90" s="71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</row>
    <row r="91" spans="1:49" s="62" customFormat="1" ht="27" customHeight="1" x14ac:dyDescent="0.3">
      <c r="A91" s="71"/>
      <c r="B91" s="66"/>
      <c r="C91" s="98"/>
      <c r="D91" s="66"/>
      <c r="E91" s="67"/>
      <c r="F91" s="66"/>
      <c r="G91" s="66"/>
      <c r="H91" s="67"/>
      <c r="I91" s="66"/>
      <c r="J91" s="67"/>
      <c r="K91" s="67"/>
      <c r="L91" s="7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</row>
    <row r="92" spans="1:49" s="62" customFormat="1" ht="27" customHeight="1" x14ac:dyDescent="0.3">
      <c r="A92" s="71"/>
      <c r="B92" s="66"/>
      <c r="C92" s="98"/>
      <c r="D92" s="66"/>
      <c r="E92" s="67"/>
      <c r="F92" s="66"/>
      <c r="G92" s="66"/>
      <c r="H92" s="67"/>
      <c r="I92" s="66"/>
      <c r="J92" s="67"/>
      <c r="K92" s="67"/>
      <c r="L92" s="71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</row>
    <row r="93" spans="1:49" s="62" customFormat="1" ht="27" customHeight="1" x14ac:dyDescent="0.3">
      <c r="A93" s="71"/>
      <c r="B93" s="66"/>
      <c r="C93" s="98"/>
      <c r="D93" s="66"/>
      <c r="E93" s="67"/>
      <c r="F93" s="66"/>
      <c r="G93" s="66"/>
      <c r="H93" s="67"/>
      <c r="I93" s="66"/>
      <c r="J93" s="67"/>
      <c r="K93" s="67"/>
      <c r="L93" s="71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</row>
    <row r="94" spans="1:49" s="62" customFormat="1" ht="27" customHeight="1" x14ac:dyDescent="0.3">
      <c r="A94" s="71"/>
      <c r="B94" s="66"/>
      <c r="C94" s="98"/>
      <c r="D94" s="66"/>
      <c r="E94" s="67"/>
      <c r="F94" s="66"/>
      <c r="G94" s="66"/>
      <c r="H94" s="67"/>
      <c r="I94" s="66"/>
      <c r="J94" s="67"/>
      <c r="K94" s="67"/>
      <c r="L94" s="71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</row>
    <row r="95" spans="1:49" s="62" customFormat="1" ht="27" customHeight="1" x14ac:dyDescent="0.3">
      <c r="A95" s="71"/>
      <c r="B95" s="66"/>
      <c r="C95" s="98"/>
      <c r="D95" s="66"/>
      <c r="E95" s="67"/>
      <c r="F95" s="66"/>
      <c r="G95" s="66"/>
      <c r="H95" s="67"/>
      <c r="I95" s="66"/>
      <c r="J95" s="67"/>
      <c r="K95" s="67"/>
      <c r="L95" s="71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</row>
    <row r="96" spans="1:49" s="62" customFormat="1" ht="27" customHeight="1" x14ac:dyDescent="0.3">
      <c r="A96" s="71"/>
      <c r="B96" s="66"/>
      <c r="C96" s="98"/>
      <c r="D96" s="66"/>
      <c r="E96" s="67"/>
      <c r="F96" s="66"/>
      <c r="G96" s="66"/>
      <c r="H96" s="67"/>
      <c r="I96" s="66"/>
      <c r="J96" s="67"/>
      <c r="K96" s="67"/>
      <c r="L96" s="71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</row>
    <row r="97" spans="1:49" s="62" customFormat="1" ht="27" customHeight="1" x14ac:dyDescent="0.3">
      <c r="A97" s="71"/>
      <c r="B97" s="66"/>
      <c r="C97" s="98"/>
      <c r="D97" s="66"/>
      <c r="E97" s="67"/>
      <c r="F97" s="66"/>
      <c r="G97" s="66"/>
      <c r="H97" s="67"/>
      <c r="I97" s="66"/>
      <c r="J97" s="67"/>
      <c r="K97" s="67"/>
      <c r="L97" s="71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</row>
    <row r="98" spans="1:49" s="62" customFormat="1" ht="27" customHeight="1" x14ac:dyDescent="0.3">
      <c r="A98" s="71"/>
      <c r="B98" s="66"/>
      <c r="C98" s="98"/>
      <c r="D98" s="66"/>
      <c r="E98" s="67"/>
      <c r="F98" s="66"/>
      <c r="G98" s="66"/>
      <c r="H98" s="67"/>
      <c r="I98" s="66"/>
      <c r="J98" s="67"/>
      <c r="K98" s="67"/>
      <c r="L98" s="71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</row>
    <row r="99" spans="1:49" s="62" customFormat="1" ht="27" customHeight="1" x14ac:dyDescent="0.3">
      <c r="A99" s="71"/>
      <c r="B99" s="66"/>
      <c r="C99" s="98"/>
      <c r="D99" s="66"/>
      <c r="E99" s="67"/>
      <c r="F99" s="66"/>
      <c r="G99" s="66"/>
      <c r="H99" s="67"/>
      <c r="I99" s="66"/>
      <c r="J99" s="67"/>
      <c r="K99" s="67"/>
      <c r="L99" s="71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</row>
    <row r="100" spans="1:49" s="62" customFormat="1" ht="27" customHeight="1" x14ac:dyDescent="0.3">
      <c r="A100" s="71"/>
      <c r="B100" s="66"/>
      <c r="C100" s="98"/>
      <c r="D100" s="66"/>
      <c r="E100" s="67"/>
      <c r="F100" s="66"/>
      <c r="G100" s="66"/>
      <c r="H100" s="67"/>
      <c r="I100" s="66"/>
      <c r="J100" s="67"/>
      <c r="K100" s="67"/>
      <c r="L100" s="71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</row>
    <row r="101" spans="1:49" s="62" customFormat="1" ht="27" customHeight="1" x14ac:dyDescent="0.3">
      <c r="A101" s="71"/>
      <c r="B101" s="66"/>
      <c r="C101" s="98"/>
      <c r="D101" s="66"/>
      <c r="E101" s="67"/>
      <c r="F101" s="66"/>
      <c r="G101" s="66"/>
      <c r="H101" s="67"/>
      <c r="I101" s="66"/>
      <c r="J101" s="67"/>
      <c r="K101" s="67"/>
      <c r="L101" s="7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</row>
    <row r="102" spans="1:49" s="62" customFormat="1" ht="27" customHeight="1" x14ac:dyDescent="0.3">
      <c r="A102" s="71"/>
      <c r="B102" s="66"/>
      <c r="C102" s="98"/>
      <c r="D102" s="66"/>
      <c r="E102" s="67"/>
      <c r="F102" s="66"/>
      <c r="G102" s="66"/>
      <c r="H102" s="67"/>
      <c r="I102" s="66"/>
      <c r="J102" s="67"/>
      <c r="K102" s="67"/>
      <c r="L102" s="71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</row>
    <row r="103" spans="1:49" s="62" customFormat="1" ht="27" customHeight="1" x14ac:dyDescent="0.3">
      <c r="A103" s="71"/>
      <c r="B103" s="66"/>
      <c r="C103" s="98"/>
      <c r="D103" s="66"/>
      <c r="E103" s="67"/>
      <c r="F103" s="66"/>
      <c r="G103" s="66"/>
      <c r="H103" s="67"/>
      <c r="I103" s="66"/>
      <c r="J103" s="67"/>
      <c r="K103" s="67"/>
      <c r="L103" s="71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</row>
    <row r="104" spans="1:49" s="62" customFormat="1" ht="27" customHeight="1" x14ac:dyDescent="0.3">
      <c r="A104" s="71"/>
      <c r="B104" s="66"/>
      <c r="C104" s="98"/>
      <c r="D104" s="66"/>
      <c r="E104" s="67"/>
      <c r="F104" s="66"/>
      <c r="G104" s="66"/>
      <c r="H104" s="67"/>
      <c r="I104" s="66"/>
      <c r="J104" s="67"/>
      <c r="K104" s="67"/>
      <c r="L104" s="71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</row>
    <row r="105" spans="1:49" s="62" customFormat="1" ht="27" customHeight="1" x14ac:dyDescent="0.3">
      <c r="A105" s="71"/>
      <c r="B105" s="66"/>
      <c r="C105" s="98"/>
      <c r="D105" s="66"/>
      <c r="E105" s="67"/>
      <c r="F105" s="66"/>
      <c r="G105" s="66"/>
      <c r="H105" s="67"/>
      <c r="I105" s="66"/>
      <c r="J105" s="67"/>
      <c r="K105" s="67"/>
      <c r="L105" s="71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</row>
    <row r="106" spans="1:49" s="62" customFormat="1" ht="27" customHeight="1" x14ac:dyDescent="0.3">
      <c r="A106" s="71"/>
      <c r="B106" s="66"/>
      <c r="C106" s="98"/>
      <c r="D106" s="66"/>
      <c r="E106" s="67"/>
      <c r="F106" s="66"/>
      <c r="G106" s="66"/>
      <c r="H106" s="67"/>
      <c r="I106" s="66"/>
      <c r="J106" s="67"/>
      <c r="K106" s="67"/>
      <c r="L106" s="71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</row>
    <row r="107" spans="1:49" s="62" customFormat="1" ht="27" customHeight="1" x14ac:dyDescent="0.3">
      <c r="A107" s="71"/>
      <c r="B107" s="66"/>
      <c r="C107" s="98"/>
      <c r="D107" s="66"/>
      <c r="E107" s="67"/>
      <c r="F107" s="66"/>
      <c r="G107" s="66"/>
      <c r="H107" s="67"/>
      <c r="I107" s="66"/>
      <c r="J107" s="67"/>
      <c r="K107" s="67"/>
      <c r="L107" s="71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</row>
    <row r="108" spans="1:49" s="62" customFormat="1" ht="27" customHeight="1" x14ac:dyDescent="0.3">
      <c r="A108" s="71"/>
      <c r="B108" s="66"/>
      <c r="C108" s="98"/>
      <c r="D108" s="66"/>
      <c r="E108" s="67"/>
      <c r="F108" s="66"/>
      <c r="G108" s="66"/>
      <c r="H108" s="67"/>
      <c r="I108" s="66"/>
      <c r="J108" s="67"/>
      <c r="K108" s="67"/>
      <c r="L108" s="71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</row>
    <row r="109" spans="1:49" s="62" customFormat="1" ht="27" customHeight="1" x14ac:dyDescent="0.3">
      <c r="A109" s="71"/>
      <c r="B109" s="66"/>
      <c r="C109" s="98"/>
      <c r="D109" s="66"/>
      <c r="E109" s="67"/>
      <c r="F109" s="66"/>
      <c r="G109" s="66"/>
      <c r="H109" s="67"/>
      <c r="I109" s="66"/>
      <c r="J109" s="67"/>
      <c r="K109" s="67"/>
      <c r="L109" s="71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</row>
    <row r="110" spans="1:49" s="62" customFormat="1" ht="27" customHeight="1" x14ac:dyDescent="0.3">
      <c r="A110" s="71"/>
      <c r="B110" s="66"/>
      <c r="C110" s="98"/>
      <c r="D110" s="66"/>
      <c r="E110" s="67"/>
      <c r="F110" s="66"/>
      <c r="G110" s="66"/>
      <c r="H110" s="67"/>
      <c r="I110" s="66"/>
      <c r="J110" s="67"/>
      <c r="K110" s="67"/>
      <c r="L110" s="71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</row>
    <row r="111" spans="1:49" s="62" customFormat="1" ht="27" customHeight="1" x14ac:dyDescent="0.3">
      <c r="A111" s="71"/>
      <c r="B111" s="66"/>
      <c r="C111" s="98"/>
      <c r="D111" s="66"/>
      <c r="E111" s="67"/>
      <c r="F111" s="66"/>
      <c r="G111" s="66"/>
      <c r="H111" s="67"/>
      <c r="I111" s="66"/>
      <c r="J111" s="67"/>
      <c r="K111" s="67"/>
      <c r="L111" s="7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</row>
    <row r="112" spans="1:49" s="62" customFormat="1" ht="27" customHeight="1" x14ac:dyDescent="0.3">
      <c r="A112" s="71"/>
      <c r="B112" s="66"/>
      <c r="C112" s="98"/>
      <c r="D112" s="66"/>
      <c r="E112" s="67"/>
      <c r="F112" s="66"/>
      <c r="G112" s="66"/>
      <c r="H112" s="67"/>
      <c r="I112" s="66"/>
      <c r="J112" s="67"/>
      <c r="K112" s="67"/>
      <c r="L112" s="71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</row>
    <row r="113" spans="1:49" s="62" customFormat="1" ht="27" customHeight="1" x14ac:dyDescent="0.3">
      <c r="A113" s="71"/>
      <c r="B113" s="66"/>
      <c r="C113" s="98"/>
      <c r="D113" s="66"/>
      <c r="E113" s="67"/>
      <c r="F113" s="66"/>
      <c r="G113" s="66"/>
      <c r="H113" s="67"/>
      <c r="I113" s="66"/>
      <c r="J113" s="67"/>
      <c r="K113" s="67"/>
      <c r="L113" s="71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</row>
    <row r="114" spans="1:49" s="62" customFormat="1" ht="27" customHeight="1" x14ac:dyDescent="0.3">
      <c r="A114" s="71"/>
      <c r="B114" s="66"/>
      <c r="C114" s="98"/>
      <c r="D114" s="66"/>
      <c r="E114" s="67"/>
      <c r="F114" s="66"/>
      <c r="G114" s="66"/>
      <c r="H114" s="67"/>
      <c r="I114" s="66"/>
      <c r="J114" s="67"/>
      <c r="K114" s="67"/>
      <c r="L114" s="71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</row>
    <row r="115" spans="1:49" s="62" customFormat="1" ht="27" customHeight="1" x14ac:dyDescent="0.3">
      <c r="A115" s="71"/>
      <c r="B115" s="66"/>
      <c r="C115" s="98"/>
      <c r="D115" s="66"/>
      <c r="E115" s="67"/>
      <c r="F115" s="66"/>
      <c r="G115" s="66"/>
      <c r="H115" s="67"/>
      <c r="I115" s="66"/>
      <c r="J115" s="67"/>
      <c r="K115" s="67"/>
      <c r="L115" s="71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</row>
    <row r="116" spans="1:49" s="62" customFormat="1" ht="27" customHeight="1" x14ac:dyDescent="0.3">
      <c r="A116" s="71"/>
      <c r="B116" s="66"/>
      <c r="C116" s="98"/>
      <c r="D116" s="66"/>
      <c r="E116" s="67"/>
      <c r="F116" s="66"/>
      <c r="G116" s="66"/>
      <c r="H116" s="67"/>
      <c r="I116" s="66"/>
      <c r="J116" s="67"/>
      <c r="K116" s="67"/>
      <c r="L116" s="71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</row>
    <row r="117" spans="1:49" s="62" customFormat="1" ht="27" customHeight="1" x14ac:dyDescent="0.3">
      <c r="A117" s="71"/>
      <c r="B117" s="66"/>
      <c r="C117" s="98"/>
      <c r="D117" s="66"/>
      <c r="E117" s="67"/>
      <c r="F117" s="66"/>
      <c r="G117" s="66"/>
      <c r="H117" s="67"/>
      <c r="I117" s="66"/>
      <c r="J117" s="67"/>
      <c r="K117" s="67"/>
      <c r="L117" s="71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</row>
    <row r="118" spans="1:49" s="62" customFormat="1" ht="27" customHeight="1" x14ac:dyDescent="0.3">
      <c r="A118" s="71"/>
      <c r="B118" s="66"/>
      <c r="C118" s="98"/>
      <c r="D118" s="66"/>
      <c r="E118" s="67"/>
      <c r="F118" s="66"/>
      <c r="G118" s="66"/>
      <c r="H118" s="67"/>
      <c r="I118" s="66"/>
      <c r="J118" s="67"/>
      <c r="K118" s="67"/>
      <c r="L118" s="71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</row>
    <row r="119" spans="1:49" s="62" customFormat="1" ht="27" customHeight="1" x14ac:dyDescent="0.3">
      <c r="A119" s="71"/>
      <c r="B119" s="66"/>
      <c r="C119" s="98"/>
      <c r="D119" s="66"/>
      <c r="E119" s="67"/>
      <c r="F119" s="66"/>
      <c r="G119" s="66"/>
      <c r="H119" s="67"/>
      <c r="I119" s="66"/>
      <c r="J119" s="67"/>
      <c r="K119" s="67"/>
      <c r="L119" s="71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</row>
    <row r="120" spans="1:49" s="62" customFormat="1" ht="27" customHeight="1" x14ac:dyDescent="0.3">
      <c r="A120" s="71"/>
      <c r="B120" s="66"/>
      <c r="C120" s="98"/>
      <c r="D120" s="66"/>
      <c r="E120" s="67"/>
      <c r="F120" s="66"/>
      <c r="G120" s="66"/>
      <c r="H120" s="67"/>
      <c r="I120" s="66"/>
      <c r="J120" s="67"/>
      <c r="K120" s="67"/>
      <c r="L120" s="71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</row>
    <row r="121" spans="1:49" s="62" customFormat="1" ht="27" customHeight="1" x14ac:dyDescent="0.3">
      <c r="A121" s="71"/>
      <c r="B121" s="66"/>
      <c r="C121" s="98"/>
      <c r="D121" s="66"/>
      <c r="E121" s="67"/>
      <c r="F121" s="66"/>
      <c r="G121" s="66"/>
      <c r="H121" s="67"/>
      <c r="I121" s="66"/>
      <c r="J121" s="67"/>
      <c r="K121" s="67"/>
      <c r="L121" s="7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</row>
    <row r="122" spans="1:49" s="62" customFormat="1" ht="27" customHeight="1" x14ac:dyDescent="0.3">
      <c r="A122" s="71"/>
      <c r="B122" s="66"/>
      <c r="C122" s="98"/>
      <c r="D122" s="66"/>
      <c r="E122" s="67"/>
      <c r="F122" s="66"/>
      <c r="G122" s="66"/>
      <c r="H122" s="67"/>
      <c r="I122" s="66"/>
      <c r="J122" s="67"/>
      <c r="K122" s="67"/>
      <c r="L122" s="71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</row>
    <row r="123" spans="1:49" s="62" customFormat="1" ht="27" customHeight="1" x14ac:dyDescent="0.3">
      <c r="A123" s="71"/>
      <c r="B123" s="66"/>
      <c r="C123" s="98"/>
      <c r="D123" s="66"/>
      <c r="E123" s="67"/>
      <c r="F123" s="66"/>
      <c r="G123" s="66"/>
      <c r="H123" s="67"/>
      <c r="I123" s="66"/>
      <c r="J123" s="67"/>
      <c r="K123" s="67"/>
      <c r="L123" s="71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</row>
    <row r="124" spans="1:49" s="62" customFormat="1" ht="27" customHeight="1" x14ac:dyDescent="0.3">
      <c r="A124" s="71"/>
      <c r="B124" s="66"/>
      <c r="C124" s="98"/>
      <c r="D124" s="66"/>
      <c r="E124" s="67"/>
      <c r="F124" s="66"/>
      <c r="G124" s="66"/>
      <c r="H124" s="67"/>
      <c r="I124" s="66"/>
      <c r="J124" s="67"/>
      <c r="K124" s="67"/>
      <c r="L124" s="71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</row>
    <row r="125" spans="1:49" s="62" customFormat="1" ht="27" customHeight="1" x14ac:dyDescent="0.3">
      <c r="A125" s="71"/>
      <c r="B125" s="66"/>
      <c r="C125" s="98"/>
      <c r="D125" s="66"/>
      <c r="E125" s="67"/>
      <c r="F125" s="66"/>
      <c r="G125" s="66"/>
      <c r="H125" s="67"/>
      <c r="I125" s="66"/>
      <c r="J125" s="67"/>
      <c r="K125" s="67"/>
      <c r="L125" s="71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</row>
    <row r="126" spans="1:49" s="62" customFormat="1" ht="27" customHeight="1" x14ac:dyDescent="0.3">
      <c r="A126" s="71"/>
      <c r="B126" s="66"/>
      <c r="C126" s="98"/>
      <c r="D126" s="66"/>
      <c r="E126" s="67"/>
      <c r="F126" s="66"/>
      <c r="G126" s="66"/>
      <c r="H126" s="67"/>
      <c r="I126" s="66"/>
      <c r="J126" s="67"/>
      <c r="K126" s="67"/>
      <c r="L126" s="71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</row>
    <row r="127" spans="1:49" s="62" customFormat="1" ht="27" customHeight="1" x14ac:dyDescent="0.3">
      <c r="A127" s="71"/>
      <c r="B127" s="66"/>
      <c r="C127" s="98"/>
      <c r="D127" s="66"/>
      <c r="E127" s="67"/>
      <c r="F127" s="66"/>
      <c r="G127" s="66"/>
      <c r="H127" s="67"/>
      <c r="I127" s="66"/>
      <c r="J127" s="67"/>
      <c r="K127" s="67"/>
      <c r="L127" s="71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</row>
    <row r="128" spans="1:49" s="62" customFormat="1" ht="27" customHeight="1" x14ac:dyDescent="0.3">
      <c r="A128" s="71"/>
      <c r="B128" s="66"/>
      <c r="C128" s="98"/>
      <c r="D128" s="66"/>
      <c r="E128" s="67"/>
      <c r="F128" s="66"/>
      <c r="G128" s="66"/>
      <c r="H128" s="67"/>
      <c r="I128" s="66"/>
      <c r="J128" s="67"/>
      <c r="K128" s="67"/>
      <c r="L128" s="71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</row>
    <row r="129" spans="1:49" s="62" customFormat="1" ht="27" customHeight="1" x14ac:dyDescent="0.3">
      <c r="A129" s="71"/>
      <c r="B129" s="66"/>
      <c r="C129" s="98"/>
      <c r="D129" s="66"/>
      <c r="E129" s="67"/>
      <c r="F129" s="66"/>
      <c r="G129" s="66"/>
      <c r="H129" s="67"/>
      <c r="I129" s="66"/>
      <c r="J129" s="67"/>
      <c r="K129" s="67"/>
      <c r="L129" s="71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</row>
    <row r="130" spans="1:49" s="62" customFormat="1" ht="27" customHeight="1" x14ac:dyDescent="0.3">
      <c r="A130" s="71"/>
      <c r="B130" s="66"/>
      <c r="C130" s="98"/>
      <c r="D130" s="66"/>
      <c r="E130" s="67"/>
      <c r="F130" s="66"/>
      <c r="G130" s="66"/>
      <c r="H130" s="67"/>
      <c r="I130" s="66"/>
      <c r="J130" s="67"/>
      <c r="K130" s="67"/>
      <c r="L130" s="71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</row>
    <row r="131" spans="1:49" s="62" customFormat="1" ht="27" customHeight="1" x14ac:dyDescent="0.3">
      <c r="A131" s="71"/>
      <c r="B131" s="66"/>
      <c r="C131" s="98"/>
      <c r="D131" s="66"/>
      <c r="E131" s="67"/>
      <c r="F131" s="66"/>
      <c r="G131" s="66"/>
      <c r="H131" s="67"/>
      <c r="I131" s="66"/>
      <c r="J131" s="67"/>
      <c r="K131" s="67"/>
      <c r="L131" s="7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</row>
    <row r="132" spans="1:49" s="62" customFormat="1" ht="27" customHeight="1" x14ac:dyDescent="0.3">
      <c r="A132" s="71"/>
      <c r="B132" s="66"/>
      <c r="C132" s="98"/>
      <c r="D132" s="66"/>
      <c r="E132" s="67"/>
      <c r="F132" s="66"/>
      <c r="G132" s="66"/>
      <c r="H132" s="67"/>
      <c r="I132" s="66"/>
      <c r="J132" s="67"/>
      <c r="K132" s="67"/>
      <c r="L132" s="71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</row>
    <row r="133" spans="1:49" s="62" customFormat="1" ht="27" customHeight="1" x14ac:dyDescent="0.3">
      <c r="A133" s="71"/>
      <c r="B133" s="66"/>
      <c r="C133" s="98"/>
      <c r="D133" s="66"/>
      <c r="E133" s="67"/>
      <c r="F133" s="66"/>
      <c r="G133" s="66"/>
      <c r="H133" s="67"/>
      <c r="I133" s="66"/>
      <c r="J133" s="67"/>
      <c r="K133" s="67"/>
      <c r="L133" s="71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</row>
    <row r="134" spans="1:49" s="62" customFormat="1" ht="27" customHeight="1" x14ac:dyDescent="0.3">
      <c r="A134" s="71"/>
      <c r="B134" s="66"/>
      <c r="C134" s="98"/>
      <c r="D134" s="66"/>
      <c r="E134" s="67"/>
      <c r="F134" s="66"/>
      <c r="G134" s="66"/>
      <c r="H134" s="67"/>
      <c r="I134" s="66"/>
      <c r="J134" s="67"/>
      <c r="K134" s="67"/>
      <c r="L134" s="71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</row>
    <row r="135" spans="1:49" s="62" customFormat="1" ht="27" customHeight="1" x14ac:dyDescent="0.3">
      <c r="A135" s="71"/>
      <c r="B135" s="66"/>
      <c r="C135" s="98"/>
      <c r="D135" s="66"/>
      <c r="E135" s="67"/>
      <c r="F135" s="66"/>
      <c r="G135" s="66"/>
      <c r="H135" s="67"/>
      <c r="I135" s="66"/>
      <c r="J135" s="67"/>
      <c r="K135" s="67"/>
      <c r="L135" s="71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</row>
    <row r="136" spans="1:49" s="62" customFormat="1" ht="27" customHeight="1" x14ac:dyDescent="0.3">
      <c r="A136" s="71"/>
      <c r="B136" s="66"/>
      <c r="C136" s="98"/>
      <c r="D136" s="66"/>
      <c r="E136" s="67"/>
      <c r="F136" s="66"/>
      <c r="G136" s="66"/>
      <c r="H136" s="67"/>
      <c r="I136" s="66"/>
      <c r="J136" s="67"/>
      <c r="K136" s="67"/>
      <c r="L136" s="71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</row>
    <row r="137" spans="1:49" s="62" customFormat="1" ht="27" customHeight="1" x14ac:dyDescent="0.3">
      <c r="A137" s="71"/>
      <c r="B137" s="66"/>
      <c r="C137" s="98"/>
      <c r="D137" s="66"/>
      <c r="E137" s="67"/>
      <c r="F137" s="66"/>
      <c r="G137" s="66"/>
      <c r="H137" s="67"/>
      <c r="I137" s="66"/>
      <c r="J137" s="67"/>
      <c r="K137" s="67"/>
      <c r="L137" s="71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</row>
    <row r="138" spans="1:49" s="62" customFormat="1" ht="27" customHeight="1" x14ac:dyDescent="0.3">
      <c r="A138" s="71"/>
      <c r="B138" s="66"/>
      <c r="C138" s="98"/>
      <c r="D138" s="66"/>
      <c r="E138" s="67"/>
      <c r="F138" s="66"/>
      <c r="G138" s="66"/>
      <c r="H138" s="67"/>
      <c r="I138" s="66"/>
      <c r="J138" s="67"/>
      <c r="K138" s="67"/>
      <c r="L138" s="71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</row>
    <row r="139" spans="1:49" s="62" customFormat="1" ht="27" customHeight="1" x14ac:dyDescent="0.3">
      <c r="A139" s="71"/>
      <c r="B139" s="66"/>
      <c r="C139" s="98"/>
      <c r="D139" s="66"/>
      <c r="E139" s="67"/>
      <c r="F139" s="66"/>
      <c r="G139" s="66"/>
      <c r="H139" s="67"/>
      <c r="I139" s="66"/>
      <c r="J139" s="67"/>
      <c r="K139" s="67"/>
      <c r="L139" s="71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</row>
    <row r="140" spans="1:49" s="62" customFormat="1" ht="27" customHeight="1" x14ac:dyDescent="0.3">
      <c r="A140" s="71"/>
      <c r="B140" s="66"/>
      <c r="C140" s="98"/>
      <c r="D140" s="66"/>
      <c r="E140" s="67"/>
      <c r="F140" s="66"/>
      <c r="G140" s="66"/>
      <c r="H140" s="67"/>
      <c r="I140" s="66"/>
      <c r="J140" s="67"/>
      <c r="K140" s="67"/>
      <c r="L140" s="71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</row>
    <row r="141" spans="1:49" s="62" customFormat="1" ht="27" customHeight="1" x14ac:dyDescent="0.3">
      <c r="A141" s="71"/>
      <c r="B141" s="66"/>
      <c r="C141" s="98"/>
      <c r="D141" s="66"/>
      <c r="E141" s="67"/>
      <c r="F141" s="66"/>
      <c r="G141" s="66"/>
      <c r="H141" s="67"/>
      <c r="I141" s="66"/>
      <c r="J141" s="67"/>
      <c r="K141" s="67"/>
      <c r="L141" s="7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</row>
    <row r="142" spans="1:49" s="62" customFormat="1" ht="27" customHeight="1" x14ac:dyDescent="0.3">
      <c r="A142" s="71"/>
      <c r="B142" s="66"/>
      <c r="C142" s="98"/>
      <c r="D142" s="66"/>
      <c r="E142" s="67"/>
      <c r="F142" s="66"/>
      <c r="G142" s="66"/>
      <c r="H142" s="67"/>
      <c r="I142" s="66"/>
      <c r="J142" s="67"/>
      <c r="K142" s="67"/>
      <c r="L142" s="71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</row>
    <row r="143" spans="1:49" s="62" customFormat="1" ht="27" customHeight="1" x14ac:dyDescent="0.3">
      <c r="A143" s="71"/>
      <c r="B143" s="66"/>
      <c r="C143" s="98"/>
      <c r="D143" s="66"/>
      <c r="E143" s="67"/>
      <c r="F143" s="66"/>
      <c r="G143" s="66"/>
      <c r="H143" s="67"/>
      <c r="I143" s="66"/>
      <c r="J143" s="67"/>
      <c r="K143" s="67"/>
      <c r="L143" s="71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</row>
    <row r="144" spans="1:49" s="62" customFormat="1" ht="27" customHeight="1" x14ac:dyDescent="0.3">
      <c r="A144" s="71"/>
      <c r="B144" s="66"/>
      <c r="C144" s="98"/>
      <c r="D144" s="66"/>
      <c r="E144" s="67"/>
      <c r="F144" s="66"/>
      <c r="G144" s="66"/>
      <c r="H144" s="67"/>
      <c r="I144" s="66"/>
      <c r="J144" s="67"/>
      <c r="K144" s="67"/>
      <c r="L144" s="71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</row>
    <row r="145" spans="1:49" s="62" customFormat="1" ht="27" customHeight="1" x14ac:dyDescent="0.3">
      <c r="A145" s="71"/>
      <c r="B145" s="66"/>
      <c r="C145" s="98"/>
      <c r="D145" s="66"/>
      <c r="E145" s="67"/>
      <c r="F145" s="66"/>
      <c r="G145" s="66"/>
      <c r="H145" s="67"/>
      <c r="I145" s="66"/>
      <c r="J145" s="67"/>
      <c r="K145" s="67"/>
      <c r="L145" s="71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</row>
    <row r="146" spans="1:49" s="62" customFormat="1" ht="27" customHeight="1" x14ac:dyDescent="0.3">
      <c r="A146" s="71"/>
      <c r="B146" s="66"/>
      <c r="C146" s="98"/>
      <c r="D146" s="66"/>
      <c r="E146" s="67"/>
      <c r="F146" s="66"/>
      <c r="G146" s="66"/>
      <c r="H146" s="67"/>
      <c r="I146" s="66"/>
      <c r="J146" s="67"/>
      <c r="K146" s="67"/>
      <c r="L146" s="71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</row>
    <row r="147" spans="1:49" s="62" customFormat="1" ht="27" customHeight="1" x14ac:dyDescent="0.3">
      <c r="A147" s="71"/>
      <c r="B147" s="66"/>
      <c r="C147" s="98"/>
      <c r="D147" s="66"/>
      <c r="E147" s="67"/>
      <c r="F147" s="66"/>
      <c r="G147" s="66"/>
      <c r="H147" s="67"/>
      <c r="I147" s="66"/>
      <c r="J147" s="67"/>
      <c r="K147" s="67"/>
      <c r="L147" s="71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</row>
    <row r="148" spans="1:49" s="62" customFormat="1" ht="27" customHeight="1" x14ac:dyDescent="0.3">
      <c r="A148" s="71"/>
      <c r="B148" s="66"/>
      <c r="C148" s="98"/>
      <c r="D148" s="66"/>
      <c r="E148" s="67"/>
      <c r="F148" s="66"/>
      <c r="G148" s="66"/>
      <c r="H148" s="67"/>
      <c r="I148" s="66"/>
      <c r="J148" s="67"/>
      <c r="K148" s="67"/>
      <c r="L148" s="71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</row>
    <row r="149" spans="1:49" s="62" customFormat="1" ht="27" customHeight="1" x14ac:dyDescent="0.3">
      <c r="A149" s="71"/>
      <c r="B149" s="66"/>
      <c r="C149" s="98"/>
      <c r="D149" s="66"/>
      <c r="E149" s="67"/>
      <c r="F149" s="66"/>
      <c r="G149" s="66"/>
      <c r="H149" s="67"/>
      <c r="I149" s="66"/>
      <c r="J149" s="67"/>
      <c r="K149" s="67"/>
      <c r="L149" s="71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</row>
    <row r="150" spans="1:49" s="62" customFormat="1" ht="27" customHeight="1" x14ac:dyDescent="0.3">
      <c r="A150" s="71"/>
      <c r="B150" s="66"/>
      <c r="C150" s="98"/>
      <c r="D150" s="66"/>
      <c r="E150" s="67"/>
      <c r="F150" s="66"/>
      <c r="G150" s="66"/>
      <c r="H150" s="67"/>
      <c r="I150" s="66"/>
      <c r="J150" s="67"/>
      <c r="K150" s="67"/>
      <c r="L150" s="71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</row>
    <row r="151" spans="1:49" s="62" customFormat="1" ht="27" customHeight="1" x14ac:dyDescent="0.3">
      <c r="A151" s="71"/>
      <c r="B151" s="66"/>
      <c r="C151" s="98"/>
      <c r="D151" s="66"/>
      <c r="E151" s="67"/>
      <c r="F151" s="66"/>
      <c r="G151" s="66"/>
      <c r="H151" s="67"/>
      <c r="I151" s="66"/>
      <c r="J151" s="67"/>
      <c r="K151" s="67"/>
      <c r="L151" s="7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</row>
    <row r="152" spans="1:49" s="62" customFormat="1" ht="27" customHeight="1" x14ac:dyDescent="0.3">
      <c r="A152" s="71"/>
      <c r="B152" s="66"/>
      <c r="C152" s="98"/>
      <c r="D152" s="66"/>
      <c r="E152" s="67"/>
      <c r="F152" s="66"/>
      <c r="G152" s="66"/>
      <c r="H152" s="67"/>
      <c r="I152" s="66"/>
      <c r="J152" s="67"/>
      <c r="K152" s="67"/>
      <c r="L152" s="71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</row>
    <row r="153" spans="1:49" s="62" customFormat="1" ht="27" customHeight="1" x14ac:dyDescent="0.3">
      <c r="A153" s="71"/>
      <c r="B153" s="66"/>
      <c r="C153" s="98"/>
      <c r="D153" s="66"/>
      <c r="E153" s="67"/>
      <c r="F153" s="66"/>
      <c r="G153" s="66"/>
      <c r="H153" s="67"/>
      <c r="I153" s="66"/>
      <c r="J153" s="67"/>
      <c r="K153" s="67"/>
      <c r="L153" s="71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</row>
    <row r="154" spans="1:49" s="62" customFormat="1" ht="27" customHeight="1" x14ac:dyDescent="0.3">
      <c r="A154" s="71"/>
      <c r="B154" s="66"/>
      <c r="C154" s="98"/>
      <c r="D154" s="66"/>
      <c r="E154" s="67"/>
      <c r="F154" s="66"/>
      <c r="G154" s="66"/>
      <c r="H154" s="67"/>
      <c r="I154" s="66"/>
      <c r="J154" s="67"/>
      <c r="K154" s="67"/>
      <c r="L154" s="71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</row>
    <row r="155" spans="1:49" s="62" customFormat="1" ht="27" customHeight="1" x14ac:dyDescent="0.3">
      <c r="A155" s="71"/>
      <c r="B155" s="66"/>
      <c r="C155" s="98"/>
      <c r="D155" s="66"/>
      <c r="E155" s="67"/>
      <c r="F155" s="66"/>
      <c r="G155" s="66"/>
      <c r="H155" s="67"/>
      <c r="I155" s="66"/>
      <c r="J155" s="67"/>
      <c r="K155" s="67"/>
      <c r="L155" s="71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</row>
    <row r="156" spans="1:49" s="62" customFormat="1" ht="27" customHeight="1" x14ac:dyDescent="0.3">
      <c r="A156" s="71"/>
      <c r="B156" s="66"/>
      <c r="C156" s="98"/>
      <c r="D156" s="66"/>
      <c r="E156" s="67"/>
      <c r="F156" s="66"/>
      <c r="G156" s="66"/>
      <c r="H156" s="67"/>
      <c r="I156" s="66"/>
      <c r="J156" s="67"/>
      <c r="K156" s="67"/>
      <c r="L156" s="71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</row>
    <row r="157" spans="1:49" s="62" customFormat="1" ht="27" customHeight="1" x14ac:dyDescent="0.3">
      <c r="A157" s="71"/>
      <c r="B157" s="66"/>
      <c r="C157" s="98"/>
      <c r="D157" s="66"/>
      <c r="E157" s="67"/>
      <c r="F157" s="66"/>
      <c r="G157" s="66"/>
      <c r="H157" s="67"/>
      <c r="I157" s="66"/>
      <c r="J157" s="67"/>
      <c r="K157" s="67"/>
      <c r="L157" s="71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</row>
    <row r="158" spans="1:49" s="62" customFormat="1" ht="27" customHeight="1" x14ac:dyDescent="0.3">
      <c r="A158" s="71"/>
      <c r="B158" s="66"/>
      <c r="C158" s="98"/>
      <c r="D158" s="66"/>
      <c r="E158" s="67"/>
      <c r="F158" s="66"/>
      <c r="G158" s="66"/>
      <c r="H158" s="67"/>
      <c r="I158" s="66"/>
      <c r="J158" s="67"/>
      <c r="K158" s="67"/>
      <c r="L158" s="71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</row>
    <row r="159" spans="1:49" s="62" customFormat="1" ht="27" customHeight="1" x14ac:dyDescent="0.3">
      <c r="A159" s="71"/>
      <c r="B159" s="66"/>
      <c r="C159" s="98"/>
      <c r="D159" s="66"/>
      <c r="E159" s="67"/>
      <c r="F159" s="66"/>
      <c r="G159" s="66"/>
      <c r="H159" s="67"/>
      <c r="I159" s="66"/>
      <c r="J159" s="67"/>
      <c r="K159" s="67"/>
      <c r="L159" s="71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</row>
    <row r="160" spans="1:49" s="62" customFormat="1" ht="27" customHeight="1" x14ac:dyDescent="0.3">
      <c r="A160" s="71"/>
      <c r="B160" s="66"/>
      <c r="C160" s="98"/>
      <c r="D160" s="66"/>
      <c r="E160" s="67"/>
      <c r="F160" s="66"/>
      <c r="G160" s="66"/>
      <c r="H160" s="67"/>
      <c r="I160" s="66"/>
      <c r="J160" s="67"/>
      <c r="K160" s="67"/>
      <c r="L160" s="71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</row>
    <row r="161" spans="1:49" s="62" customFormat="1" ht="27" customHeight="1" x14ac:dyDescent="0.3">
      <c r="A161" s="71"/>
      <c r="B161" s="66"/>
      <c r="C161" s="98"/>
      <c r="D161" s="66"/>
      <c r="E161" s="67"/>
      <c r="F161" s="66"/>
      <c r="G161" s="66"/>
      <c r="H161" s="67"/>
      <c r="I161" s="66"/>
      <c r="J161" s="67"/>
      <c r="K161" s="67"/>
      <c r="L161" s="7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</row>
    <row r="162" spans="1:49" s="62" customFormat="1" ht="27" customHeight="1" x14ac:dyDescent="0.3">
      <c r="A162" s="71"/>
      <c r="B162" s="66"/>
      <c r="C162" s="98"/>
      <c r="D162" s="66"/>
      <c r="E162" s="67"/>
      <c r="F162" s="66"/>
      <c r="G162" s="66"/>
      <c r="H162" s="67"/>
      <c r="I162" s="66"/>
      <c r="J162" s="67"/>
      <c r="K162" s="67"/>
      <c r="L162" s="71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</row>
    <row r="163" spans="1:49" s="62" customFormat="1" ht="27" customHeight="1" x14ac:dyDescent="0.3">
      <c r="A163" s="71"/>
      <c r="B163" s="66"/>
      <c r="C163" s="98"/>
      <c r="D163" s="66"/>
      <c r="E163" s="67"/>
      <c r="F163" s="66"/>
      <c r="G163" s="66"/>
      <c r="H163" s="67"/>
      <c r="I163" s="66"/>
      <c r="J163" s="67"/>
      <c r="K163" s="67"/>
      <c r="L163" s="71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</row>
    <row r="164" spans="1:49" s="62" customFormat="1" ht="27" customHeight="1" x14ac:dyDescent="0.3">
      <c r="A164" s="71"/>
      <c r="B164" s="66"/>
      <c r="C164" s="98"/>
      <c r="D164" s="66"/>
      <c r="E164" s="67"/>
      <c r="F164" s="66"/>
      <c r="G164" s="66"/>
      <c r="H164" s="67"/>
      <c r="I164" s="66"/>
      <c r="J164" s="67"/>
      <c r="K164" s="67"/>
      <c r="L164" s="71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</row>
    <row r="165" spans="1:49" s="62" customFormat="1" ht="27" customHeight="1" x14ac:dyDescent="0.3">
      <c r="A165" s="71"/>
      <c r="B165" s="66"/>
      <c r="C165" s="98"/>
      <c r="D165" s="66"/>
      <c r="E165" s="67"/>
      <c r="F165" s="66"/>
      <c r="G165" s="66"/>
      <c r="H165" s="67"/>
      <c r="I165" s="66"/>
      <c r="J165" s="67"/>
      <c r="K165" s="67"/>
      <c r="L165" s="71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</row>
    <row r="166" spans="1:49" s="62" customFormat="1" ht="27" customHeight="1" x14ac:dyDescent="0.3">
      <c r="A166" s="71"/>
      <c r="B166" s="66"/>
      <c r="C166" s="98"/>
      <c r="D166" s="66"/>
      <c r="E166" s="67"/>
      <c r="F166" s="66"/>
      <c r="G166" s="66"/>
      <c r="H166" s="67"/>
      <c r="I166" s="66"/>
      <c r="J166" s="67"/>
      <c r="K166" s="67"/>
      <c r="L166" s="71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</row>
    <row r="167" spans="1:49" s="62" customFormat="1" ht="27" customHeight="1" x14ac:dyDescent="0.3">
      <c r="A167" s="71"/>
      <c r="B167" s="66"/>
      <c r="C167" s="98"/>
      <c r="D167" s="66"/>
      <c r="E167" s="67"/>
      <c r="F167" s="66"/>
      <c r="G167" s="66"/>
      <c r="H167" s="67"/>
      <c r="I167" s="66"/>
      <c r="J167" s="67"/>
      <c r="K167" s="67"/>
      <c r="L167" s="71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</row>
    <row r="168" spans="1:49" s="62" customFormat="1" ht="27" customHeight="1" x14ac:dyDescent="0.3">
      <c r="A168" s="71"/>
      <c r="B168" s="66"/>
      <c r="C168" s="98"/>
      <c r="D168" s="66"/>
      <c r="E168" s="67"/>
      <c r="F168" s="66"/>
      <c r="G168" s="66"/>
      <c r="H168" s="67"/>
      <c r="I168" s="66"/>
      <c r="J168" s="67"/>
      <c r="K168" s="67"/>
      <c r="L168" s="71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</row>
    <row r="169" spans="1:49" s="62" customFormat="1" ht="27" customHeight="1" x14ac:dyDescent="0.3">
      <c r="A169" s="71"/>
      <c r="B169" s="66"/>
      <c r="C169" s="98"/>
      <c r="D169" s="66"/>
      <c r="E169" s="67"/>
      <c r="F169" s="66"/>
      <c r="G169" s="66"/>
      <c r="H169" s="67"/>
      <c r="I169" s="66"/>
      <c r="J169" s="67"/>
      <c r="K169" s="67"/>
      <c r="L169" s="71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</row>
    <row r="170" spans="1:49" s="62" customFormat="1" ht="27" customHeight="1" x14ac:dyDescent="0.3">
      <c r="A170" s="71"/>
      <c r="B170" s="66"/>
      <c r="C170" s="98"/>
      <c r="D170" s="66"/>
      <c r="E170" s="67"/>
      <c r="F170" s="66"/>
      <c r="G170" s="66"/>
      <c r="H170" s="67"/>
      <c r="I170" s="66"/>
      <c r="J170" s="67"/>
      <c r="K170" s="67"/>
      <c r="L170" s="71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</row>
    <row r="171" spans="1:49" s="62" customFormat="1" ht="27" customHeight="1" x14ac:dyDescent="0.3">
      <c r="A171" s="71"/>
      <c r="B171" s="66"/>
      <c r="C171" s="98"/>
      <c r="D171" s="66"/>
      <c r="E171" s="67"/>
      <c r="F171" s="66"/>
      <c r="G171" s="66"/>
      <c r="H171" s="67"/>
      <c r="I171" s="66"/>
      <c r="J171" s="67"/>
      <c r="K171" s="67"/>
      <c r="L171" s="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</row>
    <row r="172" spans="1:49" s="62" customFormat="1" ht="27" customHeight="1" x14ac:dyDescent="0.3">
      <c r="A172" s="71"/>
      <c r="B172" s="66"/>
      <c r="C172" s="98"/>
      <c r="D172" s="66"/>
      <c r="E172" s="67"/>
      <c r="F172" s="66"/>
      <c r="G172" s="66"/>
      <c r="H172" s="67"/>
      <c r="I172" s="66"/>
      <c r="J172" s="67"/>
      <c r="K172" s="67"/>
      <c r="L172" s="71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</row>
    <row r="173" spans="1:49" s="62" customFormat="1" ht="27" customHeight="1" x14ac:dyDescent="0.3">
      <c r="A173" s="71"/>
      <c r="B173" s="66"/>
      <c r="C173" s="98"/>
      <c r="D173" s="66"/>
      <c r="E173" s="67"/>
      <c r="F173" s="66"/>
      <c r="G173" s="66"/>
      <c r="H173" s="67"/>
      <c r="I173" s="66"/>
      <c r="J173" s="67"/>
      <c r="K173" s="67"/>
      <c r="L173" s="71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</row>
    <row r="174" spans="1:49" s="62" customFormat="1" ht="27" customHeight="1" x14ac:dyDescent="0.3">
      <c r="A174" s="71"/>
      <c r="B174" s="66"/>
      <c r="C174" s="98"/>
      <c r="D174" s="66"/>
      <c r="E174" s="67"/>
      <c r="F174" s="66"/>
      <c r="G174" s="66"/>
      <c r="H174" s="67"/>
      <c r="I174" s="66"/>
      <c r="J174" s="67"/>
      <c r="K174" s="67"/>
      <c r="L174" s="71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</row>
    <row r="175" spans="1:49" s="62" customFormat="1" ht="27" customHeight="1" x14ac:dyDescent="0.3">
      <c r="A175" s="71"/>
      <c r="B175" s="66"/>
      <c r="C175" s="98"/>
      <c r="D175" s="66"/>
      <c r="E175" s="67"/>
      <c r="F175" s="66"/>
      <c r="G175" s="66"/>
      <c r="H175" s="67"/>
      <c r="I175" s="66"/>
      <c r="J175" s="67"/>
      <c r="K175" s="67"/>
      <c r="L175" s="71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</row>
    <row r="176" spans="1:49" s="62" customFormat="1" ht="27" customHeight="1" x14ac:dyDescent="0.3">
      <c r="A176" s="71"/>
      <c r="B176" s="66"/>
      <c r="C176" s="98"/>
      <c r="D176" s="66"/>
      <c r="E176" s="67"/>
      <c r="F176" s="66"/>
      <c r="G176" s="66"/>
      <c r="H176" s="67"/>
      <c r="I176" s="66"/>
      <c r="J176" s="67"/>
      <c r="K176" s="67"/>
      <c r="L176" s="71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</row>
    <row r="177" spans="1:49" s="62" customFormat="1" ht="27" customHeight="1" x14ac:dyDescent="0.3">
      <c r="A177" s="71"/>
      <c r="B177" s="66"/>
      <c r="C177" s="98"/>
      <c r="D177" s="66"/>
      <c r="E177" s="67"/>
      <c r="F177" s="66"/>
      <c r="G177" s="66"/>
      <c r="H177" s="67"/>
      <c r="I177" s="66"/>
      <c r="J177" s="67"/>
      <c r="K177" s="67"/>
      <c r="L177" s="71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</row>
    <row r="178" spans="1:49" s="62" customFormat="1" ht="27" customHeight="1" x14ac:dyDescent="0.3">
      <c r="A178" s="71"/>
      <c r="B178" s="66"/>
      <c r="C178" s="98"/>
      <c r="D178" s="66"/>
      <c r="E178" s="67"/>
      <c r="F178" s="66"/>
      <c r="G178" s="66"/>
      <c r="H178" s="67"/>
      <c r="I178" s="66"/>
      <c r="J178" s="67"/>
      <c r="K178" s="67"/>
      <c r="L178" s="71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</row>
    <row r="179" spans="1:49" s="62" customFormat="1" ht="27" customHeight="1" x14ac:dyDescent="0.3">
      <c r="A179" s="71"/>
      <c r="B179" s="66"/>
      <c r="C179" s="98"/>
      <c r="D179" s="66"/>
      <c r="E179" s="67"/>
      <c r="F179" s="66"/>
      <c r="G179" s="66"/>
      <c r="H179" s="67"/>
      <c r="I179" s="66"/>
      <c r="J179" s="67"/>
      <c r="K179" s="67"/>
      <c r="L179" s="71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</row>
    <row r="180" spans="1:49" s="62" customFormat="1" ht="27" customHeight="1" x14ac:dyDescent="0.3">
      <c r="A180" s="71"/>
      <c r="B180" s="66"/>
      <c r="C180" s="98"/>
      <c r="D180" s="66"/>
      <c r="E180" s="67"/>
      <c r="F180" s="66"/>
      <c r="G180" s="66"/>
      <c r="H180" s="67"/>
      <c r="I180" s="66"/>
      <c r="J180" s="67"/>
      <c r="K180" s="67"/>
      <c r="L180" s="71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</row>
    <row r="181" spans="1:49" s="62" customFormat="1" ht="27" customHeight="1" x14ac:dyDescent="0.3">
      <c r="A181" s="71"/>
      <c r="B181" s="66"/>
      <c r="C181" s="98"/>
      <c r="D181" s="66"/>
      <c r="E181" s="67"/>
      <c r="F181" s="66"/>
      <c r="G181" s="66"/>
      <c r="H181" s="67"/>
      <c r="I181" s="66"/>
      <c r="J181" s="67"/>
      <c r="K181" s="67"/>
      <c r="L181" s="7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</row>
    <row r="182" spans="1:49" s="62" customFormat="1" ht="27" customHeight="1" x14ac:dyDescent="0.3">
      <c r="A182" s="71"/>
      <c r="B182" s="66"/>
      <c r="C182" s="98"/>
      <c r="D182" s="66"/>
      <c r="E182" s="67"/>
      <c r="F182" s="66"/>
      <c r="G182" s="66"/>
      <c r="H182" s="67"/>
      <c r="I182" s="66"/>
      <c r="J182" s="67"/>
      <c r="K182" s="67"/>
      <c r="L182" s="71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</row>
    <row r="183" spans="1:49" s="62" customFormat="1" ht="27" customHeight="1" x14ac:dyDescent="0.3">
      <c r="A183" s="71"/>
      <c r="B183" s="66"/>
      <c r="C183" s="98"/>
      <c r="D183" s="66"/>
      <c r="E183" s="67"/>
      <c r="F183" s="66"/>
      <c r="G183" s="66"/>
      <c r="H183" s="67"/>
      <c r="I183" s="66"/>
      <c r="J183" s="67"/>
      <c r="K183" s="67"/>
      <c r="L183" s="71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</row>
    <row r="184" spans="1:49" s="62" customFormat="1" ht="27" customHeight="1" x14ac:dyDescent="0.3">
      <c r="A184" s="71"/>
      <c r="B184" s="66"/>
      <c r="C184" s="98"/>
      <c r="D184" s="66"/>
      <c r="E184" s="67"/>
      <c r="F184" s="66"/>
      <c r="G184" s="66"/>
      <c r="H184" s="67"/>
      <c r="I184" s="66"/>
      <c r="J184" s="67"/>
      <c r="K184" s="67"/>
      <c r="L184" s="71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</row>
    <row r="185" spans="1:49" s="62" customFormat="1" ht="27" customHeight="1" x14ac:dyDescent="0.3">
      <c r="A185" s="71"/>
      <c r="B185" s="66"/>
      <c r="C185" s="98"/>
      <c r="D185" s="66"/>
      <c r="E185" s="67"/>
      <c r="F185" s="66"/>
      <c r="G185" s="66"/>
      <c r="H185" s="67"/>
      <c r="I185" s="66"/>
      <c r="J185" s="67"/>
      <c r="K185" s="67"/>
      <c r="L185" s="71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</row>
    <row r="186" spans="1:49" s="62" customFormat="1" ht="27" customHeight="1" x14ac:dyDescent="0.3">
      <c r="A186" s="71"/>
      <c r="B186" s="66"/>
      <c r="C186" s="98"/>
      <c r="D186" s="66"/>
      <c r="E186" s="67"/>
      <c r="F186" s="66"/>
      <c r="G186" s="66"/>
      <c r="H186" s="67"/>
      <c r="I186" s="66"/>
      <c r="J186" s="67"/>
      <c r="K186" s="67"/>
      <c r="L186" s="71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</row>
    <row r="187" spans="1:49" s="62" customFormat="1" ht="27" customHeight="1" x14ac:dyDescent="0.3">
      <c r="A187" s="71"/>
      <c r="B187" s="66"/>
      <c r="C187" s="98"/>
      <c r="D187" s="66"/>
      <c r="E187" s="67"/>
      <c r="F187" s="66"/>
      <c r="G187" s="66"/>
      <c r="H187" s="67"/>
      <c r="I187" s="66"/>
      <c r="J187" s="67"/>
      <c r="K187" s="67"/>
      <c r="L187" s="71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</row>
    <row r="188" spans="1:49" s="62" customFormat="1" ht="27" customHeight="1" x14ac:dyDescent="0.3">
      <c r="A188" s="71"/>
      <c r="B188" s="66"/>
      <c r="C188" s="98"/>
      <c r="D188" s="66"/>
      <c r="E188" s="67"/>
      <c r="F188" s="66"/>
      <c r="G188" s="66"/>
      <c r="H188" s="67"/>
      <c r="I188" s="66"/>
      <c r="J188" s="67"/>
      <c r="K188" s="67"/>
      <c r="L188" s="71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</row>
    <row r="189" spans="1:49" s="62" customFormat="1" ht="27" customHeight="1" x14ac:dyDescent="0.3">
      <c r="A189" s="71"/>
      <c r="B189" s="66"/>
      <c r="C189" s="98"/>
      <c r="D189" s="66"/>
      <c r="E189" s="67"/>
      <c r="F189" s="66"/>
      <c r="G189" s="66"/>
      <c r="H189" s="67"/>
      <c r="I189" s="66"/>
      <c r="J189" s="67"/>
      <c r="K189" s="67"/>
      <c r="L189" s="71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</row>
    <row r="190" spans="1:49" s="62" customFormat="1" ht="27" customHeight="1" x14ac:dyDescent="0.3">
      <c r="A190" s="71"/>
      <c r="B190" s="66"/>
      <c r="C190" s="98"/>
      <c r="D190" s="66"/>
      <c r="E190" s="67"/>
      <c r="F190" s="66"/>
      <c r="G190" s="66"/>
      <c r="H190" s="67"/>
      <c r="I190" s="66"/>
      <c r="J190" s="67"/>
      <c r="K190" s="67"/>
      <c r="L190" s="71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</row>
    <row r="191" spans="1:49" s="62" customFormat="1" ht="27" customHeight="1" x14ac:dyDescent="0.3">
      <c r="A191" s="71"/>
      <c r="B191" s="66"/>
      <c r="C191" s="98"/>
      <c r="D191" s="66"/>
      <c r="E191" s="67"/>
      <c r="F191" s="66"/>
      <c r="G191" s="66"/>
      <c r="H191" s="67"/>
      <c r="I191" s="66"/>
      <c r="J191" s="67"/>
      <c r="K191" s="67"/>
      <c r="L191" s="7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</row>
    <row r="192" spans="1:49" s="62" customFormat="1" ht="27" customHeight="1" x14ac:dyDescent="0.3">
      <c r="A192" s="71"/>
      <c r="B192" s="66"/>
      <c r="C192" s="98"/>
      <c r="D192" s="66"/>
      <c r="E192" s="67"/>
      <c r="F192" s="66"/>
      <c r="G192" s="66"/>
      <c r="H192" s="67"/>
      <c r="I192" s="66"/>
      <c r="J192" s="67"/>
      <c r="K192" s="67"/>
      <c r="L192" s="71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</row>
    <row r="193" spans="1:49" s="62" customFormat="1" ht="27" customHeight="1" x14ac:dyDescent="0.3">
      <c r="A193" s="71"/>
      <c r="B193" s="66"/>
      <c r="C193" s="98"/>
      <c r="D193" s="66"/>
      <c r="E193" s="67"/>
      <c r="F193" s="66"/>
      <c r="G193" s="66"/>
      <c r="H193" s="67"/>
      <c r="I193" s="66"/>
      <c r="J193" s="67"/>
      <c r="K193" s="67"/>
      <c r="L193" s="71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</row>
    <row r="194" spans="1:49" s="62" customFormat="1" ht="27" customHeight="1" x14ac:dyDescent="0.3">
      <c r="A194" s="71"/>
      <c r="B194" s="66"/>
      <c r="C194" s="98"/>
      <c r="D194" s="66"/>
      <c r="E194" s="67"/>
      <c r="F194" s="66"/>
      <c r="G194" s="66"/>
      <c r="H194" s="67"/>
      <c r="I194" s="66"/>
      <c r="J194" s="67"/>
      <c r="K194" s="67"/>
      <c r="L194" s="71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</row>
    <row r="195" spans="1:49" s="62" customFormat="1" ht="27" customHeight="1" x14ac:dyDescent="0.3">
      <c r="A195" s="71"/>
      <c r="B195" s="66"/>
      <c r="C195" s="98"/>
      <c r="D195" s="66"/>
      <c r="E195" s="67"/>
      <c r="F195" s="66"/>
      <c r="G195" s="66"/>
      <c r="H195" s="67"/>
      <c r="I195" s="66"/>
      <c r="J195" s="67"/>
      <c r="K195" s="67"/>
      <c r="L195" s="71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</row>
    <row r="196" spans="1:49" s="62" customFormat="1" ht="27" customHeight="1" x14ac:dyDescent="0.3">
      <c r="A196" s="71"/>
      <c r="B196" s="66"/>
      <c r="C196" s="98"/>
      <c r="D196" s="66"/>
      <c r="E196" s="67"/>
      <c r="F196" s="66"/>
      <c r="G196" s="66"/>
      <c r="H196" s="67"/>
      <c r="I196" s="66"/>
      <c r="J196" s="67"/>
      <c r="K196" s="67"/>
      <c r="L196" s="71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</row>
    <row r="197" spans="1:49" s="62" customFormat="1" ht="27" customHeight="1" x14ac:dyDescent="0.3">
      <c r="A197" s="71"/>
      <c r="B197" s="66"/>
      <c r="C197" s="98"/>
      <c r="D197" s="66"/>
      <c r="E197" s="67"/>
      <c r="F197" s="66"/>
      <c r="G197" s="66"/>
      <c r="H197" s="67"/>
      <c r="I197" s="66"/>
      <c r="J197" s="67"/>
      <c r="K197" s="67"/>
      <c r="L197" s="71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</row>
    <row r="198" spans="1:49" s="62" customFormat="1" ht="27" customHeight="1" x14ac:dyDescent="0.3">
      <c r="A198" s="71"/>
      <c r="B198" s="66"/>
      <c r="C198" s="98"/>
      <c r="D198" s="66"/>
      <c r="E198" s="67"/>
      <c r="F198" s="66"/>
      <c r="G198" s="66"/>
      <c r="H198" s="67"/>
      <c r="I198" s="66"/>
      <c r="J198" s="67"/>
      <c r="K198" s="67"/>
      <c r="L198" s="71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</row>
    <row r="199" spans="1:49" s="62" customFormat="1" ht="27" customHeight="1" x14ac:dyDescent="0.3">
      <c r="A199" s="71"/>
      <c r="B199" s="66"/>
      <c r="C199" s="98"/>
      <c r="D199" s="66"/>
      <c r="E199" s="67"/>
      <c r="F199" s="66"/>
      <c r="G199" s="66"/>
      <c r="H199" s="67"/>
      <c r="I199" s="66"/>
      <c r="J199" s="67"/>
      <c r="K199" s="67"/>
      <c r="L199" s="71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</row>
    <row r="200" spans="1:49" s="62" customFormat="1" ht="27" customHeight="1" x14ac:dyDescent="0.3">
      <c r="A200" s="71"/>
      <c r="B200" s="66"/>
      <c r="C200" s="98"/>
      <c r="D200" s="66"/>
      <c r="E200" s="67"/>
      <c r="F200" s="66"/>
      <c r="G200" s="66"/>
      <c r="H200" s="67"/>
      <c r="I200" s="66"/>
      <c r="J200" s="67"/>
      <c r="K200" s="67"/>
      <c r="L200" s="71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</row>
    <row r="201" spans="1:49" s="62" customFormat="1" ht="27" customHeight="1" x14ac:dyDescent="0.3">
      <c r="A201" s="71"/>
      <c r="B201" s="66"/>
      <c r="C201" s="98"/>
      <c r="D201" s="66"/>
      <c r="E201" s="67"/>
      <c r="F201" s="66"/>
      <c r="G201" s="66"/>
      <c r="H201" s="67"/>
      <c r="I201" s="66"/>
      <c r="J201" s="67"/>
      <c r="K201" s="67"/>
      <c r="L201" s="7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</row>
    <row r="202" spans="1:49" s="62" customFormat="1" ht="27" customHeight="1" x14ac:dyDescent="0.3">
      <c r="A202" s="71"/>
      <c r="B202" s="66"/>
      <c r="C202" s="98"/>
      <c r="D202" s="66"/>
      <c r="E202" s="67"/>
      <c r="F202" s="66"/>
      <c r="G202" s="66"/>
      <c r="H202" s="67"/>
      <c r="I202" s="66"/>
      <c r="J202" s="67"/>
      <c r="K202" s="67"/>
      <c r="L202" s="71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</row>
    <row r="203" spans="1:49" s="62" customFormat="1" ht="27" customHeight="1" x14ac:dyDescent="0.3">
      <c r="A203" s="71"/>
      <c r="B203" s="66"/>
      <c r="C203" s="98"/>
      <c r="D203" s="66"/>
      <c r="E203" s="67"/>
      <c r="F203" s="66"/>
      <c r="G203" s="66"/>
      <c r="H203" s="67"/>
      <c r="I203" s="66"/>
      <c r="J203" s="67"/>
      <c r="K203" s="67"/>
      <c r="L203" s="71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</row>
    <row r="204" spans="1:49" s="62" customFormat="1" ht="27" customHeight="1" x14ac:dyDescent="0.3">
      <c r="A204" s="71"/>
      <c r="B204" s="66"/>
      <c r="C204" s="98"/>
      <c r="D204" s="66"/>
      <c r="E204" s="67"/>
      <c r="F204" s="66"/>
      <c r="G204" s="66"/>
      <c r="H204" s="67"/>
      <c r="I204" s="66"/>
      <c r="J204" s="67"/>
      <c r="K204" s="67"/>
      <c r="L204" s="71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</row>
    <row r="205" spans="1:49" s="62" customFormat="1" ht="27" customHeight="1" x14ac:dyDescent="0.3">
      <c r="A205" s="71"/>
      <c r="B205" s="66"/>
      <c r="C205" s="98"/>
      <c r="D205" s="66"/>
      <c r="E205" s="67"/>
      <c r="F205" s="66"/>
      <c r="G205" s="66"/>
      <c r="H205" s="67"/>
      <c r="I205" s="66"/>
      <c r="J205" s="67"/>
      <c r="K205" s="67"/>
      <c r="L205" s="71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</row>
    <row r="206" spans="1:49" s="62" customFormat="1" ht="27" customHeight="1" x14ac:dyDescent="0.3">
      <c r="A206" s="71"/>
      <c r="B206" s="66"/>
      <c r="C206" s="98"/>
      <c r="D206" s="66"/>
      <c r="E206" s="67"/>
      <c r="F206" s="66"/>
      <c r="G206" s="66"/>
      <c r="H206" s="67"/>
      <c r="I206" s="66"/>
      <c r="J206" s="67"/>
      <c r="K206" s="67"/>
      <c r="L206" s="71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</row>
    <row r="207" spans="1:49" s="62" customFormat="1" ht="27" customHeight="1" x14ac:dyDescent="0.3">
      <c r="A207" s="71"/>
      <c r="B207" s="66"/>
      <c r="C207" s="98"/>
      <c r="D207" s="66"/>
      <c r="E207" s="67"/>
      <c r="F207" s="66"/>
      <c r="G207" s="66"/>
      <c r="H207" s="67"/>
      <c r="I207" s="66"/>
      <c r="J207" s="67"/>
      <c r="K207" s="67"/>
      <c r="L207" s="71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</row>
    <row r="208" spans="1:49" s="62" customFormat="1" ht="27" customHeight="1" x14ac:dyDescent="0.3">
      <c r="A208" s="71"/>
      <c r="B208" s="66"/>
      <c r="C208" s="98"/>
      <c r="D208" s="66"/>
      <c r="E208" s="67"/>
      <c r="F208" s="66"/>
      <c r="G208" s="66"/>
      <c r="H208" s="67"/>
      <c r="I208" s="66"/>
      <c r="J208" s="67"/>
      <c r="K208" s="67"/>
      <c r="L208" s="71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</row>
    <row r="209" spans="1:49" s="62" customFormat="1" ht="27" customHeight="1" x14ac:dyDescent="0.3">
      <c r="A209" s="71"/>
      <c r="B209" s="66"/>
      <c r="C209" s="98"/>
      <c r="D209" s="66"/>
      <c r="E209" s="67"/>
      <c r="F209" s="66"/>
      <c r="G209" s="66"/>
      <c r="H209" s="67"/>
      <c r="I209" s="66"/>
      <c r="J209" s="67"/>
      <c r="K209" s="67"/>
      <c r="L209" s="71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</row>
    <row r="210" spans="1:49" s="62" customFormat="1" ht="27" customHeight="1" x14ac:dyDescent="0.3">
      <c r="A210" s="71"/>
      <c r="B210" s="66"/>
      <c r="C210" s="98"/>
      <c r="D210" s="66"/>
      <c r="E210" s="67"/>
      <c r="F210" s="66"/>
      <c r="G210" s="66"/>
      <c r="H210" s="67"/>
      <c r="I210" s="66"/>
      <c r="J210" s="67"/>
      <c r="K210" s="67"/>
      <c r="L210" s="71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</row>
    <row r="211" spans="1:49" s="62" customFormat="1" ht="27" customHeight="1" x14ac:dyDescent="0.3">
      <c r="A211" s="71"/>
      <c r="B211" s="66"/>
      <c r="C211" s="98"/>
      <c r="D211" s="66"/>
      <c r="E211" s="67"/>
      <c r="F211" s="66"/>
      <c r="G211" s="66"/>
      <c r="H211" s="67"/>
      <c r="I211" s="66"/>
      <c r="J211" s="67"/>
      <c r="K211" s="67"/>
      <c r="L211" s="7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</row>
    <row r="212" spans="1:49" s="62" customFormat="1" ht="27" customHeight="1" x14ac:dyDescent="0.3">
      <c r="A212" s="71"/>
      <c r="B212" s="66"/>
      <c r="C212" s="98"/>
      <c r="D212" s="66"/>
      <c r="E212" s="67"/>
      <c r="F212" s="66"/>
      <c r="G212" s="66"/>
      <c r="H212" s="67"/>
      <c r="I212" s="66"/>
      <c r="J212" s="67"/>
      <c r="K212" s="67"/>
      <c r="L212" s="71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</row>
    <row r="213" spans="1:49" s="62" customFormat="1" ht="27" customHeight="1" x14ac:dyDescent="0.3">
      <c r="A213" s="71"/>
      <c r="B213" s="66"/>
      <c r="C213" s="98"/>
      <c r="D213" s="66"/>
      <c r="E213" s="67"/>
      <c r="F213" s="66"/>
      <c r="G213" s="66"/>
      <c r="H213" s="67"/>
      <c r="I213" s="66"/>
      <c r="J213" s="67"/>
      <c r="K213" s="67"/>
      <c r="L213" s="71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</row>
    <row r="214" spans="1:49" s="62" customFormat="1" ht="27" customHeight="1" x14ac:dyDescent="0.3">
      <c r="A214" s="71"/>
      <c r="B214" s="66"/>
      <c r="C214" s="98"/>
      <c r="D214" s="66"/>
      <c r="E214" s="67"/>
      <c r="F214" s="66"/>
      <c r="G214" s="66"/>
      <c r="H214" s="67"/>
      <c r="I214" s="66"/>
      <c r="J214" s="67"/>
      <c r="K214" s="67"/>
      <c r="L214" s="71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</row>
    <row r="215" spans="1:49" s="62" customFormat="1" ht="27" customHeight="1" x14ac:dyDescent="0.3">
      <c r="A215" s="71"/>
      <c r="B215" s="66"/>
      <c r="C215" s="98"/>
      <c r="D215" s="66"/>
      <c r="E215" s="67"/>
      <c r="F215" s="66"/>
      <c r="G215" s="66"/>
      <c r="H215" s="67"/>
      <c r="I215" s="66"/>
      <c r="J215" s="67"/>
      <c r="K215" s="67"/>
      <c r="L215" s="71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</row>
    <row r="216" spans="1:49" s="62" customFormat="1" ht="27" customHeight="1" x14ac:dyDescent="0.3">
      <c r="A216" s="71"/>
      <c r="B216" s="66"/>
      <c r="C216" s="98"/>
      <c r="D216" s="66"/>
      <c r="E216" s="67"/>
      <c r="F216" s="66"/>
      <c r="G216" s="66"/>
      <c r="H216" s="67"/>
      <c r="I216" s="66"/>
      <c r="J216" s="67"/>
      <c r="K216" s="67"/>
      <c r="L216" s="71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</row>
    <row r="217" spans="1:49" s="62" customFormat="1" ht="27" customHeight="1" x14ac:dyDescent="0.3">
      <c r="A217" s="71"/>
      <c r="B217" s="66"/>
      <c r="C217" s="98"/>
      <c r="D217" s="66"/>
      <c r="E217" s="67"/>
      <c r="F217" s="66"/>
      <c r="G217" s="66"/>
      <c r="H217" s="67"/>
      <c r="I217" s="66"/>
      <c r="J217" s="67"/>
      <c r="K217" s="67"/>
      <c r="L217" s="71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</row>
    <row r="218" spans="1:49" s="62" customFormat="1" ht="27" customHeight="1" x14ac:dyDescent="0.3">
      <c r="A218" s="71"/>
      <c r="B218" s="66"/>
      <c r="C218" s="98"/>
      <c r="D218" s="66"/>
      <c r="E218" s="67"/>
      <c r="F218" s="66"/>
      <c r="G218" s="66"/>
      <c r="H218" s="67"/>
      <c r="I218" s="66"/>
      <c r="J218" s="67"/>
      <c r="K218" s="67"/>
      <c r="L218" s="71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</row>
    <row r="219" spans="1:49" s="62" customFormat="1" ht="27" customHeight="1" x14ac:dyDescent="0.3">
      <c r="A219" s="71"/>
      <c r="B219" s="66"/>
      <c r="C219" s="98"/>
      <c r="D219" s="66"/>
      <c r="E219" s="67"/>
      <c r="F219" s="66"/>
      <c r="G219" s="66"/>
      <c r="H219" s="67"/>
      <c r="I219" s="66"/>
      <c r="J219" s="67"/>
      <c r="K219" s="67"/>
      <c r="L219" s="71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</row>
    <row r="220" spans="1:49" s="62" customFormat="1" ht="27" customHeight="1" x14ac:dyDescent="0.3">
      <c r="A220" s="71"/>
      <c r="B220" s="66"/>
      <c r="C220" s="98"/>
      <c r="D220" s="66"/>
      <c r="E220" s="67"/>
      <c r="F220" s="66"/>
      <c r="G220" s="66"/>
      <c r="H220" s="67"/>
      <c r="I220" s="66"/>
      <c r="J220" s="67"/>
      <c r="K220" s="67"/>
      <c r="L220" s="71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</row>
    <row r="221" spans="1:49" s="62" customFormat="1" ht="27" customHeight="1" x14ac:dyDescent="0.3">
      <c r="A221" s="71"/>
      <c r="B221" s="66"/>
      <c r="C221" s="98"/>
      <c r="D221" s="66"/>
      <c r="E221" s="67"/>
      <c r="F221" s="66"/>
      <c r="G221" s="66"/>
      <c r="H221" s="67"/>
      <c r="I221" s="66"/>
      <c r="J221" s="67"/>
      <c r="K221" s="67"/>
      <c r="L221" s="7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</row>
    <row r="222" spans="1:49" s="62" customFormat="1" ht="27" customHeight="1" x14ac:dyDescent="0.3">
      <c r="A222" s="71"/>
      <c r="B222" s="66"/>
      <c r="C222" s="98"/>
      <c r="D222" s="66"/>
      <c r="E222" s="67"/>
      <c r="F222" s="66"/>
      <c r="G222" s="66"/>
      <c r="H222" s="67"/>
      <c r="I222" s="66"/>
      <c r="J222" s="67"/>
      <c r="K222" s="67"/>
      <c r="L222" s="71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</row>
    <row r="223" spans="1:49" s="62" customFormat="1" ht="27" customHeight="1" x14ac:dyDescent="0.3">
      <c r="A223" s="71"/>
      <c r="B223" s="66"/>
      <c r="C223" s="98"/>
      <c r="D223" s="66"/>
      <c r="E223" s="67"/>
      <c r="F223" s="66"/>
      <c r="G223" s="66"/>
      <c r="H223" s="67"/>
      <c r="I223" s="66"/>
      <c r="J223" s="67"/>
      <c r="K223" s="67"/>
      <c r="L223" s="71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</row>
    <row r="224" spans="1:49" s="62" customFormat="1" ht="27" customHeight="1" x14ac:dyDescent="0.3">
      <c r="A224" s="71"/>
      <c r="B224" s="66"/>
      <c r="C224" s="98"/>
      <c r="D224" s="66"/>
      <c r="E224" s="67"/>
      <c r="F224" s="66"/>
      <c r="G224" s="66"/>
      <c r="H224" s="67"/>
      <c r="I224" s="66"/>
      <c r="J224" s="67"/>
      <c r="K224" s="67"/>
      <c r="L224" s="71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</row>
    <row r="225" spans="1:49" s="62" customFormat="1" ht="27" customHeight="1" x14ac:dyDescent="0.3">
      <c r="A225" s="71"/>
      <c r="B225" s="66"/>
      <c r="C225" s="98"/>
      <c r="D225" s="66"/>
      <c r="E225" s="67"/>
      <c r="F225" s="66"/>
      <c r="G225" s="66"/>
      <c r="H225" s="67"/>
      <c r="I225" s="66"/>
      <c r="J225" s="67"/>
      <c r="K225" s="67"/>
      <c r="L225" s="71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</row>
    <row r="226" spans="1:49" s="62" customFormat="1" ht="27" customHeight="1" x14ac:dyDescent="0.3">
      <c r="A226" s="71"/>
      <c r="B226" s="66"/>
      <c r="C226" s="98"/>
      <c r="D226" s="66"/>
      <c r="E226" s="67"/>
      <c r="F226" s="66"/>
      <c r="G226" s="66"/>
      <c r="H226" s="67"/>
      <c r="I226" s="66"/>
      <c r="J226" s="67"/>
      <c r="K226" s="67"/>
      <c r="L226" s="71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</row>
    <row r="227" spans="1:49" s="62" customFormat="1" ht="27" customHeight="1" x14ac:dyDescent="0.3">
      <c r="A227" s="71"/>
      <c r="B227" s="66"/>
      <c r="C227" s="98"/>
      <c r="D227" s="66"/>
      <c r="E227" s="67"/>
      <c r="F227" s="66"/>
      <c r="G227" s="66"/>
      <c r="H227" s="67"/>
      <c r="I227" s="66"/>
      <c r="J227" s="67"/>
      <c r="K227" s="67"/>
      <c r="L227" s="71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</row>
    <row r="228" spans="1:49" s="62" customFormat="1" ht="27" customHeight="1" x14ac:dyDescent="0.3">
      <c r="A228" s="71"/>
      <c r="B228" s="66"/>
      <c r="C228" s="98"/>
      <c r="D228" s="66"/>
      <c r="E228" s="67"/>
      <c r="F228" s="66"/>
      <c r="G228" s="66"/>
      <c r="H228" s="67"/>
      <c r="I228" s="66"/>
      <c r="J228" s="67"/>
      <c r="K228" s="67"/>
      <c r="L228" s="71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</row>
    <row r="229" spans="1:49" s="62" customFormat="1" ht="27" customHeight="1" x14ac:dyDescent="0.3">
      <c r="A229" s="71"/>
      <c r="B229" s="66"/>
      <c r="C229" s="98"/>
      <c r="D229" s="66"/>
      <c r="E229" s="67"/>
      <c r="F229" s="66"/>
      <c r="G229" s="66"/>
      <c r="H229" s="67"/>
      <c r="I229" s="66"/>
      <c r="J229" s="67"/>
      <c r="K229" s="67"/>
      <c r="L229" s="71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</row>
    <row r="230" spans="1:49" s="62" customFormat="1" ht="27" customHeight="1" x14ac:dyDescent="0.3">
      <c r="A230" s="71"/>
      <c r="B230" s="66"/>
      <c r="C230" s="98"/>
      <c r="D230" s="66"/>
      <c r="E230" s="67"/>
      <c r="F230" s="66"/>
      <c r="G230" s="66"/>
      <c r="H230" s="67"/>
      <c r="I230" s="66"/>
      <c r="J230" s="67"/>
      <c r="K230" s="67"/>
      <c r="L230" s="71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</row>
    <row r="231" spans="1:49" s="62" customFormat="1" ht="27" customHeight="1" x14ac:dyDescent="0.3">
      <c r="A231" s="71"/>
      <c r="B231" s="66"/>
      <c r="C231" s="98"/>
      <c r="D231" s="66"/>
      <c r="E231" s="67"/>
      <c r="F231" s="66"/>
      <c r="G231" s="66"/>
      <c r="H231" s="67"/>
      <c r="I231" s="66"/>
      <c r="J231" s="67"/>
      <c r="K231" s="67"/>
      <c r="L231" s="7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</row>
    <row r="232" spans="1:49" s="62" customFormat="1" ht="27" customHeight="1" x14ac:dyDescent="0.3">
      <c r="A232" s="71"/>
      <c r="B232" s="66"/>
      <c r="C232" s="98"/>
      <c r="D232" s="66"/>
      <c r="E232" s="67"/>
      <c r="F232" s="66"/>
      <c r="G232" s="66"/>
      <c r="H232" s="67"/>
      <c r="I232" s="66"/>
      <c r="J232" s="67"/>
      <c r="K232" s="67"/>
      <c r="L232" s="71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</row>
    <row r="233" spans="1:49" s="62" customFormat="1" ht="27" customHeight="1" x14ac:dyDescent="0.3">
      <c r="A233" s="71"/>
      <c r="B233" s="66"/>
      <c r="C233" s="98"/>
      <c r="D233" s="66"/>
      <c r="E233" s="67"/>
      <c r="F233" s="66"/>
      <c r="G233" s="66"/>
      <c r="H233" s="67"/>
      <c r="I233" s="66"/>
      <c r="J233" s="67"/>
      <c r="K233" s="67"/>
      <c r="L233" s="71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</row>
    <row r="234" spans="1:49" s="62" customFormat="1" ht="27" customHeight="1" x14ac:dyDescent="0.3">
      <c r="A234" s="71"/>
      <c r="B234" s="66"/>
      <c r="C234" s="98"/>
      <c r="D234" s="66"/>
      <c r="E234" s="67"/>
      <c r="F234" s="66"/>
      <c r="G234" s="66"/>
      <c r="H234" s="67"/>
      <c r="I234" s="66"/>
      <c r="J234" s="67"/>
      <c r="K234" s="67"/>
      <c r="L234" s="71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</row>
    <row r="235" spans="1:49" s="62" customFormat="1" ht="27" customHeight="1" x14ac:dyDescent="0.3">
      <c r="A235" s="71"/>
      <c r="B235" s="66"/>
      <c r="C235" s="98"/>
      <c r="D235" s="66"/>
      <c r="E235" s="67"/>
      <c r="F235" s="66"/>
      <c r="G235" s="66"/>
      <c r="H235" s="67"/>
      <c r="I235" s="66"/>
      <c r="J235" s="67"/>
      <c r="K235" s="67"/>
      <c r="L235" s="71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</row>
    <row r="236" spans="1:49" s="62" customFormat="1" ht="27" customHeight="1" x14ac:dyDescent="0.3">
      <c r="A236" s="71"/>
      <c r="B236" s="66"/>
      <c r="C236" s="98"/>
      <c r="D236" s="66"/>
      <c r="E236" s="67"/>
      <c r="F236" s="66"/>
      <c r="G236" s="66"/>
      <c r="H236" s="67"/>
      <c r="I236" s="66"/>
      <c r="J236" s="67"/>
      <c r="K236" s="67"/>
      <c r="L236" s="71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</row>
    <row r="237" spans="1:49" s="62" customFormat="1" ht="27" customHeight="1" x14ac:dyDescent="0.3">
      <c r="A237" s="71"/>
      <c r="B237" s="66"/>
      <c r="C237" s="98"/>
      <c r="D237" s="66"/>
      <c r="E237" s="67"/>
      <c r="F237" s="66"/>
      <c r="G237" s="66"/>
      <c r="H237" s="67"/>
      <c r="I237" s="66"/>
      <c r="J237" s="67"/>
      <c r="K237" s="67"/>
      <c r="L237" s="71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</row>
    <row r="238" spans="1:49" s="62" customFormat="1" ht="27" customHeight="1" x14ac:dyDescent="0.3">
      <c r="A238" s="71"/>
      <c r="B238" s="66"/>
      <c r="C238" s="98"/>
      <c r="D238" s="66"/>
      <c r="E238" s="67"/>
      <c r="F238" s="66"/>
      <c r="G238" s="66"/>
      <c r="H238" s="67"/>
      <c r="I238" s="66"/>
      <c r="J238" s="67"/>
      <c r="K238" s="67"/>
      <c r="L238" s="71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</row>
    <row r="239" spans="1:49" s="62" customFormat="1" ht="27" customHeight="1" x14ac:dyDescent="0.3">
      <c r="A239" s="71"/>
      <c r="B239" s="66"/>
      <c r="C239" s="98"/>
      <c r="D239" s="66"/>
      <c r="E239" s="67"/>
      <c r="F239" s="66"/>
      <c r="G239" s="66"/>
      <c r="H239" s="67"/>
      <c r="I239" s="66"/>
      <c r="J239" s="67"/>
      <c r="K239" s="67"/>
      <c r="L239" s="71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</row>
    <row r="240" spans="1:49" s="62" customFormat="1" ht="27" customHeight="1" x14ac:dyDescent="0.3">
      <c r="A240" s="71"/>
      <c r="B240" s="66"/>
      <c r="C240" s="98"/>
      <c r="D240" s="66"/>
      <c r="E240" s="67"/>
      <c r="F240" s="66"/>
      <c r="G240" s="66"/>
      <c r="H240" s="67"/>
      <c r="I240" s="66"/>
      <c r="J240" s="67"/>
      <c r="K240" s="67"/>
      <c r="L240" s="71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</row>
    <row r="241" spans="1:49" s="62" customFormat="1" ht="27" customHeight="1" x14ac:dyDescent="0.3">
      <c r="A241" s="71"/>
      <c r="B241" s="66"/>
      <c r="C241" s="98"/>
      <c r="D241" s="66"/>
      <c r="E241" s="67"/>
      <c r="F241" s="66"/>
      <c r="G241" s="66"/>
      <c r="H241" s="67"/>
      <c r="I241" s="66"/>
      <c r="J241" s="67"/>
      <c r="K241" s="67"/>
      <c r="L241" s="7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</row>
    <row r="242" spans="1:49" s="62" customFormat="1" ht="27" customHeight="1" x14ac:dyDescent="0.3">
      <c r="A242" s="71"/>
      <c r="B242" s="66"/>
      <c r="C242" s="98"/>
      <c r="D242" s="66"/>
      <c r="E242" s="67"/>
      <c r="F242" s="66"/>
      <c r="G242" s="66"/>
      <c r="H242" s="67"/>
      <c r="I242" s="66"/>
      <c r="J242" s="67"/>
      <c r="K242" s="67"/>
      <c r="L242" s="71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</row>
    <row r="243" spans="1:49" s="62" customFormat="1" ht="27" customHeight="1" x14ac:dyDescent="0.3">
      <c r="A243" s="71"/>
      <c r="B243" s="66"/>
      <c r="C243" s="98"/>
      <c r="D243" s="66"/>
      <c r="E243" s="67"/>
      <c r="F243" s="66"/>
      <c r="G243" s="66"/>
      <c r="H243" s="67"/>
      <c r="I243" s="66"/>
      <c r="J243" s="67"/>
      <c r="K243" s="67"/>
      <c r="L243" s="71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</row>
    <row r="244" spans="1:49" s="62" customFormat="1" ht="27" customHeight="1" x14ac:dyDescent="0.3">
      <c r="A244" s="71"/>
      <c r="B244" s="66"/>
      <c r="C244" s="98"/>
      <c r="D244" s="66"/>
      <c r="E244" s="67"/>
      <c r="F244" s="66"/>
      <c r="G244" s="66"/>
      <c r="H244" s="67"/>
      <c r="I244" s="66"/>
      <c r="J244" s="67"/>
      <c r="K244" s="67"/>
      <c r="L244" s="71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</row>
    <row r="245" spans="1:49" s="62" customFormat="1" ht="27" customHeight="1" x14ac:dyDescent="0.3">
      <c r="A245" s="71"/>
      <c r="B245" s="66"/>
      <c r="C245" s="98"/>
      <c r="D245" s="66"/>
      <c r="E245" s="67"/>
      <c r="F245" s="66"/>
      <c r="G245" s="66"/>
      <c r="H245" s="67"/>
      <c r="I245" s="66"/>
      <c r="J245" s="67"/>
      <c r="K245" s="67"/>
      <c r="L245" s="71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</row>
    <row r="246" spans="1:49" s="62" customFormat="1" ht="27" customHeight="1" x14ac:dyDescent="0.3">
      <c r="A246" s="71"/>
      <c r="B246" s="66"/>
      <c r="C246" s="98"/>
      <c r="D246" s="66"/>
      <c r="E246" s="67"/>
      <c r="F246" s="66"/>
      <c r="G246" s="66"/>
      <c r="H246" s="67"/>
      <c r="I246" s="66"/>
      <c r="J246" s="67"/>
      <c r="K246" s="67"/>
      <c r="L246" s="71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</row>
    <row r="247" spans="1:49" s="62" customFormat="1" ht="27" customHeight="1" x14ac:dyDescent="0.3">
      <c r="A247" s="71"/>
      <c r="B247" s="66"/>
      <c r="C247" s="98"/>
      <c r="D247" s="66"/>
      <c r="E247" s="67"/>
      <c r="F247" s="66"/>
      <c r="G247" s="66"/>
      <c r="H247" s="67"/>
      <c r="I247" s="66"/>
      <c r="J247" s="67"/>
      <c r="K247" s="67"/>
      <c r="L247" s="71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</row>
    <row r="248" spans="1:49" s="62" customFormat="1" ht="27" customHeight="1" x14ac:dyDescent="0.3">
      <c r="A248" s="71"/>
      <c r="B248" s="66"/>
      <c r="C248" s="98"/>
      <c r="D248" s="66"/>
      <c r="E248" s="67"/>
      <c r="F248" s="66"/>
      <c r="G248" s="66"/>
      <c r="H248" s="67"/>
      <c r="I248" s="66"/>
      <c r="J248" s="67"/>
      <c r="K248" s="67"/>
      <c r="L248" s="71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</row>
    <row r="249" spans="1:49" s="62" customFormat="1" ht="27" customHeight="1" x14ac:dyDescent="0.3">
      <c r="A249" s="71"/>
      <c r="B249" s="66"/>
      <c r="C249" s="98"/>
      <c r="D249" s="66"/>
      <c r="E249" s="67"/>
      <c r="F249" s="66"/>
      <c r="G249" s="66"/>
      <c r="H249" s="67"/>
      <c r="I249" s="66"/>
      <c r="J249" s="67"/>
      <c r="K249" s="67"/>
      <c r="L249" s="71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</row>
    <row r="250" spans="1:49" s="62" customFormat="1" ht="27" customHeight="1" x14ac:dyDescent="0.3">
      <c r="A250" s="71"/>
      <c r="B250" s="66"/>
      <c r="C250" s="98"/>
      <c r="D250" s="66"/>
      <c r="E250" s="67"/>
      <c r="F250" s="66"/>
      <c r="G250" s="66"/>
      <c r="H250" s="67"/>
      <c r="I250" s="66"/>
      <c r="J250" s="67"/>
      <c r="K250" s="67"/>
      <c r="L250" s="71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</row>
    <row r="251" spans="1:49" s="62" customFormat="1" ht="27" customHeight="1" x14ac:dyDescent="0.3">
      <c r="A251" s="71"/>
      <c r="B251" s="66"/>
      <c r="C251" s="98"/>
      <c r="D251" s="66"/>
      <c r="E251" s="67"/>
      <c r="F251" s="66"/>
      <c r="G251" s="66"/>
      <c r="H251" s="67"/>
      <c r="I251" s="66"/>
      <c r="J251" s="67"/>
      <c r="K251" s="67"/>
      <c r="L251" s="7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</row>
    <row r="252" spans="1:49" s="62" customFormat="1" ht="27" customHeight="1" x14ac:dyDescent="0.3">
      <c r="A252" s="71"/>
      <c r="B252" s="66"/>
      <c r="C252" s="98"/>
      <c r="D252" s="66"/>
      <c r="E252" s="67"/>
      <c r="F252" s="66"/>
      <c r="G252" s="66"/>
      <c r="H252" s="67"/>
      <c r="I252" s="66"/>
      <c r="J252" s="67"/>
      <c r="K252" s="67"/>
      <c r="L252" s="71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</row>
    <row r="253" spans="1:49" s="62" customFormat="1" ht="27" customHeight="1" x14ac:dyDescent="0.3">
      <c r="A253" s="71"/>
      <c r="B253" s="66"/>
      <c r="C253" s="98"/>
      <c r="D253" s="66"/>
      <c r="E253" s="67"/>
      <c r="F253" s="66"/>
      <c r="G253" s="66"/>
      <c r="H253" s="67"/>
      <c r="I253" s="66"/>
      <c r="J253" s="67"/>
      <c r="K253" s="67"/>
      <c r="L253" s="71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</row>
    <row r="254" spans="1:49" s="62" customFormat="1" ht="27" customHeight="1" x14ac:dyDescent="0.3">
      <c r="A254" s="71"/>
      <c r="B254" s="66"/>
      <c r="C254" s="98"/>
      <c r="D254" s="66"/>
      <c r="E254" s="67"/>
      <c r="F254" s="66"/>
      <c r="G254" s="66"/>
      <c r="H254" s="67"/>
      <c r="I254" s="66"/>
      <c r="J254" s="67"/>
      <c r="K254" s="67"/>
      <c r="L254" s="71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</row>
    <row r="255" spans="1:49" s="62" customFormat="1" ht="27" customHeight="1" x14ac:dyDescent="0.3">
      <c r="A255" s="71"/>
      <c r="B255" s="66"/>
      <c r="C255" s="98"/>
      <c r="D255" s="66"/>
      <c r="E255" s="67"/>
      <c r="F255" s="66"/>
      <c r="G255" s="66"/>
      <c r="H255" s="67"/>
      <c r="I255" s="66"/>
      <c r="J255" s="67"/>
      <c r="K255" s="67"/>
      <c r="L255" s="71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</row>
    <row r="256" spans="1:49" s="62" customFormat="1" ht="27" customHeight="1" x14ac:dyDescent="0.3">
      <c r="A256" s="71"/>
      <c r="B256" s="66"/>
      <c r="C256" s="98"/>
      <c r="D256" s="66"/>
      <c r="E256" s="67"/>
      <c r="F256" s="66"/>
      <c r="G256" s="66"/>
      <c r="H256" s="67"/>
      <c r="I256" s="66"/>
      <c r="J256" s="67"/>
      <c r="K256" s="67"/>
      <c r="L256" s="71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</row>
    <row r="257" spans="1:49" s="62" customFormat="1" ht="27" customHeight="1" x14ac:dyDescent="0.3">
      <c r="A257" s="71"/>
      <c r="B257" s="66"/>
      <c r="C257" s="98"/>
      <c r="D257" s="66"/>
      <c r="E257" s="67"/>
      <c r="F257" s="66"/>
      <c r="G257" s="66"/>
      <c r="H257" s="67"/>
      <c r="I257" s="66"/>
      <c r="J257" s="67"/>
      <c r="K257" s="67"/>
      <c r="L257" s="71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</row>
    <row r="258" spans="1:49" s="62" customFormat="1" ht="27" customHeight="1" x14ac:dyDescent="0.3">
      <c r="A258" s="71"/>
      <c r="B258" s="66"/>
      <c r="C258" s="98"/>
      <c r="D258" s="66"/>
      <c r="E258" s="67"/>
      <c r="F258" s="66"/>
      <c r="G258" s="66"/>
      <c r="H258" s="67"/>
      <c r="I258" s="66"/>
      <c r="J258" s="67"/>
      <c r="K258" s="67"/>
      <c r="L258" s="71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</row>
    <row r="259" spans="1:49" s="62" customFormat="1" ht="27" customHeight="1" x14ac:dyDescent="0.3">
      <c r="A259" s="71"/>
      <c r="B259" s="66"/>
      <c r="C259" s="98"/>
      <c r="D259" s="66"/>
      <c r="E259" s="67"/>
      <c r="F259" s="66"/>
      <c r="G259" s="66"/>
      <c r="H259" s="67"/>
      <c r="I259" s="66"/>
      <c r="J259" s="67"/>
      <c r="K259" s="67"/>
      <c r="L259" s="71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</row>
    <row r="260" spans="1:49" s="62" customFormat="1" ht="27" customHeight="1" x14ac:dyDescent="0.3">
      <c r="A260" s="71"/>
      <c r="B260" s="66"/>
      <c r="C260" s="98"/>
      <c r="D260" s="66"/>
      <c r="E260" s="67"/>
      <c r="F260" s="66"/>
      <c r="G260" s="66"/>
      <c r="H260" s="67"/>
      <c r="I260" s="66"/>
      <c r="J260" s="67"/>
      <c r="K260" s="67"/>
      <c r="L260" s="71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</row>
    <row r="261" spans="1:49" s="62" customFormat="1" ht="27" customHeight="1" x14ac:dyDescent="0.3">
      <c r="A261" s="71"/>
      <c r="B261" s="66"/>
      <c r="C261" s="98"/>
      <c r="D261" s="66"/>
      <c r="E261" s="67"/>
      <c r="F261" s="66"/>
      <c r="G261" s="66"/>
      <c r="H261" s="67"/>
      <c r="I261" s="66"/>
      <c r="J261" s="67"/>
      <c r="K261" s="67"/>
      <c r="L261" s="7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</row>
    <row r="262" spans="1:49" s="62" customFormat="1" ht="27" customHeight="1" x14ac:dyDescent="0.3">
      <c r="A262" s="71"/>
      <c r="B262" s="66"/>
      <c r="C262" s="98"/>
      <c r="D262" s="66"/>
      <c r="E262" s="67"/>
      <c r="F262" s="66"/>
      <c r="G262" s="66"/>
      <c r="H262" s="67"/>
      <c r="I262" s="66"/>
      <c r="J262" s="67"/>
      <c r="K262" s="67"/>
      <c r="L262" s="71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</row>
    <row r="263" spans="1:49" s="62" customFormat="1" ht="27" customHeight="1" x14ac:dyDescent="0.3">
      <c r="A263" s="71"/>
      <c r="B263" s="66"/>
      <c r="C263" s="98"/>
      <c r="D263" s="66"/>
      <c r="E263" s="67"/>
      <c r="F263" s="66"/>
      <c r="G263" s="66"/>
      <c r="H263" s="67"/>
      <c r="I263" s="66"/>
      <c r="J263" s="67"/>
      <c r="K263" s="67"/>
      <c r="L263" s="71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</row>
    <row r="264" spans="1:49" s="62" customFormat="1" ht="27" customHeight="1" x14ac:dyDescent="0.3">
      <c r="A264" s="71"/>
      <c r="B264" s="66"/>
      <c r="C264" s="98"/>
      <c r="D264" s="66"/>
      <c r="E264" s="67"/>
      <c r="F264" s="66"/>
      <c r="G264" s="66"/>
      <c r="H264" s="67"/>
      <c r="I264" s="66"/>
      <c r="J264" s="67"/>
      <c r="K264" s="67"/>
      <c r="L264" s="71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</row>
    <row r="265" spans="1:49" s="62" customFormat="1" ht="27" customHeight="1" x14ac:dyDescent="0.3">
      <c r="A265" s="71"/>
      <c r="B265" s="66"/>
      <c r="C265" s="98"/>
      <c r="D265" s="66"/>
      <c r="E265" s="67"/>
      <c r="F265" s="66"/>
      <c r="G265" s="66"/>
      <c r="H265" s="67"/>
      <c r="I265" s="66"/>
      <c r="J265" s="67"/>
      <c r="K265" s="67"/>
      <c r="L265" s="71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</row>
    <row r="266" spans="1:49" s="62" customFormat="1" ht="27" customHeight="1" x14ac:dyDescent="0.3">
      <c r="A266" s="71"/>
      <c r="B266" s="66"/>
      <c r="C266" s="98"/>
      <c r="D266" s="66"/>
      <c r="E266" s="67"/>
      <c r="F266" s="66"/>
      <c r="G266" s="66"/>
      <c r="H266" s="67"/>
      <c r="I266" s="66"/>
      <c r="J266" s="67"/>
      <c r="K266" s="67"/>
      <c r="L266" s="71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</row>
    <row r="267" spans="1:49" s="62" customFormat="1" ht="27" customHeight="1" x14ac:dyDescent="0.3">
      <c r="A267" s="71"/>
      <c r="B267" s="66"/>
      <c r="C267" s="98"/>
      <c r="D267" s="66"/>
      <c r="E267" s="67"/>
      <c r="F267" s="66"/>
      <c r="G267" s="66"/>
      <c r="H267" s="67"/>
      <c r="I267" s="66"/>
      <c r="J267" s="67"/>
      <c r="K267" s="67"/>
      <c r="L267" s="71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</row>
    <row r="268" spans="1:49" s="62" customFormat="1" ht="27" customHeight="1" x14ac:dyDescent="0.3">
      <c r="A268" s="71"/>
      <c r="B268" s="66"/>
      <c r="C268" s="98"/>
      <c r="D268" s="66"/>
      <c r="E268" s="67"/>
      <c r="F268" s="66"/>
      <c r="G268" s="66"/>
      <c r="H268" s="67"/>
      <c r="I268" s="66"/>
      <c r="J268" s="67"/>
      <c r="K268" s="67"/>
      <c r="L268" s="71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</row>
    <row r="269" spans="1:49" s="62" customFormat="1" ht="27" customHeight="1" x14ac:dyDescent="0.3">
      <c r="A269" s="71"/>
      <c r="B269" s="66"/>
      <c r="C269" s="98"/>
      <c r="D269" s="66"/>
      <c r="E269" s="67"/>
      <c r="F269" s="66"/>
      <c r="G269" s="66"/>
      <c r="H269" s="67"/>
      <c r="I269" s="66"/>
      <c r="J269" s="67"/>
      <c r="K269" s="67"/>
      <c r="L269" s="71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</row>
    <row r="270" spans="1:49" s="62" customFormat="1" ht="27" customHeight="1" x14ac:dyDescent="0.3">
      <c r="A270" s="71"/>
      <c r="B270" s="66"/>
      <c r="C270" s="98"/>
      <c r="D270" s="66"/>
      <c r="E270" s="67"/>
      <c r="F270" s="66"/>
      <c r="G270" s="66"/>
      <c r="H270" s="67"/>
      <c r="I270" s="66"/>
      <c r="J270" s="67"/>
      <c r="K270" s="67"/>
      <c r="L270" s="71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</row>
    <row r="271" spans="1:49" s="62" customFormat="1" ht="27" customHeight="1" x14ac:dyDescent="0.3">
      <c r="A271" s="71"/>
      <c r="B271" s="66"/>
      <c r="C271" s="98"/>
      <c r="D271" s="66"/>
      <c r="E271" s="67"/>
      <c r="F271" s="66"/>
      <c r="G271" s="66"/>
      <c r="H271" s="67"/>
      <c r="I271" s="66"/>
      <c r="J271" s="67"/>
      <c r="K271" s="67"/>
      <c r="L271" s="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</row>
    <row r="272" spans="1:49" s="62" customFormat="1" ht="27" customHeight="1" x14ac:dyDescent="0.3">
      <c r="A272" s="71"/>
      <c r="B272" s="66"/>
      <c r="C272" s="98"/>
      <c r="D272" s="66"/>
      <c r="E272" s="67"/>
      <c r="F272" s="66"/>
      <c r="G272" s="66"/>
      <c r="H272" s="67"/>
      <c r="I272" s="66"/>
      <c r="J272" s="67"/>
      <c r="K272" s="67"/>
      <c r="L272" s="71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</row>
    <row r="273" spans="1:49" s="62" customFormat="1" ht="27" customHeight="1" x14ac:dyDescent="0.3">
      <c r="A273" s="71"/>
      <c r="B273" s="66"/>
      <c r="C273" s="98"/>
      <c r="D273" s="66"/>
      <c r="E273" s="67"/>
      <c r="F273" s="66"/>
      <c r="G273" s="66"/>
      <c r="H273" s="67"/>
      <c r="I273" s="66"/>
      <c r="J273" s="67"/>
      <c r="K273" s="67"/>
      <c r="L273" s="71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</row>
    <row r="274" spans="1:49" s="62" customFormat="1" ht="27" customHeight="1" x14ac:dyDescent="0.3">
      <c r="A274" s="71"/>
      <c r="B274" s="66"/>
      <c r="C274" s="98"/>
      <c r="D274" s="66"/>
      <c r="E274" s="67"/>
      <c r="F274" s="66"/>
      <c r="G274" s="66"/>
      <c r="H274" s="67"/>
      <c r="I274" s="66"/>
      <c r="J274" s="67"/>
      <c r="K274" s="67"/>
      <c r="L274" s="71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</row>
    <row r="275" spans="1:49" s="62" customFormat="1" ht="27" customHeight="1" x14ac:dyDescent="0.3">
      <c r="A275" s="71"/>
      <c r="B275" s="66"/>
      <c r="C275" s="98"/>
      <c r="D275" s="66"/>
      <c r="E275" s="67"/>
      <c r="F275" s="66"/>
      <c r="G275" s="66"/>
      <c r="H275" s="67"/>
      <c r="I275" s="66"/>
      <c r="J275" s="67"/>
      <c r="K275" s="67"/>
      <c r="L275" s="71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</row>
    <row r="276" spans="1:49" s="62" customFormat="1" ht="27" customHeight="1" x14ac:dyDescent="0.3">
      <c r="A276" s="71"/>
      <c r="B276" s="66"/>
      <c r="C276" s="98"/>
      <c r="D276" s="66"/>
      <c r="E276" s="67"/>
      <c r="F276" s="66"/>
      <c r="G276" s="66"/>
      <c r="H276" s="67"/>
      <c r="I276" s="66"/>
      <c r="J276" s="67"/>
      <c r="K276" s="67"/>
      <c r="L276" s="71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</row>
    <row r="277" spans="1:49" s="62" customFormat="1" ht="27" customHeight="1" x14ac:dyDescent="0.3">
      <c r="A277" s="71"/>
      <c r="B277" s="66"/>
      <c r="C277" s="98"/>
      <c r="D277" s="66"/>
      <c r="E277" s="67"/>
      <c r="F277" s="66"/>
      <c r="G277" s="66"/>
      <c r="H277" s="67"/>
      <c r="I277" s="66"/>
      <c r="J277" s="67"/>
      <c r="K277" s="67"/>
      <c r="L277" s="71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</row>
    <row r="278" spans="1:49" s="62" customFormat="1" ht="27" customHeight="1" x14ac:dyDescent="0.3">
      <c r="A278" s="71"/>
      <c r="B278" s="66"/>
      <c r="C278" s="98"/>
      <c r="D278" s="66"/>
      <c r="E278" s="67"/>
      <c r="F278" s="66"/>
      <c r="G278" s="66"/>
      <c r="H278" s="67"/>
      <c r="I278" s="66"/>
      <c r="J278" s="67"/>
      <c r="K278" s="67"/>
      <c r="L278" s="71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</row>
    <row r="279" spans="1:49" s="62" customFormat="1" ht="27" customHeight="1" x14ac:dyDescent="0.3">
      <c r="A279" s="71"/>
      <c r="B279" s="66"/>
      <c r="C279" s="98"/>
      <c r="D279" s="66"/>
      <c r="E279" s="67"/>
      <c r="F279" s="66"/>
      <c r="G279" s="66"/>
      <c r="H279" s="67"/>
      <c r="I279" s="66"/>
      <c r="J279" s="67"/>
      <c r="K279" s="67"/>
      <c r="L279" s="71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</row>
    <row r="280" spans="1:49" s="62" customFormat="1" ht="27" customHeight="1" x14ac:dyDescent="0.3">
      <c r="A280" s="71"/>
      <c r="B280" s="66"/>
      <c r="C280" s="98"/>
      <c r="D280" s="66"/>
      <c r="E280" s="67"/>
      <c r="F280" s="66"/>
      <c r="G280" s="66"/>
      <c r="H280" s="67"/>
      <c r="I280" s="66"/>
      <c r="J280" s="67"/>
      <c r="K280" s="67"/>
      <c r="L280" s="71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</row>
    <row r="281" spans="1:49" s="62" customFormat="1" ht="27" customHeight="1" x14ac:dyDescent="0.3">
      <c r="A281" s="71"/>
      <c r="B281" s="66"/>
      <c r="C281" s="98"/>
      <c r="D281" s="66"/>
      <c r="E281" s="67"/>
      <c r="F281" s="66"/>
      <c r="G281" s="66"/>
      <c r="H281" s="67"/>
      <c r="I281" s="66"/>
      <c r="J281" s="67"/>
      <c r="K281" s="67"/>
      <c r="L281" s="7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</row>
    <row r="282" spans="1:49" s="62" customFormat="1" ht="27" customHeight="1" x14ac:dyDescent="0.3">
      <c r="A282" s="71"/>
      <c r="B282" s="66"/>
      <c r="C282" s="98"/>
      <c r="D282" s="66"/>
      <c r="E282" s="67"/>
      <c r="F282" s="66"/>
      <c r="G282" s="66"/>
      <c r="H282" s="67"/>
      <c r="I282" s="66"/>
      <c r="J282" s="67"/>
      <c r="K282" s="67"/>
      <c r="L282" s="71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</row>
    <row r="283" spans="1:49" s="62" customFormat="1" ht="27" customHeight="1" x14ac:dyDescent="0.3">
      <c r="A283" s="71"/>
      <c r="B283" s="66"/>
      <c r="C283" s="98"/>
      <c r="D283" s="66"/>
      <c r="E283" s="67"/>
      <c r="F283" s="66"/>
      <c r="G283" s="66"/>
      <c r="H283" s="67"/>
      <c r="I283" s="66"/>
      <c r="J283" s="67"/>
      <c r="K283" s="67"/>
      <c r="L283" s="71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</row>
    <row r="284" spans="1:49" s="62" customFormat="1" ht="27" customHeight="1" x14ac:dyDescent="0.3">
      <c r="A284" s="71"/>
      <c r="B284" s="66"/>
      <c r="C284" s="98"/>
      <c r="D284" s="66"/>
      <c r="E284" s="67"/>
      <c r="F284" s="66"/>
      <c r="G284" s="66"/>
      <c r="H284" s="67"/>
      <c r="I284" s="66"/>
      <c r="J284" s="67"/>
      <c r="K284" s="67"/>
      <c r="L284" s="71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</row>
    <row r="285" spans="1:49" s="62" customFormat="1" ht="27" customHeight="1" x14ac:dyDescent="0.3">
      <c r="A285" s="71"/>
      <c r="B285" s="66"/>
      <c r="C285" s="98"/>
      <c r="D285" s="66"/>
      <c r="E285" s="67"/>
      <c r="F285" s="66"/>
      <c r="G285" s="66"/>
      <c r="H285" s="67"/>
      <c r="I285" s="66"/>
      <c r="J285" s="67"/>
      <c r="K285" s="67"/>
      <c r="L285" s="71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</row>
    <row r="286" spans="1:49" s="62" customFormat="1" ht="27" customHeight="1" x14ac:dyDescent="0.3">
      <c r="A286" s="71"/>
      <c r="B286" s="66"/>
      <c r="C286" s="98"/>
      <c r="D286" s="66"/>
      <c r="E286" s="67"/>
      <c r="F286" s="66"/>
      <c r="G286" s="66"/>
      <c r="H286" s="67"/>
      <c r="I286" s="66"/>
      <c r="J286" s="67"/>
      <c r="K286" s="67"/>
      <c r="L286" s="71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</row>
    <row r="287" spans="1:49" s="62" customFormat="1" ht="27" customHeight="1" x14ac:dyDescent="0.3">
      <c r="A287" s="71"/>
      <c r="B287" s="66"/>
      <c r="C287" s="98"/>
      <c r="D287" s="66"/>
      <c r="E287" s="67"/>
      <c r="F287" s="66"/>
      <c r="G287" s="66"/>
      <c r="H287" s="67"/>
      <c r="I287" s="66"/>
      <c r="J287" s="67"/>
      <c r="K287" s="67"/>
      <c r="L287" s="71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</row>
    <row r="288" spans="1:49" s="62" customFormat="1" ht="27" customHeight="1" x14ac:dyDescent="0.3">
      <c r="A288" s="71"/>
      <c r="B288" s="66"/>
      <c r="C288" s="98"/>
      <c r="D288" s="66"/>
      <c r="E288" s="67"/>
      <c r="F288" s="66"/>
      <c r="G288" s="66"/>
      <c r="H288" s="67"/>
      <c r="I288" s="66"/>
      <c r="J288" s="67"/>
      <c r="K288" s="67"/>
      <c r="L288" s="71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</row>
    <row r="289" spans="1:49" s="62" customFormat="1" ht="27" customHeight="1" x14ac:dyDescent="0.3">
      <c r="A289" s="71"/>
      <c r="B289" s="66"/>
      <c r="C289" s="98"/>
      <c r="D289" s="66"/>
      <c r="E289" s="67"/>
      <c r="F289" s="66"/>
      <c r="G289" s="66"/>
      <c r="H289" s="67"/>
      <c r="I289" s="66"/>
      <c r="J289" s="67"/>
      <c r="K289" s="67"/>
      <c r="L289" s="71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</row>
    <row r="290" spans="1:49" s="62" customFormat="1" ht="27" customHeight="1" x14ac:dyDescent="0.3">
      <c r="A290" s="71"/>
      <c r="B290" s="66"/>
      <c r="C290" s="98"/>
      <c r="D290" s="66"/>
      <c r="E290" s="67"/>
      <c r="F290" s="66"/>
      <c r="G290" s="66"/>
      <c r="H290" s="67"/>
      <c r="I290" s="66"/>
      <c r="J290" s="67"/>
      <c r="K290" s="67"/>
      <c r="L290" s="71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</row>
    <row r="291" spans="1:49" s="62" customFormat="1" ht="27" customHeight="1" x14ac:dyDescent="0.3">
      <c r="A291" s="71"/>
      <c r="B291" s="66"/>
      <c r="C291" s="98"/>
      <c r="D291" s="66"/>
      <c r="E291" s="67"/>
      <c r="F291" s="66"/>
      <c r="G291" s="66"/>
      <c r="H291" s="67"/>
      <c r="I291" s="66"/>
      <c r="J291" s="67"/>
      <c r="K291" s="67"/>
      <c r="L291" s="7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</row>
    <row r="292" spans="1:49" s="62" customFormat="1" ht="27" customHeight="1" x14ac:dyDescent="0.3">
      <c r="A292" s="71"/>
      <c r="B292" s="66"/>
      <c r="C292" s="98"/>
      <c r="D292" s="66"/>
      <c r="E292" s="67"/>
      <c r="F292" s="66"/>
      <c r="G292" s="66"/>
      <c r="H292" s="67"/>
      <c r="I292" s="66"/>
      <c r="J292" s="67"/>
      <c r="K292" s="67"/>
      <c r="L292" s="71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</row>
    <row r="293" spans="1:49" s="62" customFormat="1" ht="27" customHeight="1" x14ac:dyDescent="0.3">
      <c r="A293" s="71"/>
      <c r="B293" s="66"/>
      <c r="C293" s="98"/>
      <c r="D293" s="66"/>
      <c r="E293" s="67"/>
      <c r="F293" s="66"/>
      <c r="G293" s="66"/>
      <c r="H293" s="67"/>
      <c r="I293" s="66"/>
      <c r="J293" s="67"/>
      <c r="K293" s="67"/>
      <c r="L293" s="71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</row>
    <row r="294" spans="1:49" s="62" customFormat="1" ht="27" customHeight="1" x14ac:dyDescent="0.3">
      <c r="A294" s="71"/>
      <c r="B294" s="66"/>
      <c r="C294" s="98"/>
      <c r="D294" s="66"/>
      <c r="E294" s="67"/>
      <c r="F294" s="66"/>
      <c r="G294" s="66"/>
      <c r="H294" s="67"/>
      <c r="I294" s="66"/>
      <c r="J294" s="67"/>
      <c r="K294" s="67"/>
      <c r="L294" s="71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</row>
    <row r="295" spans="1:49" s="62" customFormat="1" ht="27" customHeight="1" x14ac:dyDescent="0.3">
      <c r="A295" s="71"/>
      <c r="B295" s="66"/>
      <c r="C295" s="98"/>
      <c r="D295" s="66"/>
      <c r="E295" s="67"/>
      <c r="F295" s="66"/>
      <c r="G295" s="66"/>
      <c r="H295" s="67"/>
      <c r="I295" s="66"/>
      <c r="J295" s="67"/>
      <c r="K295" s="67"/>
      <c r="L295" s="71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</row>
    <row r="296" spans="1:49" s="62" customFormat="1" ht="27" customHeight="1" x14ac:dyDescent="0.3">
      <c r="A296" s="71"/>
      <c r="B296" s="66"/>
      <c r="C296" s="98"/>
      <c r="D296" s="66"/>
      <c r="E296" s="67"/>
      <c r="F296" s="66"/>
      <c r="G296" s="66"/>
      <c r="H296" s="67"/>
      <c r="I296" s="66"/>
      <c r="J296" s="67"/>
      <c r="K296" s="67"/>
      <c r="L296" s="71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</row>
    <row r="297" spans="1:49" s="62" customFormat="1" ht="27" customHeight="1" x14ac:dyDescent="0.3">
      <c r="A297" s="71"/>
      <c r="B297" s="66"/>
      <c r="C297" s="98"/>
      <c r="D297" s="66"/>
      <c r="E297" s="67"/>
      <c r="F297" s="66"/>
      <c r="G297" s="66"/>
      <c r="H297" s="67"/>
      <c r="I297" s="66"/>
      <c r="J297" s="67"/>
      <c r="K297" s="67"/>
      <c r="L297" s="71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</row>
    <row r="298" spans="1:49" s="62" customFormat="1" ht="27" customHeight="1" x14ac:dyDescent="0.3">
      <c r="A298" s="71"/>
      <c r="B298" s="66"/>
      <c r="C298" s="98"/>
      <c r="D298" s="66"/>
      <c r="E298" s="67"/>
      <c r="F298" s="66"/>
      <c r="G298" s="66"/>
      <c r="H298" s="67"/>
      <c r="I298" s="66"/>
      <c r="J298" s="67"/>
      <c r="K298" s="67"/>
      <c r="L298" s="71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</row>
    <row r="299" spans="1:49" s="62" customFormat="1" ht="27" customHeight="1" x14ac:dyDescent="0.3">
      <c r="A299" s="71"/>
      <c r="B299" s="66"/>
      <c r="C299" s="98"/>
      <c r="D299" s="66"/>
      <c r="E299" s="67"/>
      <c r="F299" s="66"/>
      <c r="G299" s="66"/>
      <c r="H299" s="67"/>
      <c r="I299" s="66"/>
      <c r="J299" s="67"/>
      <c r="K299" s="67"/>
      <c r="L299" s="71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</row>
    <row r="300" spans="1:49" s="62" customFormat="1" ht="27" customHeight="1" x14ac:dyDescent="0.3">
      <c r="A300" s="71"/>
      <c r="B300" s="66"/>
      <c r="C300" s="98"/>
      <c r="D300" s="66"/>
      <c r="E300" s="67"/>
      <c r="F300" s="66"/>
      <c r="G300" s="66"/>
      <c r="H300" s="67"/>
      <c r="I300" s="66"/>
      <c r="J300" s="67"/>
      <c r="K300" s="67"/>
      <c r="L300" s="71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</row>
    <row r="301" spans="1:49" s="62" customFormat="1" ht="27" customHeight="1" x14ac:dyDescent="0.3">
      <c r="A301" s="71"/>
      <c r="B301" s="66"/>
      <c r="C301" s="98"/>
      <c r="D301" s="66"/>
      <c r="E301" s="67"/>
      <c r="F301" s="66"/>
      <c r="G301" s="66"/>
      <c r="H301" s="67"/>
      <c r="I301" s="66"/>
      <c r="J301" s="67"/>
      <c r="K301" s="67"/>
      <c r="L301" s="7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</row>
    <row r="302" spans="1:49" s="62" customFormat="1" ht="27" customHeight="1" x14ac:dyDescent="0.3">
      <c r="A302" s="71"/>
      <c r="B302" s="66"/>
      <c r="C302" s="98"/>
      <c r="D302" s="66"/>
      <c r="E302" s="67"/>
      <c r="F302" s="66"/>
      <c r="G302" s="66"/>
      <c r="H302" s="67"/>
      <c r="I302" s="66"/>
      <c r="J302" s="67"/>
      <c r="K302" s="67"/>
      <c r="L302" s="71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</row>
    <row r="303" spans="1:49" s="62" customFormat="1" ht="27" customHeight="1" x14ac:dyDescent="0.3">
      <c r="A303" s="71"/>
      <c r="B303" s="66"/>
      <c r="C303" s="98"/>
      <c r="D303" s="66"/>
      <c r="E303" s="67"/>
      <c r="F303" s="66"/>
      <c r="G303" s="66"/>
      <c r="H303" s="67"/>
      <c r="I303" s="66"/>
      <c r="J303" s="67"/>
      <c r="K303" s="67"/>
      <c r="L303" s="71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</row>
    <row r="304" spans="1:49" s="62" customFormat="1" ht="27" customHeight="1" x14ac:dyDescent="0.3">
      <c r="A304" s="71"/>
      <c r="B304" s="66"/>
      <c r="C304" s="98"/>
      <c r="D304" s="66"/>
      <c r="E304" s="67"/>
      <c r="F304" s="66"/>
      <c r="G304" s="66"/>
      <c r="H304" s="67"/>
      <c r="I304" s="66"/>
      <c r="J304" s="67"/>
      <c r="K304" s="67"/>
      <c r="L304" s="71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</row>
    <row r="305" spans="1:49" s="62" customFormat="1" ht="27" customHeight="1" x14ac:dyDescent="0.3">
      <c r="A305" s="71"/>
      <c r="B305" s="66"/>
      <c r="C305" s="98"/>
      <c r="D305" s="66"/>
      <c r="E305" s="67"/>
      <c r="F305" s="66"/>
      <c r="G305" s="66"/>
      <c r="H305" s="67"/>
      <c r="I305" s="66"/>
      <c r="J305" s="67"/>
      <c r="K305" s="67"/>
      <c r="L305" s="71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</row>
    <row r="306" spans="1:49" s="62" customFormat="1" ht="27" customHeight="1" x14ac:dyDescent="0.3">
      <c r="A306" s="71"/>
      <c r="B306" s="66"/>
      <c r="C306" s="98"/>
      <c r="D306" s="66"/>
      <c r="E306" s="67"/>
      <c r="F306" s="66"/>
      <c r="G306" s="66"/>
      <c r="H306" s="67"/>
      <c r="I306" s="66"/>
      <c r="J306" s="67"/>
      <c r="K306" s="67"/>
      <c r="L306" s="71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</row>
    <row r="307" spans="1:49" s="62" customFormat="1" ht="27" customHeight="1" x14ac:dyDescent="0.3">
      <c r="A307" s="71"/>
      <c r="B307" s="66"/>
      <c r="C307" s="98"/>
      <c r="D307" s="66"/>
      <c r="E307" s="67"/>
      <c r="F307" s="66"/>
      <c r="G307" s="66"/>
      <c r="H307" s="67"/>
      <c r="I307" s="66"/>
      <c r="J307" s="67"/>
      <c r="K307" s="67"/>
      <c r="L307" s="71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</row>
    <row r="308" spans="1:49" s="62" customFormat="1" ht="27" customHeight="1" x14ac:dyDescent="0.3">
      <c r="A308" s="71"/>
      <c r="B308" s="66"/>
      <c r="C308" s="98"/>
      <c r="D308" s="66"/>
      <c r="E308" s="67"/>
      <c r="F308" s="66"/>
      <c r="G308" s="66"/>
      <c r="H308" s="67"/>
      <c r="I308" s="66"/>
      <c r="J308" s="67"/>
      <c r="K308" s="67"/>
      <c r="L308" s="71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</row>
    <row r="309" spans="1:49" s="62" customFormat="1" ht="27" customHeight="1" x14ac:dyDescent="0.3">
      <c r="A309" s="71"/>
      <c r="B309" s="66"/>
      <c r="C309" s="98"/>
      <c r="D309" s="66"/>
      <c r="E309" s="67"/>
      <c r="F309" s="66"/>
      <c r="G309" s="66"/>
      <c r="H309" s="67"/>
      <c r="I309" s="66"/>
      <c r="J309" s="67"/>
      <c r="K309" s="67"/>
      <c r="L309" s="71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</row>
    <row r="310" spans="1:49" s="62" customFormat="1" ht="27" customHeight="1" x14ac:dyDescent="0.3">
      <c r="A310" s="71"/>
      <c r="B310" s="66"/>
      <c r="C310" s="98"/>
      <c r="D310" s="66"/>
      <c r="E310" s="67"/>
      <c r="F310" s="66"/>
      <c r="G310" s="66"/>
      <c r="H310" s="67"/>
      <c r="I310" s="66"/>
      <c r="J310" s="67"/>
      <c r="K310" s="67"/>
      <c r="L310" s="71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</row>
    <row r="311" spans="1:49" s="62" customFormat="1" ht="27" customHeight="1" x14ac:dyDescent="0.3">
      <c r="A311" s="71"/>
      <c r="B311" s="66"/>
      <c r="C311" s="98"/>
      <c r="D311" s="66"/>
      <c r="E311" s="67"/>
      <c r="F311" s="66"/>
      <c r="G311" s="66"/>
      <c r="H311" s="67"/>
      <c r="I311" s="66"/>
      <c r="J311" s="67"/>
      <c r="K311" s="67"/>
      <c r="L311" s="7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</row>
    <row r="312" spans="1:49" s="62" customFormat="1" ht="27" customHeight="1" x14ac:dyDescent="0.3">
      <c r="A312" s="71"/>
      <c r="B312" s="66"/>
      <c r="C312" s="98"/>
      <c r="D312" s="66"/>
      <c r="E312" s="67"/>
      <c r="F312" s="66"/>
      <c r="G312" s="66"/>
      <c r="H312" s="67"/>
      <c r="I312" s="66"/>
      <c r="J312" s="67"/>
      <c r="K312" s="67"/>
      <c r="L312" s="71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</row>
    <row r="313" spans="1:49" s="62" customFormat="1" ht="27" customHeight="1" x14ac:dyDescent="0.3">
      <c r="A313" s="71"/>
      <c r="B313" s="66"/>
      <c r="C313" s="98"/>
      <c r="D313" s="66"/>
      <c r="E313" s="67"/>
      <c r="F313" s="66"/>
      <c r="G313" s="66"/>
      <c r="H313" s="67"/>
      <c r="I313" s="66"/>
      <c r="J313" s="67"/>
      <c r="K313" s="67"/>
      <c r="L313" s="71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</row>
    <row r="314" spans="1:49" s="62" customFormat="1" ht="27" customHeight="1" x14ac:dyDescent="0.3">
      <c r="A314" s="71"/>
      <c r="B314" s="66"/>
      <c r="C314" s="98"/>
      <c r="D314" s="66"/>
      <c r="E314" s="67"/>
      <c r="F314" s="66"/>
      <c r="G314" s="66"/>
      <c r="H314" s="67"/>
      <c r="I314" s="66"/>
      <c r="J314" s="67"/>
      <c r="K314" s="67"/>
      <c r="L314" s="71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</row>
    <row r="315" spans="1:49" s="62" customFormat="1" ht="27" customHeight="1" x14ac:dyDescent="0.3">
      <c r="A315" s="71"/>
      <c r="B315" s="66"/>
      <c r="C315" s="98"/>
      <c r="D315" s="66"/>
      <c r="E315" s="67"/>
      <c r="F315" s="66"/>
      <c r="G315" s="66"/>
      <c r="H315" s="67"/>
      <c r="I315" s="66"/>
      <c r="J315" s="67"/>
      <c r="K315" s="67"/>
      <c r="L315" s="71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</row>
    <row r="316" spans="1:49" s="62" customFormat="1" ht="27" customHeight="1" x14ac:dyDescent="0.3">
      <c r="A316" s="71"/>
      <c r="B316" s="66"/>
      <c r="C316" s="98"/>
      <c r="D316" s="66"/>
      <c r="E316" s="67"/>
      <c r="F316" s="66"/>
      <c r="G316" s="66"/>
      <c r="H316" s="67"/>
      <c r="I316" s="66"/>
      <c r="J316" s="67"/>
      <c r="K316" s="67"/>
      <c r="L316" s="71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</row>
    <row r="317" spans="1:49" s="62" customFormat="1" ht="27" customHeight="1" x14ac:dyDescent="0.3">
      <c r="A317" s="71"/>
      <c r="B317" s="66"/>
      <c r="C317" s="98"/>
      <c r="D317" s="66"/>
      <c r="E317" s="67"/>
      <c r="F317" s="66"/>
      <c r="G317" s="66"/>
      <c r="H317" s="67"/>
      <c r="I317" s="66"/>
      <c r="J317" s="67"/>
      <c r="K317" s="67"/>
      <c r="L317" s="71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</row>
    <row r="318" spans="1:49" s="62" customFormat="1" ht="27" customHeight="1" x14ac:dyDescent="0.3">
      <c r="A318" s="71"/>
      <c r="B318" s="66"/>
      <c r="C318" s="98"/>
      <c r="D318" s="66"/>
      <c r="E318" s="67"/>
      <c r="F318" s="66"/>
      <c r="G318" s="66"/>
      <c r="H318" s="67"/>
      <c r="I318" s="66"/>
      <c r="J318" s="67"/>
      <c r="K318" s="67"/>
      <c r="L318" s="71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</row>
    <row r="319" spans="1:49" s="62" customFormat="1" ht="27" customHeight="1" x14ac:dyDescent="0.3">
      <c r="A319" s="71"/>
      <c r="B319" s="66"/>
      <c r="C319" s="98"/>
      <c r="D319" s="66"/>
      <c r="E319" s="67"/>
      <c r="F319" s="66"/>
      <c r="G319" s="66"/>
      <c r="H319" s="67"/>
      <c r="I319" s="66"/>
      <c r="J319" s="67"/>
      <c r="K319" s="67"/>
      <c r="L319" s="71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</row>
    <row r="320" spans="1:49" s="62" customFormat="1" ht="27" customHeight="1" x14ac:dyDescent="0.3">
      <c r="A320" s="71"/>
      <c r="B320" s="66"/>
      <c r="C320" s="98"/>
      <c r="D320" s="66"/>
      <c r="E320" s="67"/>
      <c r="F320" s="66"/>
      <c r="G320" s="66"/>
      <c r="H320" s="67"/>
      <c r="I320" s="66"/>
      <c r="J320" s="67"/>
      <c r="K320" s="67"/>
      <c r="L320" s="71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</row>
    <row r="321" spans="1:49" s="62" customFormat="1" ht="27" customHeight="1" x14ac:dyDescent="0.3">
      <c r="A321" s="71"/>
      <c r="B321" s="66"/>
      <c r="C321" s="98"/>
      <c r="D321" s="66"/>
      <c r="E321" s="67"/>
      <c r="F321" s="66"/>
      <c r="G321" s="66"/>
      <c r="H321" s="67"/>
      <c r="I321" s="66"/>
      <c r="J321" s="67"/>
      <c r="K321" s="67"/>
      <c r="L321" s="7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</row>
    <row r="322" spans="1:49" s="62" customFormat="1" ht="27" customHeight="1" x14ac:dyDescent="0.3">
      <c r="A322" s="71"/>
      <c r="B322" s="66"/>
      <c r="C322" s="98"/>
      <c r="D322" s="66"/>
      <c r="E322" s="67"/>
      <c r="F322" s="66"/>
      <c r="G322" s="66"/>
      <c r="H322" s="67"/>
      <c r="I322" s="66"/>
      <c r="J322" s="67"/>
      <c r="K322" s="67"/>
      <c r="L322" s="71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</row>
    <row r="323" spans="1:49" s="62" customFormat="1" ht="27" customHeight="1" x14ac:dyDescent="0.3">
      <c r="A323" s="71"/>
      <c r="B323" s="66"/>
      <c r="C323" s="98"/>
      <c r="D323" s="66"/>
      <c r="E323" s="67"/>
      <c r="F323" s="66"/>
      <c r="G323" s="66"/>
      <c r="H323" s="67"/>
      <c r="I323" s="66"/>
      <c r="J323" s="67"/>
      <c r="K323" s="67"/>
      <c r="L323" s="71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</row>
    <row r="324" spans="1:49" s="62" customFormat="1" ht="27" customHeight="1" x14ac:dyDescent="0.3">
      <c r="A324" s="71"/>
      <c r="B324" s="66"/>
      <c r="C324" s="98"/>
      <c r="D324" s="66"/>
      <c r="E324" s="67"/>
      <c r="F324" s="66"/>
      <c r="G324" s="66"/>
      <c r="H324" s="67"/>
      <c r="I324" s="66"/>
      <c r="J324" s="67"/>
      <c r="K324" s="67"/>
      <c r="L324" s="71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</row>
    <row r="325" spans="1:49" s="62" customFormat="1" ht="27" customHeight="1" x14ac:dyDescent="0.3">
      <c r="A325" s="71"/>
      <c r="B325" s="66"/>
      <c r="C325" s="98"/>
      <c r="D325" s="66"/>
      <c r="E325" s="67"/>
      <c r="F325" s="66"/>
      <c r="G325" s="66"/>
      <c r="H325" s="67"/>
      <c r="I325" s="66"/>
      <c r="J325" s="67"/>
      <c r="K325" s="67"/>
      <c r="L325" s="71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</row>
    <row r="326" spans="1:49" s="62" customFormat="1" ht="27" customHeight="1" x14ac:dyDescent="0.3">
      <c r="A326" s="71"/>
      <c r="B326" s="66"/>
      <c r="C326" s="98"/>
      <c r="D326" s="66"/>
      <c r="E326" s="67"/>
      <c r="F326" s="66"/>
      <c r="G326" s="66"/>
      <c r="H326" s="67"/>
      <c r="I326" s="66"/>
      <c r="J326" s="67"/>
      <c r="K326" s="67"/>
      <c r="L326" s="71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</row>
    <row r="327" spans="1:49" s="62" customFormat="1" ht="27" customHeight="1" x14ac:dyDescent="0.3">
      <c r="A327" s="71"/>
      <c r="B327" s="66"/>
      <c r="C327" s="98"/>
      <c r="D327" s="66"/>
      <c r="E327" s="67"/>
      <c r="F327" s="66"/>
      <c r="G327" s="66"/>
      <c r="H327" s="67"/>
      <c r="I327" s="66"/>
      <c r="J327" s="67"/>
      <c r="K327" s="67"/>
      <c r="L327" s="71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</row>
    <row r="328" spans="1:49" s="62" customFormat="1" ht="27" customHeight="1" x14ac:dyDescent="0.3">
      <c r="A328" s="71"/>
      <c r="B328" s="66"/>
      <c r="C328" s="98"/>
      <c r="D328" s="66"/>
      <c r="E328" s="67"/>
      <c r="F328" s="66"/>
      <c r="G328" s="66"/>
      <c r="H328" s="67"/>
      <c r="I328" s="66"/>
      <c r="J328" s="67"/>
      <c r="K328" s="67"/>
      <c r="L328" s="71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</row>
    <row r="329" spans="1:49" s="62" customFormat="1" ht="27" customHeight="1" x14ac:dyDescent="0.3">
      <c r="A329" s="71"/>
      <c r="B329" s="66"/>
      <c r="C329" s="98"/>
      <c r="D329" s="66"/>
      <c r="E329" s="67"/>
      <c r="F329" s="66"/>
      <c r="G329" s="66"/>
      <c r="H329" s="67"/>
      <c r="I329" s="66"/>
      <c r="J329" s="67"/>
      <c r="K329" s="67"/>
      <c r="L329" s="71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</row>
    <row r="330" spans="1:49" s="62" customFormat="1" ht="27" customHeight="1" x14ac:dyDescent="0.3">
      <c r="A330" s="71"/>
      <c r="B330" s="66"/>
      <c r="C330" s="98"/>
      <c r="D330" s="66"/>
      <c r="E330" s="67"/>
      <c r="F330" s="66"/>
      <c r="G330" s="66"/>
      <c r="H330" s="67"/>
      <c r="I330" s="66"/>
      <c r="J330" s="67"/>
      <c r="K330" s="67"/>
      <c r="L330" s="71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</row>
    <row r="331" spans="1:49" s="62" customFormat="1" ht="27" customHeight="1" x14ac:dyDescent="0.3">
      <c r="A331" s="71"/>
      <c r="B331" s="66"/>
      <c r="C331" s="98"/>
      <c r="D331" s="66"/>
      <c r="E331" s="67"/>
      <c r="F331" s="66"/>
      <c r="G331" s="66"/>
      <c r="H331" s="67"/>
      <c r="I331" s="66"/>
      <c r="J331" s="67"/>
      <c r="K331" s="67"/>
      <c r="L331" s="7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</row>
    <row r="332" spans="1:49" s="62" customFormat="1" ht="27" customHeight="1" x14ac:dyDescent="0.3">
      <c r="A332" s="71"/>
      <c r="B332" s="66"/>
      <c r="C332" s="98"/>
      <c r="D332" s="66"/>
      <c r="E332" s="67"/>
      <c r="F332" s="66"/>
      <c r="G332" s="66"/>
      <c r="H332" s="67"/>
      <c r="I332" s="66"/>
      <c r="J332" s="67"/>
      <c r="K332" s="67"/>
      <c r="L332" s="71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</row>
    <row r="333" spans="1:49" s="62" customFormat="1" ht="27" customHeight="1" x14ac:dyDescent="0.3">
      <c r="A333" s="71"/>
      <c r="B333" s="66"/>
      <c r="C333" s="98"/>
      <c r="D333" s="66"/>
      <c r="E333" s="67"/>
      <c r="F333" s="66"/>
      <c r="G333" s="66"/>
      <c r="H333" s="67"/>
      <c r="I333" s="66"/>
      <c r="J333" s="67"/>
      <c r="K333" s="67"/>
      <c r="L333" s="71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</row>
    <row r="334" spans="1:49" s="62" customFormat="1" ht="27" customHeight="1" x14ac:dyDescent="0.3">
      <c r="A334" s="71"/>
      <c r="B334" s="66"/>
      <c r="C334" s="98"/>
      <c r="D334" s="66"/>
      <c r="E334" s="67"/>
      <c r="F334" s="66"/>
      <c r="G334" s="66"/>
      <c r="H334" s="67"/>
      <c r="I334" s="66"/>
      <c r="J334" s="67"/>
      <c r="K334" s="67"/>
      <c r="L334" s="71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</row>
    <row r="335" spans="1:49" s="62" customFormat="1" ht="27" customHeight="1" x14ac:dyDescent="0.3">
      <c r="A335" s="71"/>
      <c r="B335" s="66"/>
      <c r="C335" s="98"/>
      <c r="D335" s="66"/>
      <c r="E335" s="67"/>
      <c r="F335" s="66"/>
      <c r="G335" s="66"/>
      <c r="H335" s="67"/>
      <c r="I335" s="66"/>
      <c r="J335" s="67"/>
      <c r="K335" s="67"/>
      <c r="L335" s="71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</row>
    <row r="336" spans="1:49" s="62" customFormat="1" ht="27" customHeight="1" x14ac:dyDescent="0.3">
      <c r="A336" s="71"/>
      <c r="B336" s="66"/>
      <c r="C336" s="98"/>
      <c r="D336" s="66"/>
      <c r="E336" s="67"/>
      <c r="F336" s="66"/>
      <c r="G336" s="66"/>
      <c r="H336" s="67"/>
      <c r="I336" s="66"/>
      <c r="J336" s="67"/>
      <c r="K336" s="67"/>
      <c r="L336" s="71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</row>
    <row r="337" spans="1:49" s="62" customFormat="1" ht="27" customHeight="1" x14ac:dyDescent="0.3">
      <c r="A337" s="71"/>
      <c r="B337" s="66"/>
      <c r="C337" s="98"/>
      <c r="D337" s="66"/>
      <c r="E337" s="67"/>
      <c r="F337" s="66"/>
      <c r="G337" s="66"/>
      <c r="H337" s="67"/>
      <c r="I337" s="66"/>
      <c r="J337" s="67"/>
      <c r="K337" s="67"/>
      <c r="L337" s="71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</row>
    <row r="338" spans="1:49" s="62" customFormat="1" ht="27" customHeight="1" x14ac:dyDescent="0.3">
      <c r="A338" s="71"/>
      <c r="B338" s="66"/>
      <c r="C338" s="98"/>
      <c r="D338" s="66"/>
      <c r="E338" s="67"/>
      <c r="F338" s="66"/>
      <c r="G338" s="66"/>
      <c r="H338" s="67"/>
      <c r="I338" s="66"/>
      <c r="J338" s="67"/>
      <c r="K338" s="67"/>
      <c r="L338" s="71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</row>
    <row r="339" spans="1:49" s="62" customFormat="1" ht="27" customHeight="1" x14ac:dyDescent="0.3">
      <c r="A339" s="71"/>
      <c r="B339" s="66"/>
      <c r="C339" s="98"/>
      <c r="D339" s="66"/>
      <c r="E339" s="67"/>
      <c r="F339" s="66"/>
      <c r="G339" s="66"/>
      <c r="H339" s="67"/>
      <c r="I339" s="66"/>
      <c r="J339" s="67"/>
      <c r="K339" s="67"/>
      <c r="L339" s="71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</row>
    <row r="340" spans="1:49" s="62" customFormat="1" ht="27" customHeight="1" x14ac:dyDescent="0.3">
      <c r="A340" s="71"/>
      <c r="B340" s="66"/>
      <c r="C340" s="98"/>
      <c r="D340" s="66"/>
      <c r="E340" s="67"/>
      <c r="F340" s="66"/>
      <c r="G340" s="66"/>
      <c r="H340" s="67"/>
      <c r="I340" s="66"/>
      <c r="J340" s="67"/>
      <c r="K340" s="67"/>
      <c r="L340" s="71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</row>
    <row r="341" spans="1:49" s="62" customFormat="1" ht="27" customHeight="1" x14ac:dyDescent="0.3">
      <c r="A341" s="71"/>
      <c r="B341" s="66"/>
      <c r="C341" s="98"/>
      <c r="D341" s="66"/>
      <c r="E341" s="67"/>
      <c r="F341" s="66"/>
      <c r="G341" s="66"/>
      <c r="H341" s="67"/>
      <c r="I341" s="66"/>
      <c r="J341" s="67"/>
      <c r="K341" s="67"/>
      <c r="L341" s="7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</row>
    <row r="342" spans="1:49" s="62" customFormat="1" ht="27" customHeight="1" x14ac:dyDescent="0.3">
      <c r="A342" s="71"/>
      <c r="B342" s="66"/>
      <c r="C342" s="98"/>
      <c r="D342" s="66"/>
      <c r="E342" s="67"/>
      <c r="F342" s="66"/>
      <c r="G342" s="66"/>
      <c r="H342" s="67"/>
      <c r="I342" s="66"/>
      <c r="J342" s="67"/>
      <c r="K342" s="67"/>
      <c r="L342" s="71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</row>
    <row r="343" spans="1:49" s="62" customFormat="1" ht="27" customHeight="1" x14ac:dyDescent="0.3">
      <c r="A343" s="71"/>
      <c r="B343" s="66"/>
      <c r="C343" s="98"/>
      <c r="D343" s="66"/>
      <c r="E343" s="67"/>
      <c r="F343" s="66"/>
      <c r="G343" s="66"/>
      <c r="H343" s="67"/>
      <c r="I343" s="66"/>
      <c r="J343" s="67"/>
      <c r="K343" s="67"/>
      <c r="L343" s="71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</row>
    <row r="344" spans="1:49" s="62" customFormat="1" ht="27" customHeight="1" x14ac:dyDescent="0.3">
      <c r="A344" s="71"/>
      <c r="B344" s="66"/>
      <c r="C344" s="98"/>
      <c r="D344" s="66"/>
      <c r="E344" s="67"/>
      <c r="F344" s="66"/>
      <c r="G344" s="66"/>
      <c r="H344" s="67"/>
      <c r="I344" s="66"/>
      <c r="J344" s="67"/>
      <c r="K344" s="67"/>
      <c r="L344" s="71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</row>
    <row r="345" spans="1:49" s="62" customFormat="1" ht="27" customHeight="1" x14ac:dyDescent="0.3">
      <c r="A345" s="71"/>
      <c r="B345" s="66"/>
      <c r="C345" s="98"/>
      <c r="D345" s="66"/>
      <c r="E345" s="67"/>
      <c r="F345" s="66"/>
      <c r="G345" s="66"/>
      <c r="H345" s="67"/>
      <c r="I345" s="66"/>
      <c r="J345" s="67"/>
      <c r="K345" s="67"/>
      <c r="L345" s="71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</row>
    <row r="346" spans="1:49" s="62" customFormat="1" ht="27" customHeight="1" x14ac:dyDescent="0.3">
      <c r="A346" s="71"/>
      <c r="B346" s="66"/>
      <c r="C346" s="98"/>
      <c r="D346" s="66"/>
      <c r="E346" s="67"/>
      <c r="F346" s="66"/>
      <c r="G346" s="66"/>
      <c r="H346" s="67"/>
      <c r="I346" s="66"/>
      <c r="J346" s="67"/>
      <c r="K346" s="67"/>
      <c r="L346" s="71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</row>
    <row r="347" spans="1:49" s="62" customFormat="1" ht="27" customHeight="1" x14ac:dyDescent="0.3">
      <c r="A347" s="71"/>
      <c r="B347" s="66"/>
      <c r="C347" s="98"/>
      <c r="D347" s="66"/>
      <c r="E347" s="67"/>
      <c r="F347" s="66"/>
      <c r="G347" s="66"/>
      <c r="H347" s="67"/>
      <c r="I347" s="66"/>
      <c r="J347" s="67"/>
      <c r="K347" s="67"/>
      <c r="L347" s="71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</row>
    <row r="348" spans="1:49" s="62" customFormat="1" ht="27" customHeight="1" x14ac:dyDescent="0.3">
      <c r="A348" s="71"/>
      <c r="B348" s="66"/>
      <c r="C348" s="98"/>
      <c r="D348" s="66"/>
      <c r="E348" s="67"/>
      <c r="F348" s="66"/>
      <c r="G348" s="66"/>
      <c r="H348" s="67"/>
      <c r="I348" s="66"/>
      <c r="J348" s="67"/>
      <c r="K348" s="67"/>
      <c r="L348" s="71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</row>
    <row r="349" spans="1:49" s="62" customFormat="1" ht="27" customHeight="1" x14ac:dyDescent="0.3">
      <c r="A349" s="71"/>
      <c r="B349" s="66"/>
      <c r="C349" s="98"/>
      <c r="D349" s="66"/>
      <c r="E349" s="67"/>
      <c r="F349" s="66"/>
      <c r="G349" s="66"/>
      <c r="H349" s="67"/>
      <c r="I349" s="66"/>
      <c r="J349" s="67"/>
      <c r="K349" s="67"/>
      <c r="L349" s="71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</row>
    <row r="350" spans="1:49" s="62" customFormat="1" ht="27" customHeight="1" x14ac:dyDescent="0.3">
      <c r="A350" s="71"/>
      <c r="B350" s="66"/>
      <c r="C350" s="98"/>
      <c r="D350" s="66"/>
      <c r="E350" s="67"/>
      <c r="F350" s="66"/>
      <c r="G350" s="66"/>
      <c r="H350" s="67"/>
      <c r="I350" s="66"/>
      <c r="J350" s="67"/>
      <c r="K350" s="67"/>
      <c r="L350" s="71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</row>
    <row r="351" spans="1:49" s="62" customFormat="1" ht="27" customHeight="1" x14ac:dyDescent="0.3">
      <c r="A351" s="71"/>
      <c r="B351" s="66"/>
      <c r="C351" s="98"/>
      <c r="D351" s="66"/>
      <c r="E351" s="67"/>
      <c r="F351" s="66"/>
      <c r="G351" s="66"/>
      <c r="H351" s="67"/>
      <c r="I351" s="66"/>
      <c r="J351" s="67"/>
      <c r="K351" s="67"/>
      <c r="L351" s="7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</row>
    <row r="352" spans="1:49" s="62" customFormat="1" ht="27" customHeight="1" x14ac:dyDescent="0.3">
      <c r="A352" s="71"/>
      <c r="B352" s="66"/>
      <c r="C352" s="98"/>
      <c r="D352" s="66"/>
      <c r="E352" s="67"/>
      <c r="F352" s="66"/>
      <c r="G352" s="66"/>
      <c r="H352" s="67"/>
      <c r="I352" s="66"/>
      <c r="J352" s="67"/>
      <c r="K352" s="67"/>
      <c r="L352" s="71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</row>
    <row r="353" spans="1:49" s="62" customFormat="1" ht="27" customHeight="1" x14ac:dyDescent="0.3">
      <c r="A353" s="71"/>
      <c r="B353" s="66"/>
      <c r="C353" s="98"/>
      <c r="D353" s="66"/>
      <c r="E353" s="67"/>
      <c r="F353" s="66"/>
      <c r="G353" s="66"/>
      <c r="H353" s="67"/>
      <c r="I353" s="66"/>
      <c r="J353" s="67"/>
      <c r="K353" s="67"/>
      <c r="L353" s="71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</row>
    <row r="354" spans="1:49" s="62" customFormat="1" ht="27" customHeight="1" x14ac:dyDescent="0.3">
      <c r="A354" s="71"/>
      <c r="B354" s="66"/>
      <c r="C354" s="98"/>
      <c r="D354" s="66"/>
      <c r="E354" s="67"/>
      <c r="F354" s="66"/>
      <c r="G354" s="66"/>
      <c r="H354" s="67"/>
      <c r="I354" s="66"/>
      <c r="J354" s="67"/>
      <c r="K354" s="67"/>
      <c r="L354" s="71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</row>
    <row r="355" spans="1:49" s="62" customFormat="1" ht="27" customHeight="1" x14ac:dyDescent="0.3">
      <c r="A355" s="71"/>
      <c r="B355" s="66"/>
      <c r="C355" s="98"/>
      <c r="D355" s="66"/>
      <c r="E355" s="67"/>
      <c r="F355" s="66"/>
      <c r="G355" s="66"/>
      <c r="H355" s="67"/>
      <c r="I355" s="66"/>
      <c r="J355" s="67"/>
      <c r="K355" s="67"/>
      <c r="L355" s="71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</row>
    <row r="356" spans="1:49" s="62" customFormat="1" ht="27" customHeight="1" x14ac:dyDescent="0.3">
      <c r="A356" s="71"/>
      <c r="B356" s="66"/>
      <c r="C356" s="98"/>
      <c r="D356" s="66"/>
      <c r="E356" s="67"/>
      <c r="F356" s="66"/>
      <c r="G356" s="66"/>
      <c r="H356" s="67"/>
      <c r="I356" s="66"/>
      <c r="J356" s="67"/>
      <c r="K356" s="67"/>
      <c r="L356" s="71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</row>
    <row r="357" spans="1:49" s="62" customFormat="1" ht="27" customHeight="1" x14ac:dyDescent="0.3">
      <c r="A357" s="71"/>
      <c r="B357" s="66"/>
      <c r="C357" s="98"/>
      <c r="D357" s="66"/>
      <c r="E357" s="67"/>
      <c r="F357" s="66"/>
      <c r="G357" s="66"/>
      <c r="H357" s="67"/>
      <c r="I357" s="66"/>
      <c r="J357" s="67"/>
      <c r="K357" s="67"/>
      <c r="L357" s="71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</row>
    <row r="358" spans="1:49" s="62" customFormat="1" ht="27" customHeight="1" x14ac:dyDescent="0.3">
      <c r="A358" s="71"/>
      <c r="B358" s="66"/>
      <c r="C358" s="98"/>
      <c r="D358" s="66"/>
      <c r="E358" s="67"/>
      <c r="F358" s="66"/>
      <c r="G358" s="66"/>
      <c r="H358" s="67"/>
      <c r="I358" s="66"/>
      <c r="J358" s="67"/>
      <c r="K358" s="67"/>
      <c r="L358" s="71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</row>
    <row r="359" spans="1:49" s="62" customFormat="1" ht="27" customHeight="1" x14ac:dyDescent="0.3">
      <c r="A359" s="71"/>
      <c r="B359" s="66"/>
      <c r="C359" s="98"/>
      <c r="D359" s="66"/>
      <c r="E359" s="67"/>
      <c r="F359" s="66"/>
      <c r="G359" s="66"/>
      <c r="H359" s="67"/>
      <c r="I359" s="66"/>
      <c r="J359" s="67"/>
      <c r="K359" s="67"/>
      <c r="L359" s="71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</row>
    <row r="360" spans="1:49" s="62" customFormat="1" ht="27" customHeight="1" x14ac:dyDescent="0.3">
      <c r="A360" s="71"/>
      <c r="B360" s="66"/>
      <c r="C360" s="98"/>
      <c r="D360" s="66"/>
      <c r="E360" s="67"/>
      <c r="F360" s="66"/>
      <c r="G360" s="66"/>
      <c r="H360" s="67"/>
      <c r="I360" s="66"/>
      <c r="J360" s="67"/>
      <c r="K360" s="67"/>
      <c r="L360" s="71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</row>
    <row r="361" spans="1:49" s="62" customFormat="1" ht="27" customHeight="1" x14ac:dyDescent="0.3">
      <c r="A361" s="71"/>
      <c r="B361" s="66"/>
      <c r="C361" s="98"/>
      <c r="D361" s="66"/>
      <c r="E361" s="67"/>
      <c r="F361" s="66"/>
      <c r="G361" s="66"/>
      <c r="H361" s="67"/>
      <c r="I361" s="66"/>
      <c r="J361" s="67"/>
      <c r="K361" s="67"/>
      <c r="L361" s="7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</row>
    <row r="362" spans="1:49" s="62" customFormat="1" ht="27" customHeight="1" x14ac:dyDescent="0.3">
      <c r="A362" s="71"/>
      <c r="B362" s="66"/>
      <c r="C362" s="98"/>
      <c r="D362" s="66"/>
      <c r="E362" s="67"/>
      <c r="F362" s="66"/>
      <c r="G362" s="66"/>
      <c r="H362" s="67"/>
      <c r="I362" s="66"/>
      <c r="J362" s="67"/>
      <c r="K362" s="67"/>
      <c r="L362" s="71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</row>
    <row r="363" spans="1:49" s="62" customFormat="1" ht="27" customHeight="1" x14ac:dyDescent="0.3">
      <c r="A363" s="71"/>
      <c r="B363" s="66"/>
      <c r="C363" s="98"/>
      <c r="D363" s="66"/>
      <c r="E363" s="67"/>
      <c r="F363" s="66"/>
      <c r="G363" s="66"/>
      <c r="H363" s="67"/>
      <c r="I363" s="66"/>
      <c r="J363" s="67"/>
      <c r="K363" s="67"/>
      <c r="L363" s="71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</row>
    <row r="364" spans="1:49" s="62" customFormat="1" ht="27" customHeight="1" x14ac:dyDescent="0.3">
      <c r="A364" s="71"/>
      <c r="B364" s="66"/>
      <c r="C364" s="98"/>
      <c r="D364" s="66"/>
      <c r="E364" s="67"/>
      <c r="F364" s="66"/>
      <c r="G364" s="66"/>
      <c r="H364" s="67"/>
      <c r="I364" s="66"/>
      <c r="J364" s="67"/>
      <c r="K364" s="67"/>
      <c r="L364" s="71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</row>
    <row r="365" spans="1:49" s="62" customFormat="1" ht="27" customHeight="1" x14ac:dyDescent="0.3">
      <c r="A365" s="71"/>
      <c r="B365" s="66"/>
      <c r="C365" s="98"/>
      <c r="D365" s="66"/>
      <c r="E365" s="67"/>
      <c r="F365" s="66"/>
      <c r="G365" s="66"/>
      <c r="H365" s="67"/>
      <c r="I365" s="66"/>
      <c r="J365" s="67"/>
      <c r="K365" s="67"/>
      <c r="L365" s="71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</row>
    <row r="366" spans="1:49" s="62" customFormat="1" ht="27" customHeight="1" x14ac:dyDescent="0.3">
      <c r="A366" s="71"/>
      <c r="B366" s="66"/>
      <c r="C366" s="98"/>
      <c r="D366" s="66"/>
      <c r="E366" s="67"/>
      <c r="F366" s="66"/>
      <c r="G366" s="66"/>
      <c r="H366" s="67"/>
      <c r="I366" s="66"/>
      <c r="J366" s="67"/>
      <c r="K366" s="67"/>
      <c r="L366" s="71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</row>
    <row r="367" spans="1:49" s="62" customFormat="1" ht="27" customHeight="1" x14ac:dyDescent="0.3">
      <c r="A367" s="71"/>
      <c r="B367" s="66"/>
      <c r="C367" s="98"/>
      <c r="D367" s="66"/>
      <c r="E367" s="67"/>
      <c r="F367" s="66"/>
      <c r="G367" s="66"/>
      <c r="H367" s="67"/>
      <c r="I367" s="66"/>
      <c r="J367" s="67"/>
      <c r="K367" s="67"/>
      <c r="L367" s="71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</row>
    <row r="368" spans="1:49" s="62" customFormat="1" ht="27" customHeight="1" x14ac:dyDescent="0.3">
      <c r="A368" s="71"/>
      <c r="B368" s="66"/>
      <c r="C368" s="98"/>
      <c r="D368" s="66"/>
      <c r="E368" s="67"/>
      <c r="F368" s="66"/>
      <c r="G368" s="66"/>
      <c r="H368" s="67"/>
      <c r="I368" s="66"/>
      <c r="J368" s="67"/>
      <c r="K368" s="67"/>
      <c r="L368" s="71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</row>
    <row r="369" spans="1:49" s="62" customFormat="1" ht="27" customHeight="1" x14ac:dyDescent="0.3">
      <c r="A369" s="71"/>
      <c r="B369" s="66"/>
      <c r="C369" s="98"/>
      <c r="D369" s="66"/>
      <c r="E369" s="67"/>
      <c r="F369" s="66"/>
      <c r="G369" s="66"/>
      <c r="H369" s="67"/>
      <c r="I369" s="66"/>
      <c r="J369" s="67"/>
      <c r="K369" s="67"/>
      <c r="L369" s="71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</row>
    <row r="370" spans="1:49" s="62" customFormat="1" ht="27" customHeight="1" x14ac:dyDescent="0.3">
      <c r="A370" s="71"/>
      <c r="B370" s="66"/>
      <c r="C370" s="98"/>
      <c r="D370" s="66"/>
      <c r="E370" s="67"/>
      <c r="F370" s="66"/>
      <c r="G370" s="66"/>
      <c r="H370" s="67"/>
      <c r="I370" s="66"/>
      <c r="J370" s="67"/>
      <c r="K370" s="67"/>
      <c r="L370" s="71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</row>
    <row r="371" spans="1:49" s="62" customFormat="1" ht="27" customHeight="1" x14ac:dyDescent="0.3">
      <c r="A371" s="71"/>
      <c r="B371" s="66"/>
      <c r="C371" s="98"/>
      <c r="D371" s="66"/>
      <c r="E371" s="67"/>
      <c r="F371" s="66"/>
      <c r="G371" s="66"/>
      <c r="H371" s="67"/>
      <c r="I371" s="66"/>
      <c r="J371" s="67"/>
      <c r="K371" s="67"/>
      <c r="L371" s="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</row>
    <row r="372" spans="1:49" s="62" customFormat="1" ht="27" customHeight="1" x14ac:dyDescent="0.3">
      <c r="A372" s="71"/>
      <c r="B372" s="66"/>
      <c r="C372" s="98"/>
      <c r="D372" s="66"/>
      <c r="E372" s="67"/>
      <c r="F372" s="66"/>
      <c r="G372" s="66"/>
      <c r="H372" s="67"/>
      <c r="I372" s="66"/>
      <c r="J372" s="67"/>
      <c r="K372" s="67"/>
      <c r="L372" s="71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</row>
    <row r="373" spans="1:49" s="62" customFormat="1" ht="27" customHeight="1" x14ac:dyDescent="0.3">
      <c r="A373" s="71"/>
      <c r="B373" s="66"/>
      <c r="C373" s="98"/>
      <c r="D373" s="66"/>
      <c r="E373" s="67"/>
      <c r="F373" s="66"/>
      <c r="G373" s="66"/>
      <c r="H373" s="67"/>
      <c r="I373" s="66"/>
      <c r="J373" s="67"/>
      <c r="K373" s="67"/>
      <c r="L373" s="71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</row>
    <row r="374" spans="1:49" s="62" customFormat="1" ht="27" customHeight="1" x14ac:dyDescent="0.3">
      <c r="A374" s="71"/>
      <c r="B374" s="66"/>
      <c r="C374" s="98"/>
      <c r="D374" s="66"/>
      <c r="E374" s="67"/>
      <c r="F374" s="66"/>
      <c r="G374" s="66"/>
      <c r="H374" s="67"/>
      <c r="I374" s="66"/>
      <c r="J374" s="67"/>
      <c r="K374" s="67"/>
      <c r="L374" s="71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</row>
    <row r="375" spans="1:49" s="62" customFormat="1" ht="27" customHeight="1" x14ac:dyDescent="0.3">
      <c r="A375" s="71"/>
      <c r="B375" s="66"/>
      <c r="C375" s="98"/>
      <c r="D375" s="66"/>
      <c r="E375" s="67"/>
      <c r="F375" s="66"/>
      <c r="G375" s="66"/>
      <c r="H375" s="67"/>
      <c r="I375" s="66"/>
      <c r="J375" s="67"/>
      <c r="K375" s="67"/>
      <c r="L375" s="71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</row>
    <row r="376" spans="1:49" s="62" customFormat="1" ht="27" customHeight="1" x14ac:dyDescent="0.3">
      <c r="A376" s="71"/>
      <c r="B376" s="66"/>
      <c r="C376" s="98"/>
      <c r="D376" s="66"/>
      <c r="E376" s="67"/>
      <c r="F376" s="66"/>
      <c r="G376" s="66"/>
      <c r="H376" s="67"/>
      <c r="I376" s="66"/>
      <c r="J376" s="67"/>
      <c r="K376" s="67"/>
      <c r="L376" s="71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</row>
    <row r="377" spans="1:49" s="62" customFormat="1" ht="27" customHeight="1" x14ac:dyDescent="0.3">
      <c r="A377" s="71"/>
      <c r="B377" s="66"/>
      <c r="C377" s="98"/>
      <c r="D377" s="66"/>
      <c r="E377" s="67"/>
      <c r="F377" s="66"/>
      <c r="G377" s="66"/>
      <c r="H377" s="67"/>
      <c r="I377" s="66"/>
      <c r="J377" s="67"/>
      <c r="K377" s="67"/>
      <c r="L377" s="71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</row>
    <row r="378" spans="1:49" s="62" customFormat="1" ht="27" customHeight="1" x14ac:dyDescent="0.3">
      <c r="A378" s="71"/>
      <c r="B378" s="66"/>
      <c r="C378" s="98"/>
      <c r="D378" s="66"/>
      <c r="E378" s="67"/>
      <c r="F378" s="66"/>
      <c r="G378" s="66"/>
      <c r="H378" s="67"/>
      <c r="I378" s="66"/>
      <c r="J378" s="67"/>
      <c r="K378" s="67"/>
      <c r="L378" s="71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</row>
    <row r="379" spans="1:49" s="62" customFormat="1" ht="27" customHeight="1" x14ac:dyDescent="0.3">
      <c r="A379" s="71"/>
      <c r="B379" s="66"/>
      <c r="C379" s="98"/>
      <c r="D379" s="66"/>
      <c r="E379" s="67"/>
      <c r="F379" s="66"/>
      <c r="G379" s="66"/>
      <c r="H379" s="67"/>
      <c r="I379" s="66"/>
      <c r="J379" s="67"/>
      <c r="K379" s="67"/>
      <c r="L379" s="71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</row>
    <row r="380" spans="1:49" s="62" customFormat="1" ht="27" customHeight="1" x14ac:dyDescent="0.3">
      <c r="A380" s="71"/>
      <c r="B380" s="66"/>
      <c r="C380" s="98"/>
      <c r="D380" s="66"/>
      <c r="E380" s="67"/>
      <c r="F380" s="66"/>
      <c r="G380" s="66"/>
      <c r="H380" s="67"/>
      <c r="I380" s="66"/>
      <c r="J380" s="67"/>
      <c r="K380" s="67"/>
      <c r="L380" s="71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</row>
    <row r="381" spans="1:49" s="62" customFormat="1" ht="27" customHeight="1" x14ac:dyDescent="0.3">
      <c r="A381" s="71"/>
      <c r="B381" s="66"/>
      <c r="C381" s="98"/>
      <c r="D381" s="66"/>
      <c r="E381" s="67"/>
      <c r="F381" s="66"/>
      <c r="G381" s="66"/>
      <c r="H381" s="67"/>
      <c r="I381" s="66"/>
      <c r="J381" s="67"/>
      <c r="K381" s="67"/>
      <c r="L381" s="7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</row>
    <row r="382" spans="1:49" s="62" customFormat="1" ht="27" customHeight="1" x14ac:dyDescent="0.3">
      <c r="A382" s="71"/>
      <c r="B382" s="66"/>
      <c r="C382" s="98"/>
      <c r="D382" s="66"/>
      <c r="E382" s="67"/>
      <c r="F382" s="66"/>
      <c r="G382" s="66"/>
      <c r="H382" s="67"/>
      <c r="I382" s="66"/>
      <c r="J382" s="67"/>
      <c r="K382" s="67"/>
      <c r="L382" s="71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</row>
    <row r="383" spans="1:49" s="62" customFormat="1" ht="27" customHeight="1" x14ac:dyDescent="0.3">
      <c r="A383" s="71"/>
      <c r="B383" s="66"/>
      <c r="C383" s="98"/>
      <c r="D383" s="66"/>
      <c r="E383" s="67"/>
      <c r="F383" s="66"/>
      <c r="G383" s="66"/>
      <c r="H383" s="67"/>
      <c r="I383" s="66"/>
      <c r="J383" s="67"/>
      <c r="K383" s="67"/>
      <c r="L383" s="71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</row>
    <row r="384" spans="1:49" s="62" customFormat="1" ht="27" customHeight="1" x14ac:dyDescent="0.3">
      <c r="A384" s="71"/>
      <c r="B384" s="66"/>
      <c r="C384" s="98"/>
      <c r="D384" s="66"/>
      <c r="E384" s="67"/>
      <c r="F384" s="66"/>
      <c r="G384" s="66"/>
      <c r="H384" s="67"/>
      <c r="I384" s="66"/>
      <c r="J384" s="67"/>
      <c r="K384" s="67"/>
      <c r="L384" s="71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</row>
    <row r="385" spans="1:49" s="62" customFormat="1" ht="27" customHeight="1" x14ac:dyDescent="0.3">
      <c r="A385" s="71"/>
      <c r="B385" s="66"/>
      <c r="C385" s="98"/>
      <c r="D385" s="66"/>
      <c r="E385" s="67"/>
      <c r="F385" s="66"/>
      <c r="G385" s="66"/>
      <c r="H385" s="67"/>
      <c r="I385" s="66"/>
      <c r="J385" s="67"/>
      <c r="K385" s="67"/>
      <c r="L385" s="71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</row>
    <row r="386" spans="1:49" s="62" customFormat="1" ht="27" customHeight="1" x14ac:dyDescent="0.3">
      <c r="A386" s="71"/>
      <c r="B386" s="66"/>
      <c r="C386" s="98"/>
      <c r="D386" s="66"/>
      <c r="E386" s="67"/>
      <c r="F386" s="66"/>
      <c r="G386" s="66"/>
      <c r="H386" s="67"/>
      <c r="I386" s="66"/>
      <c r="J386" s="67"/>
      <c r="K386" s="67"/>
      <c r="L386" s="71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</row>
    <row r="387" spans="1:49" s="62" customFormat="1" ht="27" customHeight="1" x14ac:dyDescent="0.3">
      <c r="A387" s="71"/>
      <c r="B387" s="66"/>
      <c r="C387" s="98"/>
      <c r="D387" s="66"/>
      <c r="E387" s="67"/>
      <c r="F387" s="66"/>
      <c r="G387" s="66"/>
      <c r="H387" s="67"/>
      <c r="I387" s="66"/>
      <c r="J387" s="67"/>
      <c r="K387" s="67"/>
      <c r="L387" s="71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</row>
    <row r="388" spans="1:49" s="62" customFormat="1" ht="27" customHeight="1" x14ac:dyDescent="0.3">
      <c r="A388" s="71"/>
      <c r="B388" s="66"/>
      <c r="C388" s="98"/>
      <c r="D388" s="66"/>
      <c r="E388" s="67"/>
      <c r="F388" s="66"/>
      <c r="G388" s="66"/>
      <c r="H388" s="67"/>
      <c r="I388" s="66"/>
      <c r="J388" s="67"/>
      <c r="K388" s="67"/>
      <c r="L388" s="71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</row>
    <row r="389" spans="1:49" s="62" customFormat="1" ht="27" customHeight="1" x14ac:dyDescent="0.3">
      <c r="A389" s="71"/>
      <c r="B389" s="66"/>
      <c r="C389" s="98"/>
      <c r="D389" s="66"/>
      <c r="E389" s="67"/>
      <c r="F389" s="66"/>
      <c r="G389" s="66"/>
      <c r="H389" s="67"/>
      <c r="I389" s="66"/>
      <c r="J389" s="67"/>
      <c r="K389" s="67"/>
      <c r="L389" s="71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</row>
    <row r="390" spans="1:49" s="62" customFormat="1" ht="27" customHeight="1" x14ac:dyDescent="0.3">
      <c r="A390" s="71"/>
      <c r="B390" s="66"/>
      <c r="C390" s="98"/>
      <c r="D390" s="66"/>
      <c r="E390" s="67"/>
      <c r="F390" s="66"/>
      <c r="G390" s="66"/>
      <c r="H390" s="67"/>
      <c r="I390" s="66"/>
      <c r="J390" s="67"/>
      <c r="K390" s="67"/>
      <c r="L390" s="71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</row>
    <row r="391" spans="1:49" s="62" customFormat="1" ht="27" customHeight="1" x14ac:dyDescent="0.3">
      <c r="A391" s="71"/>
      <c r="B391" s="66"/>
      <c r="C391" s="98"/>
      <c r="D391" s="66"/>
      <c r="E391" s="67"/>
      <c r="F391" s="66"/>
      <c r="G391" s="66"/>
      <c r="H391" s="67"/>
      <c r="I391" s="66"/>
      <c r="J391" s="67"/>
      <c r="K391" s="67"/>
      <c r="L391" s="7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</row>
    <row r="392" spans="1:49" s="62" customFormat="1" ht="27" customHeight="1" x14ac:dyDescent="0.3">
      <c r="A392" s="71"/>
      <c r="B392" s="66"/>
      <c r="C392" s="98"/>
      <c r="D392" s="66"/>
      <c r="E392" s="67"/>
      <c r="F392" s="66"/>
      <c r="G392" s="66"/>
      <c r="H392" s="67"/>
      <c r="I392" s="66"/>
      <c r="J392" s="67"/>
      <c r="K392" s="67"/>
      <c r="L392" s="71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</row>
    <row r="393" spans="1:49" s="62" customFormat="1" ht="27" customHeight="1" x14ac:dyDescent="0.3">
      <c r="A393" s="71"/>
      <c r="B393" s="66"/>
      <c r="C393" s="98"/>
      <c r="D393" s="66"/>
      <c r="E393" s="67"/>
      <c r="F393" s="66"/>
      <c r="G393" s="66"/>
      <c r="H393" s="67"/>
      <c r="I393" s="66"/>
      <c r="J393" s="67"/>
      <c r="K393" s="67"/>
      <c r="L393" s="71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</row>
    <row r="394" spans="1:49" s="62" customFormat="1" ht="27" customHeight="1" x14ac:dyDescent="0.3">
      <c r="A394" s="71"/>
      <c r="B394" s="66"/>
      <c r="C394" s="98"/>
      <c r="D394" s="66"/>
      <c r="E394" s="67"/>
      <c r="F394" s="66"/>
      <c r="G394" s="66"/>
      <c r="H394" s="67"/>
      <c r="I394" s="66"/>
      <c r="J394" s="67"/>
      <c r="K394" s="67"/>
      <c r="L394" s="71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</row>
    <row r="395" spans="1:49" s="62" customFormat="1" ht="27" customHeight="1" x14ac:dyDescent="0.3">
      <c r="A395" s="71"/>
      <c r="B395" s="66"/>
      <c r="C395" s="98"/>
      <c r="D395" s="66"/>
      <c r="E395" s="67"/>
      <c r="F395" s="66"/>
      <c r="G395" s="66"/>
      <c r="H395" s="67"/>
      <c r="I395" s="66"/>
      <c r="J395" s="67"/>
      <c r="K395" s="67"/>
      <c r="L395" s="71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</row>
    <row r="396" spans="1:49" s="62" customFormat="1" ht="27" customHeight="1" x14ac:dyDescent="0.3">
      <c r="A396" s="71"/>
      <c r="B396" s="66"/>
      <c r="C396" s="98"/>
      <c r="D396" s="66"/>
      <c r="E396" s="67"/>
      <c r="F396" s="66"/>
      <c r="G396" s="66"/>
      <c r="H396" s="67"/>
      <c r="I396" s="66"/>
      <c r="J396" s="67"/>
      <c r="K396" s="67"/>
      <c r="L396" s="71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</row>
    <row r="397" spans="1:49" s="62" customFormat="1" ht="27" customHeight="1" x14ac:dyDescent="0.3">
      <c r="A397" s="71"/>
      <c r="B397" s="66"/>
      <c r="C397" s="98"/>
      <c r="D397" s="66"/>
      <c r="E397" s="67"/>
      <c r="F397" s="66"/>
      <c r="G397" s="66"/>
      <c r="H397" s="67"/>
      <c r="I397" s="66"/>
      <c r="J397" s="67"/>
      <c r="K397" s="67"/>
      <c r="L397" s="71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</row>
    <row r="398" spans="1:49" s="62" customFormat="1" ht="27" customHeight="1" x14ac:dyDescent="0.3">
      <c r="A398" s="71"/>
      <c r="B398" s="66"/>
      <c r="C398" s="98"/>
      <c r="D398" s="66"/>
      <c r="E398" s="67"/>
      <c r="F398" s="66"/>
      <c r="G398" s="66"/>
      <c r="H398" s="67"/>
      <c r="I398" s="66"/>
      <c r="J398" s="67"/>
      <c r="K398" s="67"/>
      <c r="L398" s="71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</row>
    <row r="399" spans="1:49" s="62" customFormat="1" ht="27" customHeight="1" x14ac:dyDescent="0.3">
      <c r="A399" s="71"/>
      <c r="B399" s="66"/>
      <c r="C399" s="98"/>
      <c r="D399" s="66"/>
      <c r="E399" s="67"/>
      <c r="F399" s="66"/>
      <c r="G399" s="66"/>
      <c r="H399" s="67"/>
      <c r="I399" s="66"/>
      <c r="J399" s="67"/>
      <c r="K399" s="67"/>
      <c r="L399" s="71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</row>
    <row r="400" spans="1:49" s="62" customFormat="1" ht="27" customHeight="1" x14ac:dyDescent="0.3">
      <c r="A400" s="71"/>
      <c r="B400" s="66"/>
      <c r="C400" s="98"/>
      <c r="D400" s="66"/>
      <c r="E400" s="67"/>
      <c r="F400" s="66"/>
      <c r="G400" s="66"/>
      <c r="H400" s="67"/>
      <c r="I400" s="66"/>
      <c r="J400" s="67"/>
      <c r="K400" s="67"/>
      <c r="L400" s="71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</row>
    <row r="401" spans="1:49" s="62" customFormat="1" ht="27" customHeight="1" x14ac:dyDescent="0.3">
      <c r="A401" s="71"/>
      <c r="B401" s="66"/>
      <c r="C401" s="98"/>
      <c r="D401" s="66"/>
      <c r="E401" s="67"/>
      <c r="F401" s="66"/>
      <c r="G401" s="66"/>
      <c r="H401" s="67"/>
      <c r="I401" s="66"/>
      <c r="J401" s="67"/>
      <c r="K401" s="67"/>
      <c r="L401" s="7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</row>
    <row r="402" spans="1:49" s="62" customFormat="1" ht="27" customHeight="1" x14ac:dyDescent="0.3">
      <c r="A402" s="71"/>
      <c r="B402" s="66"/>
      <c r="C402" s="98"/>
      <c r="D402" s="66"/>
      <c r="E402" s="67"/>
      <c r="F402" s="66"/>
      <c r="G402" s="66"/>
      <c r="H402" s="67"/>
      <c r="I402" s="66"/>
      <c r="J402" s="67"/>
      <c r="K402" s="67"/>
      <c r="L402" s="71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</row>
    <row r="403" spans="1:49" s="62" customFormat="1" ht="27" customHeight="1" x14ac:dyDescent="0.3">
      <c r="A403" s="71"/>
      <c r="B403" s="66"/>
      <c r="C403" s="98"/>
      <c r="D403" s="66"/>
      <c r="E403" s="67"/>
      <c r="F403" s="66"/>
      <c r="G403" s="66"/>
      <c r="H403" s="67"/>
      <c r="I403" s="66"/>
      <c r="J403" s="67"/>
      <c r="K403" s="67"/>
      <c r="L403" s="71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</row>
    <row r="404" spans="1:49" s="62" customFormat="1" ht="27" customHeight="1" x14ac:dyDescent="0.3">
      <c r="A404" s="71"/>
      <c r="B404" s="66"/>
      <c r="C404" s="98"/>
      <c r="D404" s="66"/>
      <c r="E404" s="67"/>
      <c r="F404" s="66"/>
      <c r="G404" s="66"/>
      <c r="H404" s="67"/>
      <c r="I404" s="66"/>
      <c r="J404" s="67"/>
      <c r="K404" s="67"/>
      <c r="L404" s="71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</row>
    <row r="405" spans="1:49" s="62" customFormat="1" ht="27" customHeight="1" x14ac:dyDescent="0.3">
      <c r="A405" s="71"/>
      <c r="B405" s="66"/>
      <c r="C405" s="98"/>
      <c r="D405" s="66"/>
      <c r="E405" s="67"/>
      <c r="F405" s="66"/>
      <c r="G405" s="66"/>
      <c r="H405" s="67"/>
      <c r="I405" s="66"/>
      <c r="J405" s="67"/>
      <c r="K405" s="67"/>
      <c r="L405" s="71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</row>
    <row r="406" spans="1:49" s="62" customFormat="1" ht="27" customHeight="1" x14ac:dyDescent="0.3">
      <c r="A406" s="71"/>
      <c r="B406" s="66"/>
      <c r="C406" s="98"/>
      <c r="D406" s="66"/>
      <c r="E406" s="67"/>
      <c r="F406" s="66"/>
      <c r="G406" s="66"/>
      <c r="H406" s="67"/>
      <c r="I406" s="66"/>
      <c r="J406" s="67"/>
      <c r="K406" s="67"/>
      <c r="L406" s="71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</row>
    <row r="407" spans="1:49" s="62" customFormat="1" ht="27" customHeight="1" x14ac:dyDescent="0.3">
      <c r="A407" s="71"/>
      <c r="B407" s="66"/>
      <c r="C407" s="98"/>
      <c r="D407" s="66"/>
      <c r="E407" s="67"/>
      <c r="F407" s="66"/>
      <c r="G407" s="66"/>
      <c r="H407" s="67"/>
      <c r="I407" s="66"/>
      <c r="J407" s="67"/>
      <c r="K407" s="67"/>
      <c r="L407" s="71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</row>
    <row r="408" spans="1:49" s="62" customFormat="1" ht="27" customHeight="1" x14ac:dyDescent="0.3">
      <c r="A408" s="71"/>
      <c r="B408" s="66"/>
      <c r="C408" s="98"/>
      <c r="D408" s="66"/>
      <c r="E408" s="67"/>
      <c r="F408" s="66"/>
      <c r="G408" s="66"/>
      <c r="H408" s="67"/>
      <c r="I408" s="66"/>
      <c r="J408" s="67"/>
      <c r="K408" s="67"/>
      <c r="L408" s="71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</row>
    <row r="409" spans="1:49" s="62" customFormat="1" ht="27" customHeight="1" x14ac:dyDescent="0.3">
      <c r="A409" s="71"/>
      <c r="B409" s="66"/>
      <c r="C409" s="98"/>
      <c r="D409" s="66"/>
      <c r="E409" s="67"/>
      <c r="F409" s="66"/>
      <c r="G409" s="66"/>
      <c r="H409" s="67"/>
      <c r="I409" s="66"/>
      <c r="J409" s="67"/>
      <c r="K409" s="67"/>
      <c r="L409" s="71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</row>
    <row r="410" spans="1:49" s="62" customFormat="1" ht="27" customHeight="1" x14ac:dyDescent="0.3">
      <c r="A410" s="71"/>
      <c r="B410" s="66"/>
      <c r="C410" s="98"/>
      <c r="D410" s="66"/>
      <c r="E410" s="67"/>
      <c r="F410" s="66"/>
      <c r="G410" s="66"/>
      <c r="H410" s="67"/>
      <c r="I410" s="66"/>
      <c r="J410" s="67"/>
      <c r="K410" s="67"/>
      <c r="L410" s="71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</row>
    <row r="411" spans="1:49" s="62" customFormat="1" ht="27" customHeight="1" x14ac:dyDescent="0.3">
      <c r="A411" s="71"/>
      <c r="B411" s="66"/>
      <c r="C411" s="98"/>
      <c r="D411" s="66"/>
      <c r="E411" s="67"/>
      <c r="F411" s="66"/>
      <c r="G411" s="66"/>
      <c r="H411" s="67"/>
      <c r="I411" s="66"/>
      <c r="J411" s="67"/>
      <c r="K411" s="67"/>
      <c r="L411" s="7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</row>
    <row r="412" spans="1:49" s="62" customFormat="1" ht="27" customHeight="1" x14ac:dyDescent="0.3">
      <c r="A412" s="71"/>
      <c r="B412" s="66"/>
      <c r="C412" s="98"/>
      <c r="D412" s="66"/>
      <c r="E412" s="67"/>
      <c r="F412" s="66"/>
      <c r="G412" s="66"/>
      <c r="H412" s="67"/>
      <c r="I412" s="66"/>
      <c r="J412" s="67"/>
      <c r="K412" s="67"/>
      <c r="L412" s="71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</row>
    <row r="413" spans="1:49" s="62" customFormat="1" ht="27" customHeight="1" x14ac:dyDescent="0.3">
      <c r="A413" s="71"/>
      <c r="B413" s="66"/>
      <c r="C413" s="98"/>
      <c r="D413" s="66"/>
      <c r="E413" s="67"/>
      <c r="F413" s="66"/>
      <c r="G413" s="66"/>
      <c r="H413" s="67"/>
      <c r="I413" s="66"/>
      <c r="J413" s="67"/>
      <c r="K413" s="67"/>
      <c r="L413" s="71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</row>
    <row r="414" spans="1:49" s="62" customFormat="1" ht="27" customHeight="1" x14ac:dyDescent="0.3">
      <c r="A414" s="71"/>
      <c r="B414" s="66"/>
      <c r="C414" s="98"/>
      <c r="D414" s="66"/>
      <c r="E414" s="67"/>
      <c r="F414" s="66"/>
      <c r="G414" s="66"/>
      <c r="H414" s="67"/>
      <c r="I414" s="66"/>
      <c r="J414" s="67"/>
      <c r="K414" s="67"/>
      <c r="L414" s="71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</row>
    <row r="415" spans="1:49" s="62" customFormat="1" ht="27" customHeight="1" x14ac:dyDescent="0.3">
      <c r="A415" s="71"/>
      <c r="B415" s="66"/>
      <c r="C415" s="98"/>
      <c r="D415" s="66"/>
      <c r="E415" s="67"/>
      <c r="F415" s="66"/>
      <c r="G415" s="66"/>
      <c r="H415" s="67"/>
      <c r="I415" s="66"/>
      <c r="J415" s="67"/>
      <c r="K415" s="67"/>
      <c r="L415" s="71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</row>
    <row r="416" spans="1:49" s="62" customFormat="1" ht="27" customHeight="1" x14ac:dyDescent="0.3">
      <c r="A416" s="71"/>
      <c r="B416" s="66"/>
      <c r="C416" s="98"/>
      <c r="D416" s="66"/>
      <c r="E416" s="67"/>
      <c r="F416" s="66"/>
      <c r="G416" s="66"/>
      <c r="H416" s="67"/>
      <c r="I416" s="66"/>
      <c r="J416" s="67"/>
      <c r="K416" s="67"/>
      <c r="L416" s="71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</row>
    <row r="417" spans="1:49" s="62" customFormat="1" ht="27" customHeight="1" x14ac:dyDescent="0.3">
      <c r="A417" s="71"/>
      <c r="B417" s="66"/>
      <c r="C417" s="98"/>
      <c r="D417" s="66"/>
      <c r="E417" s="67"/>
      <c r="F417" s="66"/>
      <c r="G417" s="66"/>
      <c r="H417" s="67"/>
      <c r="I417" s="66"/>
      <c r="J417" s="67"/>
      <c r="K417" s="67"/>
      <c r="L417" s="71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</row>
    <row r="418" spans="1:49" s="62" customFormat="1" ht="27" customHeight="1" x14ac:dyDescent="0.3">
      <c r="A418" s="71"/>
      <c r="B418" s="66"/>
      <c r="C418" s="98"/>
      <c r="D418" s="66"/>
      <c r="E418" s="67"/>
      <c r="F418" s="66"/>
      <c r="G418" s="66"/>
      <c r="H418" s="67"/>
      <c r="I418" s="66"/>
      <c r="J418" s="67"/>
      <c r="K418" s="67"/>
      <c r="L418" s="71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</row>
    <row r="419" spans="1:49" s="62" customFormat="1" ht="27" customHeight="1" x14ac:dyDescent="0.3">
      <c r="A419" s="71"/>
      <c r="B419" s="66"/>
      <c r="C419" s="98"/>
      <c r="D419" s="66"/>
      <c r="E419" s="67"/>
      <c r="F419" s="66"/>
      <c r="G419" s="66"/>
      <c r="H419" s="67"/>
      <c r="I419" s="66"/>
      <c r="J419" s="67"/>
      <c r="K419" s="67"/>
      <c r="L419" s="71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</row>
    <row r="420" spans="1:49" s="62" customFormat="1" ht="27" customHeight="1" x14ac:dyDescent="0.3">
      <c r="A420" s="71"/>
      <c r="B420" s="66"/>
      <c r="C420" s="98"/>
      <c r="D420" s="66"/>
      <c r="E420" s="67"/>
      <c r="F420" s="66"/>
      <c r="G420" s="66"/>
      <c r="H420" s="67"/>
      <c r="I420" s="66"/>
      <c r="J420" s="67"/>
      <c r="K420" s="67"/>
      <c r="L420" s="71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</row>
    <row r="421" spans="1:49" s="62" customFormat="1" ht="27" customHeight="1" x14ac:dyDescent="0.3">
      <c r="A421" s="71"/>
      <c r="B421" s="66"/>
      <c r="C421" s="98"/>
      <c r="D421" s="66"/>
      <c r="E421" s="67"/>
      <c r="F421" s="66"/>
      <c r="G421" s="66"/>
      <c r="H421" s="67"/>
      <c r="I421" s="66"/>
      <c r="J421" s="67"/>
      <c r="K421" s="67"/>
      <c r="L421" s="7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</row>
    <row r="422" spans="1:49" s="62" customFormat="1" ht="27" customHeight="1" x14ac:dyDescent="0.3">
      <c r="A422" s="71"/>
      <c r="B422" s="66"/>
      <c r="C422" s="98"/>
      <c r="D422" s="66"/>
      <c r="E422" s="67"/>
      <c r="F422" s="66"/>
      <c r="G422" s="66"/>
      <c r="H422" s="67"/>
      <c r="I422" s="66"/>
      <c r="J422" s="67"/>
      <c r="K422" s="67"/>
      <c r="L422" s="71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</row>
    <row r="423" spans="1:49" s="62" customFormat="1" ht="27" customHeight="1" x14ac:dyDescent="0.3">
      <c r="A423" s="71"/>
      <c r="B423" s="66"/>
      <c r="C423" s="98"/>
      <c r="D423" s="66"/>
      <c r="E423" s="67"/>
      <c r="F423" s="66"/>
      <c r="G423" s="66"/>
      <c r="H423" s="67"/>
      <c r="I423" s="66"/>
      <c r="J423" s="67"/>
      <c r="K423" s="67"/>
      <c r="L423" s="71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</row>
    <row r="424" spans="1:49" s="62" customFormat="1" ht="27" customHeight="1" x14ac:dyDescent="0.3">
      <c r="A424" s="71"/>
      <c r="B424" s="66"/>
      <c r="C424" s="98"/>
      <c r="D424" s="66"/>
      <c r="E424" s="67"/>
      <c r="F424" s="66"/>
      <c r="G424" s="66"/>
      <c r="H424" s="67"/>
      <c r="I424" s="66"/>
      <c r="J424" s="67"/>
      <c r="K424" s="67"/>
      <c r="L424" s="71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</row>
    <row r="425" spans="1:49" s="62" customFormat="1" ht="27" customHeight="1" x14ac:dyDescent="0.3">
      <c r="A425" s="71"/>
      <c r="B425" s="66"/>
      <c r="C425" s="98"/>
      <c r="D425" s="66"/>
      <c r="E425" s="67"/>
      <c r="F425" s="66"/>
      <c r="G425" s="66"/>
      <c r="H425" s="67"/>
      <c r="I425" s="66"/>
      <c r="J425" s="67"/>
      <c r="K425" s="67"/>
      <c r="L425" s="71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</row>
    <row r="426" spans="1:49" s="62" customFormat="1" ht="27" customHeight="1" x14ac:dyDescent="0.3">
      <c r="A426" s="71"/>
      <c r="B426" s="66"/>
      <c r="C426" s="98"/>
      <c r="D426" s="66"/>
      <c r="E426" s="67"/>
      <c r="F426" s="66"/>
      <c r="G426" s="66"/>
      <c r="H426" s="67"/>
      <c r="I426" s="66"/>
      <c r="J426" s="67"/>
      <c r="K426" s="67"/>
      <c r="L426" s="71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</row>
    <row r="427" spans="1:49" s="62" customFormat="1" ht="27" customHeight="1" x14ac:dyDescent="0.3">
      <c r="A427" s="71"/>
      <c r="B427" s="66"/>
      <c r="C427" s="98"/>
      <c r="D427" s="66"/>
      <c r="E427" s="67"/>
      <c r="F427" s="66"/>
      <c r="G427" s="66"/>
      <c r="H427" s="67"/>
      <c r="I427" s="66"/>
      <c r="J427" s="67"/>
      <c r="K427" s="67"/>
      <c r="L427" s="71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</row>
    <row r="428" spans="1:49" s="62" customFormat="1" ht="27" customHeight="1" x14ac:dyDescent="0.3">
      <c r="A428" s="71"/>
      <c r="B428" s="66"/>
      <c r="C428" s="98"/>
      <c r="D428" s="66"/>
      <c r="E428" s="67"/>
      <c r="F428" s="66"/>
      <c r="G428" s="66"/>
      <c r="H428" s="67"/>
      <c r="I428" s="66"/>
      <c r="J428" s="67"/>
      <c r="K428" s="67"/>
      <c r="L428" s="71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</row>
    <row r="429" spans="1:49" s="62" customFormat="1" ht="27" customHeight="1" x14ac:dyDescent="0.3">
      <c r="A429" s="71"/>
      <c r="B429" s="66"/>
      <c r="C429" s="98"/>
      <c r="D429" s="66"/>
      <c r="E429" s="67"/>
      <c r="F429" s="66"/>
      <c r="G429" s="66"/>
      <c r="H429" s="67"/>
      <c r="I429" s="66"/>
      <c r="J429" s="67"/>
      <c r="K429" s="67"/>
      <c r="L429" s="71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</row>
    <row r="430" spans="1:49" s="62" customFormat="1" ht="27" customHeight="1" x14ac:dyDescent="0.3">
      <c r="A430" s="71"/>
      <c r="B430" s="66"/>
      <c r="C430" s="98"/>
      <c r="D430" s="66"/>
      <c r="E430" s="67"/>
      <c r="F430" s="66"/>
      <c r="G430" s="66"/>
      <c r="H430" s="67"/>
      <c r="I430" s="66"/>
      <c r="J430" s="67"/>
      <c r="K430" s="67"/>
      <c r="L430" s="71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</row>
    <row r="431" spans="1:49" s="62" customFormat="1" ht="27" customHeight="1" x14ac:dyDescent="0.3">
      <c r="A431" s="71"/>
      <c r="B431" s="66"/>
      <c r="C431" s="98"/>
      <c r="D431" s="66"/>
      <c r="E431" s="67"/>
      <c r="F431" s="66"/>
      <c r="G431" s="66"/>
      <c r="H431" s="67"/>
      <c r="I431" s="66"/>
      <c r="J431" s="67"/>
      <c r="K431" s="67"/>
      <c r="L431" s="7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</row>
    <row r="432" spans="1:49" s="62" customFormat="1" ht="27" customHeight="1" x14ac:dyDescent="0.3">
      <c r="A432" s="71"/>
      <c r="B432" s="66"/>
      <c r="C432" s="98"/>
      <c r="D432" s="66"/>
      <c r="E432" s="67"/>
      <c r="F432" s="66"/>
      <c r="G432" s="66"/>
      <c r="H432" s="67"/>
      <c r="I432" s="66"/>
      <c r="J432" s="67"/>
      <c r="K432" s="67"/>
      <c r="L432" s="71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</row>
    <row r="433" spans="1:49" s="62" customFormat="1" ht="27" customHeight="1" x14ac:dyDescent="0.3">
      <c r="A433" s="71"/>
      <c r="B433" s="66"/>
      <c r="C433" s="98"/>
      <c r="D433" s="66"/>
      <c r="E433" s="67"/>
      <c r="F433" s="66"/>
      <c r="G433" s="66"/>
      <c r="H433" s="67"/>
      <c r="I433" s="66"/>
      <c r="J433" s="67"/>
      <c r="K433" s="67"/>
      <c r="L433" s="71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</row>
    <row r="434" spans="1:49" s="62" customFormat="1" ht="27" customHeight="1" x14ac:dyDescent="0.3">
      <c r="A434" s="71"/>
      <c r="B434" s="66"/>
      <c r="C434" s="98"/>
      <c r="D434" s="66"/>
      <c r="E434" s="67"/>
      <c r="F434" s="66"/>
      <c r="G434" s="66"/>
      <c r="H434" s="67"/>
      <c r="I434" s="66"/>
      <c r="J434" s="67"/>
      <c r="K434" s="67"/>
      <c r="L434" s="71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</row>
    <row r="435" spans="1:49" s="62" customFormat="1" ht="27" customHeight="1" x14ac:dyDescent="0.3">
      <c r="A435" s="71"/>
      <c r="B435" s="66"/>
      <c r="C435" s="98"/>
      <c r="D435" s="66"/>
      <c r="E435" s="67"/>
      <c r="F435" s="66"/>
      <c r="G435" s="66"/>
      <c r="H435" s="67"/>
      <c r="I435" s="66"/>
      <c r="J435" s="67"/>
      <c r="K435" s="67"/>
      <c r="L435" s="71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</row>
    <row r="436" spans="1:49" s="62" customFormat="1" ht="27" customHeight="1" x14ac:dyDescent="0.3">
      <c r="A436" s="71"/>
      <c r="B436" s="66"/>
      <c r="C436" s="98"/>
      <c r="D436" s="66"/>
      <c r="E436" s="67"/>
      <c r="F436" s="66"/>
      <c r="G436" s="66"/>
      <c r="H436" s="67"/>
      <c r="I436" s="66"/>
      <c r="J436" s="67"/>
      <c r="K436" s="67"/>
      <c r="L436" s="71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</row>
    <row r="437" spans="1:49" s="62" customFormat="1" ht="27" customHeight="1" x14ac:dyDescent="0.3">
      <c r="A437" s="71"/>
      <c r="B437" s="66"/>
      <c r="C437" s="98"/>
      <c r="D437" s="66"/>
      <c r="E437" s="67"/>
      <c r="F437" s="66"/>
      <c r="G437" s="66"/>
      <c r="H437" s="67"/>
      <c r="I437" s="66"/>
      <c r="J437" s="67"/>
      <c r="K437" s="67"/>
      <c r="L437" s="71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</row>
    <row r="438" spans="1:49" s="62" customFormat="1" ht="27" customHeight="1" x14ac:dyDescent="0.3">
      <c r="A438" s="71"/>
      <c r="B438" s="66"/>
      <c r="C438" s="98"/>
      <c r="D438" s="66"/>
      <c r="E438" s="67"/>
      <c r="F438" s="66"/>
      <c r="G438" s="66"/>
      <c r="H438" s="67"/>
      <c r="I438" s="66"/>
      <c r="J438" s="67"/>
      <c r="K438" s="67"/>
      <c r="L438" s="71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</row>
    <row r="439" spans="1:49" s="62" customFormat="1" ht="27" customHeight="1" x14ac:dyDescent="0.3">
      <c r="A439" s="71"/>
      <c r="B439" s="66"/>
      <c r="C439" s="98"/>
      <c r="D439" s="66"/>
      <c r="E439" s="67"/>
      <c r="F439" s="66"/>
      <c r="G439" s="66"/>
      <c r="H439" s="67"/>
      <c r="I439" s="66"/>
      <c r="J439" s="67"/>
      <c r="K439" s="67"/>
      <c r="L439" s="71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</row>
    <row r="440" spans="1:49" s="62" customFormat="1" ht="27" customHeight="1" x14ac:dyDescent="0.3">
      <c r="A440" s="71"/>
      <c r="B440" s="66"/>
      <c r="C440" s="98"/>
      <c r="D440" s="66"/>
      <c r="E440" s="67"/>
      <c r="F440" s="66"/>
      <c r="G440" s="66"/>
      <c r="H440" s="67"/>
      <c r="I440" s="66"/>
      <c r="J440" s="67"/>
      <c r="K440" s="67"/>
      <c r="L440" s="71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</row>
    <row r="441" spans="1:49" s="62" customFormat="1" ht="27" customHeight="1" x14ac:dyDescent="0.3">
      <c r="A441" s="71"/>
      <c r="B441" s="66"/>
      <c r="C441" s="98"/>
      <c r="D441" s="66"/>
      <c r="E441" s="67"/>
      <c r="F441" s="66"/>
      <c r="G441" s="66"/>
      <c r="H441" s="67"/>
      <c r="I441" s="66"/>
      <c r="J441" s="67"/>
      <c r="K441" s="67"/>
      <c r="L441" s="7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</row>
    <row r="442" spans="1:49" s="62" customFormat="1" ht="27" customHeight="1" x14ac:dyDescent="0.3">
      <c r="A442" s="71"/>
      <c r="B442" s="66"/>
      <c r="C442" s="98"/>
      <c r="D442" s="66"/>
      <c r="E442" s="67"/>
      <c r="F442" s="66"/>
      <c r="G442" s="66"/>
      <c r="H442" s="67"/>
      <c r="I442" s="66"/>
      <c r="J442" s="67"/>
      <c r="K442" s="67"/>
      <c r="L442" s="71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</row>
    <row r="443" spans="1:49" s="62" customFormat="1" ht="27" customHeight="1" x14ac:dyDescent="0.3">
      <c r="A443" s="71"/>
      <c r="B443" s="66"/>
      <c r="C443" s="98"/>
      <c r="D443" s="66"/>
      <c r="E443" s="67"/>
      <c r="F443" s="66"/>
      <c r="G443" s="66"/>
      <c r="H443" s="67"/>
      <c r="I443" s="66"/>
      <c r="J443" s="67"/>
      <c r="K443" s="67"/>
      <c r="L443" s="71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</row>
    <row r="444" spans="1:49" s="62" customFormat="1" ht="27" customHeight="1" x14ac:dyDescent="0.3">
      <c r="A444" s="71"/>
      <c r="B444" s="66"/>
      <c r="C444" s="98"/>
      <c r="D444" s="66"/>
      <c r="E444" s="67"/>
      <c r="F444" s="66"/>
      <c r="G444" s="66"/>
      <c r="H444" s="67"/>
      <c r="I444" s="66"/>
      <c r="J444" s="67"/>
      <c r="K444" s="67"/>
      <c r="L444" s="71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</row>
    <row r="445" spans="1:49" s="62" customFormat="1" ht="27" customHeight="1" x14ac:dyDescent="0.3">
      <c r="A445" s="71"/>
      <c r="B445" s="66"/>
      <c r="C445" s="98"/>
      <c r="D445" s="66"/>
      <c r="E445" s="67"/>
      <c r="F445" s="66"/>
      <c r="G445" s="66"/>
      <c r="H445" s="67"/>
      <c r="I445" s="66"/>
      <c r="J445" s="67"/>
      <c r="K445" s="67"/>
      <c r="L445" s="71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</row>
    <row r="446" spans="1:49" s="62" customFormat="1" ht="27" customHeight="1" x14ac:dyDescent="0.3">
      <c r="A446" s="71"/>
      <c r="B446" s="66"/>
      <c r="C446" s="98"/>
      <c r="D446" s="66"/>
      <c r="E446" s="67"/>
      <c r="F446" s="66"/>
      <c r="G446" s="66"/>
      <c r="H446" s="67"/>
      <c r="I446" s="66"/>
      <c r="J446" s="67"/>
      <c r="K446" s="67"/>
      <c r="L446" s="71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</row>
    <row r="447" spans="1:49" s="62" customFormat="1" ht="27" customHeight="1" x14ac:dyDescent="0.3">
      <c r="A447" s="71"/>
      <c r="B447" s="66"/>
      <c r="C447" s="98"/>
      <c r="D447" s="66"/>
      <c r="E447" s="67"/>
      <c r="F447" s="66"/>
      <c r="G447" s="66"/>
      <c r="H447" s="67"/>
      <c r="I447" s="66"/>
      <c r="J447" s="67"/>
      <c r="K447" s="67"/>
      <c r="L447" s="71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</row>
    <row r="448" spans="1:49" s="62" customFormat="1" ht="27" customHeight="1" x14ac:dyDescent="0.3">
      <c r="A448" s="71"/>
      <c r="B448" s="66"/>
      <c r="C448" s="98"/>
      <c r="D448" s="66"/>
      <c r="E448" s="67"/>
      <c r="F448" s="66"/>
      <c r="G448" s="66"/>
      <c r="H448" s="67"/>
      <c r="I448" s="66"/>
      <c r="J448" s="67"/>
      <c r="K448" s="67"/>
      <c r="L448" s="71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</row>
    <row r="449" spans="1:49" s="62" customFormat="1" ht="27" customHeight="1" x14ac:dyDescent="0.3">
      <c r="A449" s="71"/>
      <c r="B449" s="66"/>
      <c r="C449" s="98"/>
      <c r="D449" s="66"/>
      <c r="E449" s="67"/>
      <c r="F449" s="66"/>
      <c r="G449" s="66"/>
      <c r="H449" s="67"/>
      <c r="I449" s="66"/>
      <c r="J449" s="67"/>
      <c r="K449" s="67"/>
      <c r="L449" s="71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</row>
    <row r="450" spans="1:49" s="62" customFormat="1" ht="27" customHeight="1" x14ac:dyDescent="0.3">
      <c r="A450" s="71"/>
      <c r="B450" s="66"/>
      <c r="C450" s="98"/>
      <c r="D450" s="66"/>
      <c r="E450" s="67"/>
      <c r="F450" s="66"/>
      <c r="G450" s="66"/>
      <c r="H450" s="67"/>
      <c r="I450" s="66"/>
      <c r="J450" s="67"/>
      <c r="K450" s="67"/>
      <c r="L450" s="71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</row>
    <row r="451" spans="1:49" s="62" customFormat="1" ht="27" customHeight="1" x14ac:dyDescent="0.3">
      <c r="A451" s="71"/>
      <c r="B451" s="66"/>
      <c r="C451" s="98"/>
      <c r="D451" s="66"/>
      <c r="E451" s="67"/>
      <c r="F451" s="66"/>
      <c r="G451" s="66"/>
      <c r="H451" s="67"/>
      <c r="I451" s="66"/>
      <c r="J451" s="67"/>
      <c r="K451" s="67"/>
      <c r="L451" s="7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</row>
    <row r="452" spans="1:49" s="62" customFormat="1" ht="27" customHeight="1" x14ac:dyDescent="0.3">
      <c r="A452" s="71"/>
      <c r="B452" s="66"/>
      <c r="C452" s="98"/>
      <c r="D452" s="66"/>
      <c r="E452" s="67"/>
      <c r="F452" s="66"/>
      <c r="G452" s="66"/>
      <c r="H452" s="67"/>
      <c r="I452" s="66"/>
      <c r="J452" s="67"/>
      <c r="K452" s="67"/>
      <c r="L452" s="71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</row>
    <row r="453" spans="1:49" s="62" customFormat="1" ht="27" customHeight="1" x14ac:dyDescent="0.3">
      <c r="A453" s="71"/>
      <c r="B453" s="66"/>
      <c r="C453" s="98"/>
      <c r="D453" s="66"/>
      <c r="E453" s="67"/>
      <c r="F453" s="66"/>
      <c r="G453" s="66"/>
      <c r="H453" s="67"/>
      <c r="I453" s="66"/>
      <c r="J453" s="67"/>
      <c r="K453" s="67"/>
      <c r="L453" s="71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</row>
    <row r="454" spans="1:49" s="62" customFormat="1" ht="27" customHeight="1" x14ac:dyDescent="0.3">
      <c r="A454" s="71"/>
      <c r="B454" s="66"/>
      <c r="C454" s="98"/>
      <c r="D454" s="66"/>
      <c r="E454" s="67"/>
      <c r="F454" s="66"/>
      <c r="G454" s="66"/>
      <c r="H454" s="67"/>
      <c r="I454" s="66"/>
      <c r="J454" s="67"/>
      <c r="K454" s="67"/>
      <c r="L454" s="71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</row>
    <row r="455" spans="1:49" s="62" customFormat="1" ht="27" customHeight="1" x14ac:dyDescent="0.3">
      <c r="A455" s="71"/>
      <c r="B455" s="66"/>
      <c r="C455" s="98"/>
      <c r="D455" s="66"/>
      <c r="E455" s="67"/>
      <c r="F455" s="66"/>
      <c r="G455" s="66"/>
      <c r="H455" s="67"/>
      <c r="I455" s="66"/>
      <c r="J455" s="67"/>
      <c r="K455" s="67"/>
      <c r="L455" s="71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</row>
    <row r="456" spans="1:49" s="62" customFormat="1" ht="27" customHeight="1" x14ac:dyDescent="0.3">
      <c r="A456" s="71"/>
      <c r="B456" s="66"/>
      <c r="C456" s="98"/>
      <c r="D456" s="66"/>
      <c r="E456" s="67"/>
      <c r="F456" s="66"/>
      <c r="G456" s="66"/>
      <c r="H456" s="67"/>
      <c r="I456" s="66"/>
      <c r="J456" s="67"/>
      <c r="K456" s="67"/>
      <c r="L456" s="71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</row>
    <row r="457" spans="1:49" s="62" customFormat="1" ht="27" customHeight="1" x14ac:dyDescent="0.3">
      <c r="A457" s="71"/>
      <c r="B457" s="66"/>
      <c r="C457" s="98"/>
      <c r="D457" s="66"/>
      <c r="E457" s="67"/>
      <c r="F457" s="66"/>
      <c r="G457" s="66"/>
      <c r="H457" s="67"/>
      <c r="I457" s="66"/>
      <c r="J457" s="67"/>
      <c r="K457" s="67"/>
      <c r="L457" s="71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</row>
    <row r="458" spans="1:49" s="62" customFormat="1" ht="27" customHeight="1" x14ac:dyDescent="0.3">
      <c r="A458" s="71"/>
      <c r="B458" s="66"/>
      <c r="C458" s="98"/>
      <c r="D458" s="66"/>
      <c r="E458" s="67"/>
      <c r="F458" s="66"/>
      <c r="G458" s="66"/>
      <c r="H458" s="67"/>
      <c r="I458" s="66"/>
      <c r="J458" s="67"/>
      <c r="K458" s="67"/>
      <c r="L458" s="71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</row>
    <row r="459" spans="1:49" s="62" customFormat="1" ht="27" customHeight="1" x14ac:dyDescent="0.3">
      <c r="A459" s="71"/>
      <c r="B459" s="66"/>
      <c r="C459" s="98"/>
      <c r="D459" s="66"/>
      <c r="E459" s="67"/>
      <c r="F459" s="66"/>
      <c r="G459" s="66"/>
      <c r="H459" s="67"/>
      <c r="I459" s="66"/>
      <c r="J459" s="67"/>
      <c r="K459" s="67"/>
      <c r="L459" s="71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</row>
    <row r="460" spans="1:49" s="62" customFormat="1" ht="27" customHeight="1" x14ac:dyDescent="0.3">
      <c r="A460" s="71"/>
      <c r="B460" s="66"/>
      <c r="C460" s="98"/>
      <c r="D460" s="66"/>
      <c r="E460" s="67"/>
      <c r="F460" s="66"/>
      <c r="G460" s="66"/>
      <c r="H460" s="67"/>
      <c r="I460" s="66"/>
      <c r="J460" s="67"/>
      <c r="K460" s="67"/>
      <c r="L460" s="71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</row>
    <row r="461" spans="1:49" s="62" customFormat="1" ht="27" customHeight="1" x14ac:dyDescent="0.3">
      <c r="A461" s="71"/>
      <c r="B461" s="66"/>
      <c r="C461" s="98"/>
      <c r="D461" s="66"/>
      <c r="E461" s="67"/>
      <c r="F461" s="66"/>
      <c r="G461" s="66"/>
      <c r="H461" s="67"/>
      <c r="I461" s="66"/>
      <c r="J461" s="67"/>
      <c r="K461" s="67"/>
      <c r="L461" s="7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</row>
    <row r="462" spans="1:49" s="62" customFormat="1" ht="27" customHeight="1" x14ac:dyDescent="0.3">
      <c r="A462" s="71"/>
      <c r="B462" s="66"/>
      <c r="C462" s="98"/>
      <c r="D462" s="66"/>
      <c r="E462" s="67"/>
      <c r="F462" s="66"/>
      <c r="G462" s="66"/>
      <c r="H462" s="67"/>
      <c r="I462" s="66"/>
      <c r="J462" s="67"/>
      <c r="K462" s="67"/>
      <c r="L462" s="71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</row>
    <row r="463" spans="1:49" s="62" customFormat="1" ht="27" customHeight="1" x14ac:dyDescent="0.3">
      <c r="A463" s="71"/>
      <c r="B463" s="66"/>
      <c r="C463" s="98"/>
      <c r="D463" s="66"/>
      <c r="E463" s="67"/>
      <c r="F463" s="66"/>
      <c r="G463" s="66"/>
      <c r="H463" s="67"/>
      <c r="I463" s="66"/>
      <c r="J463" s="67"/>
      <c r="K463" s="67"/>
      <c r="L463" s="71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</row>
    <row r="464" spans="1:49" s="62" customFormat="1" ht="27" customHeight="1" x14ac:dyDescent="0.3">
      <c r="A464" s="71"/>
      <c r="B464" s="66"/>
      <c r="C464" s="98"/>
      <c r="D464" s="66"/>
      <c r="E464" s="67"/>
      <c r="F464" s="66"/>
      <c r="G464" s="66"/>
      <c r="H464" s="67"/>
      <c r="I464" s="66"/>
      <c r="J464" s="67"/>
      <c r="K464" s="67"/>
      <c r="L464" s="71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</row>
    <row r="465" spans="1:49" s="62" customFormat="1" ht="27" customHeight="1" x14ac:dyDescent="0.3">
      <c r="A465" s="71"/>
      <c r="B465" s="66"/>
      <c r="C465" s="98"/>
      <c r="D465" s="66"/>
      <c r="E465" s="67"/>
      <c r="F465" s="66"/>
      <c r="G465" s="66"/>
      <c r="H465" s="67"/>
      <c r="I465" s="66"/>
      <c r="J465" s="67"/>
      <c r="K465" s="67"/>
      <c r="L465" s="71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</row>
    <row r="466" spans="1:49" s="62" customFormat="1" ht="27" customHeight="1" x14ac:dyDescent="0.3">
      <c r="A466" s="71"/>
      <c r="B466" s="66"/>
      <c r="C466" s="98"/>
      <c r="D466" s="66"/>
      <c r="E466" s="67"/>
      <c r="F466" s="66"/>
      <c r="G466" s="66"/>
      <c r="H466" s="67"/>
      <c r="I466" s="66"/>
      <c r="J466" s="67"/>
      <c r="K466" s="67"/>
      <c r="L466" s="71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</row>
    <row r="467" spans="1:49" s="62" customFormat="1" ht="27" customHeight="1" x14ac:dyDescent="0.3">
      <c r="A467" s="71"/>
      <c r="B467" s="66"/>
      <c r="C467" s="98"/>
      <c r="D467" s="66"/>
      <c r="E467" s="67"/>
      <c r="F467" s="66"/>
      <c r="G467" s="66"/>
      <c r="H467" s="67"/>
      <c r="I467" s="66"/>
      <c r="J467" s="67"/>
      <c r="K467" s="67"/>
      <c r="L467" s="71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</row>
    <row r="468" spans="1:49" s="62" customFormat="1" ht="27" customHeight="1" x14ac:dyDescent="0.3">
      <c r="A468" s="71"/>
      <c r="B468" s="66"/>
      <c r="C468" s="98"/>
      <c r="D468" s="66"/>
      <c r="E468" s="67"/>
      <c r="F468" s="66"/>
      <c r="G468" s="66"/>
      <c r="H468" s="67"/>
      <c r="I468" s="66"/>
      <c r="J468" s="67"/>
      <c r="K468" s="67"/>
      <c r="L468" s="71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</row>
    <row r="469" spans="1:49" s="62" customFormat="1" ht="27" customHeight="1" x14ac:dyDescent="0.3">
      <c r="A469" s="71"/>
      <c r="B469" s="66"/>
      <c r="C469" s="98"/>
      <c r="D469" s="66"/>
      <c r="E469" s="67"/>
      <c r="F469" s="66"/>
      <c r="G469" s="66"/>
      <c r="H469" s="67"/>
      <c r="I469" s="66"/>
      <c r="J469" s="67"/>
      <c r="K469" s="67"/>
      <c r="L469" s="71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</row>
    <row r="470" spans="1:49" s="62" customFormat="1" ht="27" customHeight="1" x14ac:dyDescent="0.3">
      <c r="A470" s="71"/>
      <c r="B470" s="66"/>
      <c r="C470" s="98"/>
      <c r="D470" s="66"/>
      <c r="E470" s="67"/>
      <c r="F470" s="66"/>
      <c r="G470" s="66"/>
      <c r="H470" s="67"/>
      <c r="I470" s="66"/>
      <c r="J470" s="67"/>
      <c r="K470" s="67"/>
      <c r="L470" s="71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</row>
    <row r="471" spans="1:49" s="62" customFormat="1" ht="27" customHeight="1" x14ac:dyDescent="0.3">
      <c r="A471" s="71"/>
      <c r="B471" s="66"/>
      <c r="C471" s="98"/>
      <c r="D471" s="66"/>
      <c r="E471" s="67"/>
      <c r="F471" s="66"/>
      <c r="G471" s="66"/>
      <c r="H471" s="67"/>
      <c r="I471" s="66"/>
      <c r="J471" s="67"/>
      <c r="K471" s="67"/>
      <c r="L471" s="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</row>
    <row r="472" spans="1:49" s="62" customFormat="1" ht="27" customHeight="1" x14ac:dyDescent="0.3">
      <c r="A472" s="71"/>
      <c r="B472" s="66"/>
      <c r="C472" s="98"/>
      <c r="D472" s="66"/>
      <c r="E472" s="67"/>
      <c r="F472" s="66"/>
      <c r="G472" s="66"/>
      <c r="H472" s="67"/>
      <c r="I472" s="66"/>
      <c r="J472" s="67"/>
      <c r="K472" s="67"/>
      <c r="L472" s="71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</row>
    <row r="473" spans="1:49" s="62" customFormat="1" ht="27" customHeight="1" x14ac:dyDescent="0.3">
      <c r="A473" s="71"/>
      <c r="B473" s="66"/>
      <c r="C473" s="98"/>
      <c r="D473" s="66"/>
      <c r="E473" s="67"/>
      <c r="F473" s="66"/>
      <c r="G473" s="66"/>
      <c r="H473" s="67"/>
      <c r="I473" s="66"/>
      <c r="J473" s="67"/>
      <c r="K473" s="67"/>
      <c r="L473" s="71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</row>
    <row r="474" spans="1:49" s="62" customFormat="1" ht="27" customHeight="1" x14ac:dyDescent="0.3">
      <c r="A474" s="71"/>
      <c r="B474" s="66"/>
      <c r="C474" s="98"/>
      <c r="D474" s="66"/>
      <c r="E474" s="67"/>
      <c r="F474" s="66"/>
      <c r="G474" s="66"/>
      <c r="H474" s="67"/>
      <c r="I474" s="66"/>
      <c r="J474" s="67"/>
      <c r="K474" s="67"/>
      <c r="L474" s="71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</row>
    <row r="475" spans="1:49" s="62" customFormat="1" ht="27" customHeight="1" x14ac:dyDescent="0.3">
      <c r="A475" s="71"/>
      <c r="B475" s="66"/>
      <c r="C475" s="98"/>
      <c r="D475" s="66"/>
      <c r="E475" s="67"/>
      <c r="F475" s="66"/>
      <c r="G475" s="66"/>
      <c r="H475" s="67"/>
      <c r="I475" s="66"/>
      <c r="J475" s="67"/>
      <c r="K475" s="67"/>
      <c r="L475" s="71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</row>
    <row r="476" spans="1:49" s="62" customFormat="1" ht="27" customHeight="1" x14ac:dyDescent="0.3">
      <c r="A476" s="71"/>
      <c r="B476" s="66"/>
      <c r="C476" s="98"/>
      <c r="D476" s="66"/>
      <c r="E476" s="67"/>
      <c r="F476" s="66"/>
      <c r="G476" s="66"/>
      <c r="H476" s="67"/>
      <c r="I476" s="66"/>
      <c r="J476" s="67"/>
      <c r="K476" s="67"/>
      <c r="L476" s="71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</row>
    <row r="477" spans="1:49" s="62" customFormat="1" ht="27" customHeight="1" x14ac:dyDescent="0.3">
      <c r="A477" s="71"/>
      <c r="B477" s="66"/>
      <c r="C477" s="98"/>
      <c r="D477" s="66"/>
      <c r="E477" s="67"/>
      <c r="F477" s="66"/>
      <c r="G477" s="66"/>
      <c r="H477" s="67"/>
      <c r="I477" s="66"/>
      <c r="J477" s="67"/>
      <c r="K477" s="67"/>
      <c r="L477" s="71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</row>
    <row r="478" spans="1:49" s="62" customFormat="1" ht="27" customHeight="1" x14ac:dyDescent="0.3">
      <c r="A478" s="71"/>
      <c r="B478" s="66"/>
      <c r="C478" s="98"/>
      <c r="D478" s="66"/>
      <c r="E478" s="67"/>
      <c r="F478" s="66"/>
      <c r="G478" s="66"/>
      <c r="H478" s="67"/>
      <c r="I478" s="66"/>
      <c r="J478" s="67"/>
      <c r="K478" s="67"/>
      <c r="L478" s="71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</row>
    <row r="479" spans="1:49" s="62" customFormat="1" ht="27" customHeight="1" x14ac:dyDescent="0.3">
      <c r="A479" s="71"/>
      <c r="B479" s="66"/>
      <c r="C479" s="98"/>
      <c r="D479" s="66"/>
      <c r="E479" s="67"/>
      <c r="F479" s="66"/>
      <c r="G479" s="66"/>
      <c r="H479" s="67"/>
      <c r="I479" s="66"/>
      <c r="J479" s="67"/>
      <c r="K479" s="67"/>
      <c r="L479" s="71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</row>
    <row r="480" spans="1:49" s="62" customFormat="1" ht="27" customHeight="1" x14ac:dyDescent="0.3">
      <c r="A480" s="71"/>
      <c r="B480" s="66"/>
      <c r="C480" s="98"/>
      <c r="D480" s="66"/>
      <c r="E480" s="67"/>
      <c r="F480" s="66"/>
      <c r="G480" s="66"/>
      <c r="H480" s="67"/>
      <c r="I480" s="66"/>
      <c r="J480" s="67"/>
      <c r="K480" s="67"/>
      <c r="L480" s="71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</row>
    <row r="481" spans="1:49" s="62" customFormat="1" ht="27" customHeight="1" x14ac:dyDescent="0.3">
      <c r="A481" s="71"/>
      <c r="B481" s="66"/>
      <c r="C481" s="98"/>
      <c r="D481" s="66"/>
      <c r="E481" s="67"/>
      <c r="F481" s="66"/>
      <c r="G481" s="66"/>
      <c r="H481" s="67"/>
      <c r="I481" s="66"/>
      <c r="J481" s="67"/>
      <c r="K481" s="67"/>
      <c r="L481" s="7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</row>
    <row r="482" spans="1:49" s="62" customFormat="1" ht="27" customHeight="1" x14ac:dyDescent="0.3">
      <c r="A482" s="71"/>
      <c r="B482" s="66"/>
      <c r="C482" s="98"/>
      <c r="D482" s="66"/>
      <c r="E482" s="67"/>
      <c r="F482" s="66"/>
      <c r="G482" s="66"/>
      <c r="H482" s="67"/>
      <c r="I482" s="66"/>
      <c r="J482" s="67"/>
      <c r="K482" s="67"/>
      <c r="L482" s="71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</row>
    <row r="483" spans="1:49" s="62" customFormat="1" ht="27" customHeight="1" x14ac:dyDescent="0.3">
      <c r="A483" s="71"/>
      <c r="B483" s="66"/>
      <c r="C483" s="98"/>
      <c r="D483" s="66"/>
      <c r="E483" s="67"/>
      <c r="F483" s="66"/>
      <c r="G483" s="66"/>
      <c r="H483" s="67"/>
      <c r="I483" s="66"/>
      <c r="J483" s="67"/>
      <c r="K483" s="67"/>
      <c r="L483" s="71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</row>
    <row r="484" spans="1:49" s="62" customFormat="1" ht="27" customHeight="1" x14ac:dyDescent="0.3">
      <c r="A484" s="71"/>
      <c r="B484" s="66"/>
      <c r="C484" s="98"/>
      <c r="D484" s="66"/>
      <c r="E484" s="67"/>
      <c r="F484" s="66"/>
      <c r="G484" s="66"/>
      <c r="H484" s="67"/>
      <c r="I484" s="66"/>
      <c r="J484" s="67"/>
      <c r="K484" s="67"/>
      <c r="L484" s="71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</row>
    <row r="485" spans="1:49" s="62" customFormat="1" ht="27" customHeight="1" x14ac:dyDescent="0.3">
      <c r="A485" s="71"/>
      <c r="B485" s="66"/>
      <c r="C485" s="98"/>
      <c r="D485" s="66"/>
      <c r="E485" s="67"/>
      <c r="F485" s="66"/>
      <c r="G485" s="66"/>
      <c r="H485" s="67"/>
      <c r="I485" s="66"/>
      <c r="J485" s="67"/>
      <c r="K485" s="67"/>
      <c r="L485" s="71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</row>
    <row r="486" spans="1:49" s="62" customFormat="1" ht="27" customHeight="1" x14ac:dyDescent="0.3">
      <c r="A486" s="71"/>
      <c r="B486" s="66"/>
      <c r="C486" s="98"/>
      <c r="D486" s="66"/>
      <c r="E486" s="67"/>
      <c r="F486" s="66"/>
      <c r="G486" s="66"/>
      <c r="H486" s="67"/>
      <c r="I486" s="66"/>
      <c r="J486" s="67"/>
      <c r="K486" s="67"/>
      <c r="L486" s="71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</row>
    <row r="487" spans="1:49" s="62" customFormat="1" ht="27" customHeight="1" x14ac:dyDescent="0.3">
      <c r="A487" s="71"/>
      <c r="B487" s="66"/>
      <c r="C487" s="98"/>
      <c r="D487" s="66"/>
      <c r="E487" s="67"/>
      <c r="F487" s="66"/>
      <c r="G487" s="66"/>
      <c r="H487" s="67"/>
      <c r="I487" s="66"/>
      <c r="J487" s="67"/>
      <c r="K487" s="67"/>
      <c r="L487" s="71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</row>
    <row r="488" spans="1:49" s="62" customFormat="1" ht="27" customHeight="1" x14ac:dyDescent="0.3">
      <c r="A488" s="71"/>
      <c r="B488" s="66"/>
      <c r="C488" s="98"/>
      <c r="D488" s="66"/>
      <c r="E488" s="67"/>
      <c r="F488" s="66"/>
      <c r="G488" s="66"/>
      <c r="H488" s="67"/>
      <c r="I488" s="66"/>
      <c r="J488" s="67"/>
      <c r="K488" s="67"/>
      <c r="L488" s="71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</row>
    <row r="489" spans="1:49" s="62" customFormat="1" ht="27" customHeight="1" x14ac:dyDescent="0.3">
      <c r="A489" s="71"/>
      <c r="B489" s="66"/>
      <c r="C489" s="98"/>
      <c r="D489" s="66"/>
      <c r="E489" s="67"/>
      <c r="F489" s="66"/>
      <c r="G489" s="66"/>
      <c r="H489" s="67"/>
      <c r="I489" s="66"/>
      <c r="J489" s="67"/>
      <c r="K489" s="67"/>
      <c r="L489" s="71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</row>
    <row r="490" spans="1:49" s="62" customFormat="1" ht="27" customHeight="1" x14ac:dyDescent="0.3">
      <c r="A490" s="71"/>
      <c r="B490" s="66"/>
      <c r="C490" s="98"/>
      <c r="D490" s="66"/>
      <c r="E490" s="67"/>
      <c r="F490" s="66"/>
      <c r="G490" s="66"/>
      <c r="H490" s="67"/>
      <c r="I490" s="66"/>
      <c r="J490" s="67"/>
      <c r="K490" s="67"/>
      <c r="L490" s="71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</row>
    <row r="491" spans="1:49" s="62" customFormat="1" ht="27" customHeight="1" x14ac:dyDescent="0.3">
      <c r="A491" s="71"/>
      <c r="B491" s="66"/>
      <c r="C491" s="98"/>
      <c r="D491" s="66"/>
      <c r="E491" s="67"/>
      <c r="F491" s="66"/>
      <c r="G491" s="66"/>
      <c r="H491" s="67"/>
      <c r="I491" s="66"/>
      <c r="J491" s="67"/>
      <c r="K491" s="67"/>
      <c r="L491" s="7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</row>
    <row r="492" spans="1:49" s="62" customFormat="1" ht="27" customHeight="1" x14ac:dyDescent="0.3">
      <c r="A492" s="71"/>
      <c r="B492" s="66"/>
      <c r="C492" s="98"/>
      <c r="D492" s="66"/>
      <c r="E492" s="67"/>
      <c r="F492" s="66"/>
      <c r="G492" s="66"/>
      <c r="H492" s="67"/>
      <c r="I492" s="66"/>
      <c r="J492" s="67"/>
      <c r="K492" s="67"/>
      <c r="L492" s="71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</row>
    <row r="493" spans="1:49" s="62" customFormat="1" ht="27" customHeight="1" x14ac:dyDescent="0.3">
      <c r="A493" s="71"/>
      <c r="B493" s="66"/>
      <c r="C493" s="98"/>
      <c r="D493" s="66"/>
      <c r="E493" s="67"/>
      <c r="F493" s="66"/>
      <c r="G493" s="66"/>
      <c r="H493" s="67"/>
      <c r="I493" s="66"/>
      <c r="J493" s="67"/>
      <c r="K493" s="67"/>
      <c r="L493" s="71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</row>
    <row r="494" spans="1:49" s="62" customFormat="1" ht="27" customHeight="1" x14ac:dyDescent="0.3">
      <c r="A494" s="71"/>
      <c r="B494" s="66"/>
      <c r="C494" s="98"/>
      <c r="D494" s="66"/>
      <c r="E494" s="67"/>
      <c r="F494" s="66"/>
      <c r="G494" s="66"/>
      <c r="H494" s="67"/>
      <c r="I494" s="66"/>
      <c r="J494" s="67"/>
      <c r="K494" s="67"/>
      <c r="L494" s="71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</row>
    <row r="495" spans="1:49" s="62" customFormat="1" ht="27" customHeight="1" x14ac:dyDescent="0.3">
      <c r="A495" s="71"/>
      <c r="B495" s="66"/>
      <c r="C495" s="98"/>
      <c r="D495" s="66"/>
      <c r="E495" s="67"/>
      <c r="F495" s="66"/>
      <c r="G495" s="66"/>
      <c r="H495" s="67"/>
      <c r="I495" s="66"/>
      <c r="J495" s="67"/>
      <c r="K495" s="67"/>
      <c r="L495" s="71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</row>
    <row r="496" spans="1:49" s="62" customFormat="1" ht="27" customHeight="1" x14ac:dyDescent="0.3">
      <c r="A496" s="71"/>
      <c r="B496" s="66"/>
      <c r="C496" s="98"/>
      <c r="D496" s="66"/>
      <c r="E496" s="67"/>
      <c r="F496" s="66"/>
      <c r="G496" s="66"/>
      <c r="H496" s="67"/>
      <c r="I496" s="66"/>
      <c r="J496" s="67"/>
      <c r="K496" s="67"/>
      <c r="L496" s="71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</row>
    <row r="497" spans="1:49" s="62" customFormat="1" ht="27" customHeight="1" x14ac:dyDescent="0.3">
      <c r="A497" s="71"/>
      <c r="B497" s="66"/>
      <c r="C497" s="98"/>
      <c r="D497" s="66"/>
      <c r="E497" s="67"/>
      <c r="F497" s="66"/>
      <c r="G497" s="66"/>
      <c r="H497" s="67"/>
      <c r="I497" s="66"/>
      <c r="J497" s="67"/>
      <c r="K497" s="67"/>
      <c r="L497" s="71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</row>
    <row r="498" spans="1:49" s="62" customFormat="1" ht="27" customHeight="1" x14ac:dyDescent="0.3">
      <c r="A498" s="71"/>
      <c r="B498" s="66"/>
      <c r="C498" s="98"/>
      <c r="D498" s="66"/>
      <c r="E498" s="67"/>
      <c r="F498" s="66"/>
      <c r="G498" s="66"/>
      <c r="H498" s="67"/>
      <c r="I498" s="66"/>
      <c r="J498" s="67"/>
      <c r="K498" s="67"/>
      <c r="L498" s="71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</row>
    <row r="499" spans="1:49" s="62" customFormat="1" ht="27" customHeight="1" x14ac:dyDescent="0.3">
      <c r="A499" s="71"/>
      <c r="B499" s="66"/>
      <c r="C499" s="98"/>
      <c r="D499" s="66"/>
      <c r="E499" s="67"/>
      <c r="F499" s="66"/>
      <c r="G499" s="66"/>
      <c r="H499" s="67"/>
      <c r="I499" s="66"/>
      <c r="J499" s="67"/>
      <c r="K499" s="67"/>
      <c r="L499" s="71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</row>
    <row r="500" spans="1:49" s="62" customFormat="1" ht="27" customHeight="1" x14ac:dyDescent="0.3">
      <c r="A500" s="71"/>
      <c r="B500" s="66"/>
      <c r="C500" s="98"/>
      <c r="D500" s="66"/>
      <c r="E500" s="67"/>
      <c r="F500" s="66"/>
      <c r="G500" s="66"/>
      <c r="H500" s="67"/>
      <c r="I500" s="66"/>
      <c r="J500" s="67"/>
      <c r="K500" s="67"/>
      <c r="L500" s="71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</row>
    <row r="501" spans="1:49" s="62" customFormat="1" ht="27" customHeight="1" x14ac:dyDescent="0.3">
      <c r="A501" s="71"/>
      <c r="B501" s="66"/>
      <c r="C501" s="98"/>
      <c r="D501" s="66"/>
      <c r="E501" s="67"/>
      <c r="F501" s="66"/>
      <c r="G501" s="66"/>
      <c r="H501" s="67"/>
      <c r="I501" s="66"/>
      <c r="J501" s="67"/>
      <c r="K501" s="67"/>
      <c r="L501" s="7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</row>
    <row r="502" spans="1:49" s="62" customFormat="1" ht="27" customHeight="1" x14ac:dyDescent="0.3">
      <c r="A502" s="71"/>
      <c r="B502" s="66"/>
      <c r="C502" s="98"/>
      <c r="D502" s="66"/>
      <c r="E502" s="67"/>
      <c r="F502" s="66"/>
      <c r="G502" s="66"/>
      <c r="H502" s="67"/>
      <c r="I502" s="66"/>
      <c r="J502" s="67"/>
      <c r="K502" s="67"/>
      <c r="L502" s="71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</row>
    <row r="503" spans="1:49" s="62" customFormat="1" ht="27" customHeight="1" x14ac:dyDescent="0.3">
      <c r="A503" s="71"/>
      <c r="B503" s="66"/>
      <c r="C503" s="98"/>
      <c r="D503" s="66"/>
      <c r="E503" s="67"/>
      <c r="F503" s="66"/>
      <c r="G503" s="66"/>
      <c r="H503" s="67"/>
      <c r="I503" s="66"/>
      <c r="J503" s="67"/>
      <c r="K503" s="67"/>
      <c r="L503" s="71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</row>
    <row r="504" spans="1:49" s="62" customFormat="1" ht="27" customHeight="1" x14ac:dyDescent="0.3">
      <c r="A504" s="71"/>
      <c r="B504" s="66"/>
      <c r="C504" s="98"/>
      <c r="D504" s="66"/>
      <c r="E504" s="67"/>
      <c r="F504" s="66"/>
      <c r="G504" s="66"/>
      <c r="H504" s="67"/>
      <c r="I504" s="66"/>
      <c r="J504" s="67"/>
      <c r="K504" s="67"/>
      <c r="L504" s="71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</row>
    <row r="505" spans="1:49" s="62" customFormat="1" ht="27" customHeight="1" x14ac:dyDescent="0.3">
      <c r="A505" s="71"/>
      <c r="B505" s="66"/>
      <c r="C505" s="98"/>
      <c r="D505" s="66"/>
      <c r="E505" s="67"/>
      <c r="F505" s="66"/>
      <c r="G505" s="66"/>
      <c r="H505" s="67"/>
      <c r="I505" s="66"/>
      <c r="J505" s="67"/>
      <c r="K505" s="67"/>
      <c r="L505" s="71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</row>
    <row r="506" spans="1:49" s="62" customFormat="1" ht="27" customHeight="1" x14ac:dyDescent="0.3">
      <c r="A506" s="71"/>
      <c r="B506" s="66"/>
      <c r="C506" s="98"/>
      <c r="D506" s="66"/>
      <c r="E506" s="67"/>
      <c r="F506" s="66"/>
      <c r="G506" s="66"/>
      <c r="H506" s="67"/>
      <c r="I506" s="66"/>
      <c r="J506" s="67"/>
      <c r="K506" s="67"/>
      <c r="L506" s="71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</row>
    <row r="507" spans="1:49" s="62" customFormat="1" ht="27" customHeight="1" x14ac:dyDescent="0.3">
      <c r="A507" s="71"/>
      <c r="B507" s="66"/>
      <c r="C507" s="98"/>
      <c r="D507" s="66"/>
      <c r="E507" s="67"/>
      <c r="F507" s="66"/>
      <c r="G507" s="66"/>
      <c r="H507" s="67"/>
      <c r="I507" s="66"/>
      <c r="J507" s="67"/>
      <c r="K507" s="67"/>
      <c r="L507" s="71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</row>
    <row r="508" spans="1:49" s="62" customFormat="1" ht="27" customHeight="1" x14ac:dyDescent="0.3">
      <c r="A508" s="71"/>
      <c r="B508" s="66"/>
      <c r="C508" s="98"/>
      <c r="D508" s="66"/>
      <c r="E508" s="67"/>
      <c r="F508" s="66"/>
      <c r="G508" s="66"/>
      <c r="H508" s="67"/>
      <c r="I508" s="66"/>
      <c r="J508" s="67"/>
      <c r="K508" s="67"/>
      <c r="L508" s="71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</row>
    <row r="509" spans="1:49" s="62" customFormat="1" ht="27" customHeight="1" x14ac:dyDescent="0.3">
      <c r="A509" s="71"/>
      <c r="B509" s="66"/>
      <c r="C509" s="98"/>
      <c r="D509" s="66"/>
      <c r="E509" s="67"/>
      <c r="F509" s="66"/>
      <c r="G509" s="66"/>
      <c r="H509" s="67"/>
      <c r="I509" s="66"/>
      <c r="J509" s="67"/>
      <c r="K509" s="67"/>
      <c r="L509" s="71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</row>
    <row r="510" spans="1:49" s="62" customFormat="1" ht="27" customHeight="1" x14ac:dyDescent="0.3">
      <c r="A510" s="71"/>
      <c r="B510" s="66"/>
      <c r="C510" s="98"/>
      <c r="D510" s="66"/>
      <c r="E510" s="67"/>
      <c r="F510" s="66"/>
      <c r="G510" s="66"/>
      <c r="H510" s="67"/>
      <c r="I510" s="66"/>
      <c r="J510" s="67"/>
      <c r="K510" s="67"/>
      <c r="L510" s="71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</row>
    <row r="511" spans="1:49" s="62" customFormat="1" ht="27" customHeight="1" x14ac:dyDescent="0.3">
      <c r="A511" s="71"/>
      <c r="B511" s="66"/>
      <c r="C511" s="98"/>
      <c r="D511" s="66"/>
      <c r="E511" s="67"/>
      <c r="F511" s="66"/>
      <c r="G511" s="66"/>
      <c r="H511" s="67"/>
      <c r="I511" s="66"/>
      <c r="J511" s="67"/>
      <c r="K511" s="67"/>
      <c r="L511" s="7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</row>
    <row r="512" spans="1:49" s="62" customFormat="1" ht="27" customHeight="1" x14ac:dyDescent="0.3">
      <c r="A512" s="71"/>
      <c r="B512" s="66"/>
      <c r="C512" s="98"/>
      <c r="D512" s="66"/>
      <c r="E512" s="67"/>
      <c r="F512" s="66"/>
      <c r="G512" s="66"/>
      <c r="H512" s="67"/>
      <c r="I512" s="66"/>
      <c r="J512" s="67"/>
      <c r="K512" s="67"/>
      <c r="L512" s="71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</row>
    <row r="513" spans="1:49" s="62" customFormat="1" ht="27" customHeight="1" x14ac:dyDescent="0.3">
      <c r="A513" s="71"/>
      <c r="B513" s="66"/>
      <c r="C513" s="98"/>
      <c r="D513" s="66"/>
      <c r="E513" s="67"/>
      <c r="F513" s="66"/>
      <c r="G513" s="66"/>
      <c r="H513" s="67"/>
      <c r="I513" s="66"/>
      <c r="J513" s="67"/>
      <c r="K513" s="67"/>
      <c r="L513" s="71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</row>
    <row r="514" spans="1:49" s="62" customFormat="1" ht="27" customHeight="1" x14ac:dyDescent="0.3">
      <c r="A514" s="71"/>
      <c r="B514" s="66"/>
      <c r="C514" s="98"/>
      <c r="D514" s="66"/>
      <c r="E514" s="67"/>
      <c r="F514" s="66"/>
      <c r="G514" s="66"/>
      <c r="H514" s="67"/>
      <c r="I514" s="66"/>
      <c r="J514" s="67"/>
      <c r="K514" s="67"/>
      <c r="L514" s="71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</row>
    <row r="515" spans="1:49" s="62" customFormat="1" ht="27" customHeight="1" x14ac:dyDescent="0.3">
      <c r="A515" s="71"/>
      <c r="B515" s="66"/>
      <c r="C515" s="98"/>
      <c r="D515" s="66"/>
      <c r="E515" s="67"/>
      <c r="F515" s="66"/>
      <c r="G515" s="66"/>
      <c r="H515" s="67"/>
      <c r="I515" s="66"/>
      <c r="J515" s="67"/>
      <c r="K515" s="67"/>
      <c r="L515" s="71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</row>
    <row r="516" spans="1:49" s="62" customFormat="1" ht="27" customHeight="1" x14ac:dyDescent="0.3">
      <c r="A516" s="71"/>
      <c r="B516" s="66"/>
      <c r="C516" s="98"/>
      <c r="D516" s="66"/>
      <c r="E516" s="67"/>
      <c r="F516" s="66"/>
      <c r="G516" s="66"/>
      <c r="H516" s="67"/>
      <c r="I516" s="66"/>
      <c r="J516" s="67"/>
      <c r="K516" s="67"/>
      <c r="L516" s="71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</row>
    <row r="517" spans="1:49" s="62" customFormat="1" ht="27" customHeight="1" x14ac:dyDescent="0.3">
      <c r="A517" s="71"/>
      <c r="B517" s="66"/>
      <c r="C517" s="98"/>
      <c r="D517" s="66"/>
      <c r="E517" s="67"/>
      <c r="F517" s="66"/>
      <c r="G517" s="66"/>
      <c r="H517" s="67"/>
      <c r="I517" s="66"/>
      <c r="J517" s="67"/>
      <c r="K517" s="67"/>
      <c r="L517" s="71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</row>
    <row r="518" spans="1:49" s="62" customFormat="1" ht="27" customHeight="1" x14ac:dyDescent="0.3">
      <c r="A518" s="71"/>
      <c r="B518" s="66"/>
      <c r="C518" s="98"/>
      <c r="D518" s="66"/>
      <c r="E518" s="67"/>
      <c r="F518" s="66"/>
      <c r="G518" s="66"/>
      <c r="H518" s="67"/>
      <c r="I518" s="66"/>
      <c r="J518" s="67"/>
      <c r="K518" s="67"/>
      <c r="L518" s="71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</row>
    <row r="519" spans="1:49" s="62" customFormat="1" ht="27" customHeight="1" x14ac:dyDescent="0.3">
      <c r="A519" s="71"/>
      <c r="B519" s="66"/>
      <c r="C519" s="98"/>
      <c r="D519" s="66"/>
      <c r="E519" s="67"/>
      <c r="F519" s="66"/>
      <c r="G519" s="66"/>
      <c r="H519" s="67"/>
      <c r="I519" s="66"/>
      <c r="J519" s="67"/>
      <c r="K519" s="67"/>
      <c r="L519" s="71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</row>
    <row r="520" spans="1:49" s="62" customFormat="1" ht="27" customHeight="1" x14ac:dyDescent="0.3">
      <c r="A520" s="71"/>
      <c r="B520" s="66"/>
      <c r="C520" s="98"/>
      <c r="D520" s="66"/>
      <c r="E520" s="67"/>
      <c r="F520" s="66"/>
      <c r="G520" s="66"/>
      <c r="H520" s="67"/>
      <c r="I520" s="66"/>
      <c r="J520" s="67"/>
      <c r="K520" s="67"/>
      <c r="L520" s="71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</row>
    <row r="521" spans="1:49" s="62" customFormat="1" ht="27" customHeight="1" x14ac:dyDescent="0.3">
      <c r="A521" s="71"/>
      <c r="B521" s="66"/>
      <c r="C521" s="98"/>
      <c r="D521" s="66"/>
      <c r="E521" s="67"/>
      <c r="F521" s="66"/>
      <c r="G521" s="66"/>
      <c r="H521" s="67"/>
      <c r="I521" s="66"/>
      <c r="J521" s="67"/>
      <c r="K521" s="67"/>
      <c r="L521" s="7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</row>
    <row r="522" spans="1:49" s="62" customFormat="1" ht="27" customHeight="1" x14ac:dyDescent="0.3">
      <c r="A522" s="71"/>
      <c r="B522" s="66"/>
      <c r="C522" s="98"/>
      <c r="D522" s="66"/>
      <c r="E522" s="67"/>
      <c r="F522" s="66"/>
      <c r="G522" s="66"/>
      <c r="H522" s="67"/>
      <c r="I522" s="66"/>
      <c r="J522" s="67"/>
      <c r="K522" s="67"/>
      <c r="L522" s="71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</row>
    <row r="523" spans="1:49" s="62" customFormat="1" ht="27" customHeight="1" x14ac:dyDescent="0.3">
      <c r="A523" s="71"/>
      <c r="B523" s="66"/>
      <c r="C523" s="98"/>
      <c r="D523" s="66"/>
      <c r="E523" s="67"/>
      <c r="F523" s="66"/>
      <c r="G523" s="66"/>
      <c r="H523" s="67"/>
      <c r="I523" s="66"/>
      <c r="J523" s="67"/>
      <c r="K523" s="67"/>
      <c r="L523" s="71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</row>
    <row r="524" spans="1:49" s="62" customFormat="1" ht="27" customHeight="1" x14ac:dyDescent="0.3">
      <c r="A524" s="71"/>
      <c r="B524" s="66"/>
      <c r="C524" s="98"/>
      <c r="D524" s="66"/>
      <c r="E524" s="67"/>
      <c r="F524" s="66"/>
      <c r="G524" s="66"/>
      <c r="H524" s="67"/>
      <c r="I524" s="66"/>
      <c r="J524" s="67"/>
      <c r="K524" s="67"/>
      <c r="L524" s="71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</row>
    <row r="525" spans="1:49" s="62" customFormat="1" ht="27" customHeight="1" x14ac:dyDescent="0.3">
      <c r="A525" s="71"/>
      <c r="B525" s="66"/>
      <c r="C525" s="98"/>
      <c r="D525" s="66"/>
      <c r="E525" s="67"/>
      <c r="F525" s="66"/>
      <c r="G525" s="66"/>
      <c r="H525" s="67"/>
      <c r="I525" s="66"/>
      <c r="J525" s="67"/>
      <c r="K525" s="67"/>
      <c r="L525" s="71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</row>
    <row r="526" spans="1:49" s="62" customFormat="1" ht="27" customHeight="1" x14ac:dyDescent="0.3">
      <c r="A526" s="71"/>
      <c r="B526" s="66"/>
      <c r="C526" s="98"/>
      <c r="D526" s="66"/>
      <c r="E526" s="67"/>
      <c r="F526" s="66"/>
      <c r="G526" s="66"/>
      <c r="H526" s="67"/>
      <c r="I526" s="66"/>
      <c r="J526" s="67"/>
      <c r="K526" s="67"/>
      <c r="L526" s="71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</row>
    <row r="527" spans="1:49" s="62" customFormat="1" ht="27" customHeight="1" x14ac:dyDescent="0.3">
      <c r="A527" s="71"/>
      <c r="B527" s="66"/>
      <c r="C527" s="98"/>
      <c r="D527" s="66"/>
      <c r="E527" s="67"/>
      <c r="F527" s="66"/>
      <c r="G527" s="66"/>
      <c r="H527" s="67"/>
      <c r="I527" s="66"/>
      <c r="J527" s="67"/>
      <c r="K527" s="67"/>
      <c r="L527" s="71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</row>
    <row r="528" spans="1:49" s="62" customFormat="1" ht="27" customHeight="1" x14ac:dyDescent="0.3">
      <c r="A528" s="71"/>
      <c r="B528" s="66"/>
      <c r="C528" s="98"/>
      <c r="D528" s="66"/>
      <c r="E528" s="67"/>
      <c r="F528" s="66"/>
      <c r="G528" s="66"/>
      <c r="H528" s="67"/>
      <c r="I528" s="66"/>
      <c r="J528" s="67"/>
      <c r="K528" s="67"/>
      <c r="L528" s="71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</row>
    <row r="529" spans="1:49" s="62" customFormat="1" ht="27" customHeight="1" x14ac:dyDescent="0.3">
      <c r="A529" s="71"/>
      <c r="B529" s="66"/>
      <c r="C529" s="98"/>
      <c r="D529" s="66"/>
      <c r="E529" s="67"/>
      <c r="F529" s="66"/>
      <c r="G529" s="66"/>
      <c r="H529" s="67"/>
      <c r="I529" s="66"/>
      <c r="J529" s="67"/>
      <c r="K529" s="67"/>
      <c r="L529" s="71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</row>
    <row r="530" spans="1:49" s="62" customFormat="1" ht="27" customHeight="1" x14ac:dyDescent="0.3">
      <c r="A530" s="71"/>
      <c r="B530" s="66"/>
      <c r="C530" s="98"/>
      <c r="D530" s="66"/>
      <c r="E530" s="67"/>
      <c r="F530" s="66"/>
      <c r="G530" s="66"/>
      <c r="H530" s="67"/>
      <c r="I530" s="66"/>
      <c r="J530" s="67"/>
      <c r="K530" s="67"/>
      <c r="L530" s="71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</row>
    <row r="531" spans="1:49" s="62" customFormat="1" ht="27" customHeight="1" x14ac:dyDescent="0.3">
      <c r="A531" s="71"/>
      <c r="B531" s="66"/>
      <c r="C531" s="98"/>
      <c r="D531" s="66"/>
      <c r="E531" s="67"/>
      <c r="F531" s="66"/>
      <c r="G531" s="66"/>
      <c r="H531" s="67"/>
      <c r="I531" s="66"/>
      <c r="J531" s="67"/>
      <c r="K531" s="67"/>
      <c r="L531" s="7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</row>
    <row r="532" spans="1:49" s="62" customFormat="1" ht="27" customHeight="1" x14ac:dyDescent="0.3">
      <c r="A532" s="71"/>
      <c r="B532" s="66"/>
      <c r="C532" s="98"/>
      <c r="D532" s="66"/>
      <c r="E532" s="67"/>
      <c r="F532" s="66"/>
      <c r="G532" s="66"/>
      <c r="H532" s="67"/>
      <c r="I532" s="66"/>
      <c r="J532" s="67"/>
      <c r="K532" s="67"/>
      <c r="L532" s="71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</row>
    <row r="533" spans="1:49" s="62" customFormat="1" ht="27" customHeight="1" x14ac:dyDescent="0.3">
      <c r="A533" s="71"/>
      <c r="B533" s="66"/>
      <c r="C533" s="98"/>
      <c r="D533" s="66"/>
      <c r="E533" s="67"/>
      <c r="F533" s="66"/>
      <c r="G533" s="66"/>
      <c r="H533" s="67"/>
      <c r="I533" s="66"/>
      <c r="J533" s="67"/>
      <c r="K533" s="67"/>
      <c r="L533" s="71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</row>
    <row r="534" spans="1:49" s="62" customFormat="1" ht="27" customHeight="1" x14ac:dyDescent="0.3">
      <c r="A534" s="71"/>
      <c r="B534" s="66"/>
      <c r="C534" s="98"/>
      <c r="D534" s="66"/>
      <c r="E534" s="67"/>
      <c r="F534" s="66"/>
      <c r="G534" s="66"/>
      <c r="H534" s="67"/>
      <c r="I534" s="66"/>
      <c r="J534" s="67"/>
      <c r="K534" s="67"/>
      <c r="L534" s="71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</row>
    <row r="535" spans="1:49" s="62" customFormat="1" ht="27" customHeight="1" x14ac:dyDescent="0.3">
      <c r="A535" s="71"/>
      <c r="B535" s="66"/>
      <c r="C535" s="98"/>
      <c r="D535" s="66"/>
      <c r="E535" s="67"/>
      <c r="F535" s="66"/>
      <c r="G535" s="66"/>
      <c r="H535" s="67"/>
      <c r="I535" s="66"/>
      <c r="J535" s="67"/>
      <c r="K535" s="67"/>
      <c r="L535" s="71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</row>
    <row r="536" spans="1:49" s="62" customFormat="1" ht="27" customHeight="1" x14ac:dyDescent="0.3">
      <c r="A536" s="71"/>
      <c r="B536" s="66"/>
      <c r="C536" s="98"/>
      <c r="D536" s="66"/>
      <c r="E536" s="67"/>
      <c r="F536" s="66"/>
      <c r="G536" s="66"/>
      <c r="H536" s="67"/>
      <c r="I536" s="66"/>
      <c r="J536" s="67"/>
      <c r="K536" s="67"/>
      <c r="L536" s="71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</row>
    <row r="537" spans="1:49" s="62" customFormat="1" ht="27" customHeight="1" x14ac:dyDescent="0.3">
      <c r="A537" s="71"/>
      <c r="B537" s="66"/>
      <c r="C537" s="98"/>
      <c r="D537" s="66"/>
      <c r="E537" s="67"/>
      <c r="F537" s="66"/>
      <c r="G537" s="66"/>
      <c r="H537" s="67"/>
      <c r="I537" s="66"/>
      <c r="J537" s="67"/>
      <c r="K537" s="67"/>
      <c r="L537" s="71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</row>
    <row r="538" spans="1:49" s="62" customFormat="1" ht="27" customHeight="1" x14ac:dyDescent="0.3">
      <c r="A538" s="71"/>
      <c r="B538" s="66"/>
      <c r="C538" s="98"/>
      <c r="D538" s="66"/>
      <c r="E538" s="67"/>
      <c r="F538" s="66"/>
      <c r="G538" s="66"/>
      <c r="H538" s="67"/>
      <c r="I538" s="66"/>
      <c r="J538" s="67"/>
      <c r="K538" s="67"/>
      <c r="L538" s="71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</row>
    <row r="539" spans="1:49" s="62" customFormat="1" ht="27" customHeight="1" x14ac:dyDescent="0.3">
      <c r="A539" s="71"/>
      <c r="B539" s="66"/>
      <c r="C539" s="98"/>
      <c r="D539" s="66"/>
      <c r="E539" s="67"/>
      <c r="F539" s="66"/>
      <c r="G539" s="66"/>
      <c r="H539" s="67"/>
      <c r="I539" s="66"/>
      <c r="J539" s="67"/>
      <c r="K539" s="67"/>
      <c r="L539" s="71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</row>
    <row r="540" spans="1:49" s="62" customFormat="1" ht="27" customHeight="1" x14ac:dyDescent="0.3">
      <c r="A540" s="71"/>
      <c r="B540" s="66"/>
      <c r="C540" s="98"/>
      <c r="D540" s="66"/>
      <c r="E540" s="67"/>
      <c r="F540" s="66"/>
      <c r="G540" s="66"/>
      <c r="H540" s="67"/>
      <c r="I540" s="66"/>
      <c r="J540" s="67"/>
      <c r="K540" s="67"/>
      <c r="L540" s="71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</row>
    <row r="541" spans="1:49" s="62" customFormat="1" ht="27" customHeight="1" x14ac:dyDescent="0.3">
      <c r="A541" s="71"/>
      <c r="B541" s="66"/>
      <c r="C541" s="98"/>
      <c r="D541" s="66"/>
      <c r="E541" s="67"/>
      <c r="F541" s="66"/>
      <c r="G541" s="66"/>
      <c r="H541" s="67"/>
      <c r="I541" s="66"/>
      <c r="J541" s="67"/>
      <c r="K541" s="67"/>
      <c r="L541" s="7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</row>
    <row r="542" spans="1:49" s="62" customFormat="1" ht="27" customHeight="1" x14ac:dyDescent="0.3">
      <c r="A542" s="71"/>
      <c r="B542" s="66"/>
      <c r="C542" s="98"/>
      <c r="D542" s="66"/>
      <c r="E542" s="67"/>
      <c r="F542" s="66"/>
      <c r="G542" s="66"/>
      <c r="H542" s="67"/>
      <c r="I542" s="66"/>
      <c r="J542" s="67"/>
      <c r="K542" s="67"/>
      <c r="L542" s="71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</row>
    <row r="543" spans="1:49" s="62" customFormat="1" ht="27" customHeight="1" x14ac:dyDescent="0.3">
      <c r="A543" s="71"/>
      <c r="B543" s="66"/>
      <c r="C543" s="98"/>
      <c r="D543" s="66"/>
      <c r="E543" s="67"/>
      <c r="F543" s="66"/>
      <c r="G543" s="66"/>
      <c r="H543" s="67"/>
      <c r="I543" s="66"/>
      <c r="J543" s="67"/>
      <c r="K543" s="67"/>
      <c r="L543" s="71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</row>
    <row r="544" spans="1:49" s="62" customFormat="1" ht="27" customHeight="1" x14ac:dyDescent="0.3">
      <c r="A544" s="71"/>
      <c r="B544" s="66"/>
      <c r="C544" s="98"/>
      <c r="D544" s="66"/>
      <c r="E544" s="67"/>
      <c r="F544" s="66"/>
      <c r="G544" s="66"/>
      <c r="H544" s="67"/>
      <c r="I544" s="66"/>
      <c r="J544" s="67"/>
      <c r="K544" s="67"/>
      <c r="L544" s="71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</row>
    <row r="545" spans="1:49" s="62" customFormat="1" ht="27" customHeight="1" x14ac:dyDescent="0.3">
      <c r="A545" s="71"/>
      <c r="B545" s="66"/>
      <c r="C545" s="98"/>
      <c r="D545" s="66"/>
      <c r="E545" s="67"/>
      <c r="F545" s="66"/>
      <c r="G545" s="66"/>
      <c r="H545" s="67"/>
      <c r="I545" s="66"/>
      <c r="J545" s="67"/>
      <c r="K545" s="67"/>
      <c r="L545" s="71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</row>
    <row r="546" spans="1:49" s="62" customFormat="1" ht="27" customHeight="1" x14ac:dyDescent="0.3">
      <c r="A546" s="71"/>
      <c r="B546" s="66"/>
      <c r="C546" s="98"/>
      <c r="D546" s="66"/>
      <c r="E546" s="67"/>
      <c r="F546" s="66"/>
      <c r="G546" s="66"/>
      <c r="H546" s="67"/>
      <c r="I546" s="66"/>
      <c r="J546" s="67"/>
      <c r="K546" s="67"/>
      <c r="L546" s="71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</row>
    <row r="547" spans="1:49" s="62" customFormat="1" ht="27" customHeight="1" x14ac:dyDescent="0.3">
      <c r="A547" s="71"/>
      <c r="B547" s="66"/>
      <c r="C547" s="98"/>
      <c r="D547" s="66"/>
      <c r="E547" s="67"/>
      <c r="F547" s="66"/>
      <c r="G547" s="66"/>
      <c r="H547" s="67"/>
      <c r="I547" s="66"/>
      <c r="J547" s="67"/>
      <c r="K547" s="67"/>
      <c r="L547" s="71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</row>
    <row r="548" spans="1:49" s="62" customFormat="1" ht="27" customHeight="1" x14ac:dyDescent="0.3">
      <c r="A548" s="71"/>
      <c r="B548" s="66"/>
      <c r="C548" s="98"/>
      <c r="D548" s="66"/>
      <c r="E548" s="67"/>
      <c r="F548" s="66"/>
      <c r="G548" s="66"/>
      <c r="H548" s="67"/>
      <c r="I548" s="66"/>
      <c r="J548" s="67"/>
      <c r="K548" s="67"/>
      <c r="L548" s="71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</row>
    <row r="549" spans="1:49" s="62" customFormat="1" ht="27" customHeight="1" x14ac:dyDescent="0.3">
      <c r="A549" s="71"/>
      <c r="B549" s="66"/>
      <c r="C549" s="98"/>
      <c r="D549" s="66"/>
      <c r="E549" s="67"/>
      <c r="F549" s="66"/>
      <c r="G549" s="66"/>
      <c r="H549" s="67"/>
      <c r="I549" s="66"/>
      <c r="J549" s="67"/>
      <c r="K549" s="67"/>
      <c r="L549" s="71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</row>
    <row r="550" spans="1:49" s="62" customFormat="1" ht="27" customHeight="1" x14ac:dyDescent="0.3">
      <c r="A550" s="71"/>
      <c r="B550" s="66"/>
      <c r="C550" s="98"/>
      <c r="D550" s="66"/>
      <c r="E550" s="67"/>
      <c r="F550" s="66"/>
      <c r="G550" s="66"/>
      <c r="H550" s="67"/>
      <c r="I550" s="66"/>
      <c r="J550" s="67"/>
      <c r="K550" s="67"/>
      <c r="L550" s="71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</row>
    <row r="551" spans="1:49" s="62" customFormat="1" ht="27" customHeight="1" x14ac:dyDescent="0.3">
      <c r="A551" s="71"/>
      <c r="B551" s="66"/>
      <c r="C551" s="98"/>
      <c r="D551" s="66"/>
      <c r="E551" s="67"/>
      <c r="F551" s="66"/>
      <c r="G551" s="66"/>
      <c r="H551" s="67"/>
      <c r="I551" s="66"/>
      <c r="J551" s="67"/>
      <c r="K551" s="67"/>
      <c r="L551" s="7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</row>
    <row r="552" spans="1:49" s="62" customFormat="1" ht="27" customHeight="1" x14ac:dyDescent="0.3">
      <c r="A552" s="71"/>
      <c r="B552" s="66"/>
      <c r="C552" s="98"/>
      <c r="D552" s="66"/>
      <c r="E552" s="67"/>
      <c r="F552" s="66"/>
      <c r="G552" s="66"/>
      <c r="H552" s="67"/>
      <c r="I552" s="66"/>
      <c r="J552" s="67"/>
      <c r="K552" s="67"/>
      <c r="L552" s="71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</row>
    <row r="553" spans="1:49" s="62" customFormat="1" ht="27" customHeight="1" x14ac:dyDescent="0.3">
      <c r="A553" s="71"/>
      <c r="B553" s="66"/>
      <c r="C553" s="98"/>
      <c r="D553" s="66"/>
      <c r="E553" s="67"/>
      <c r="F553" s="66"/>
      <c r="G553" s="66"/>
      <c r="H553" s="67"/>
      <c r="I553" s="66"/>
      <c r="J553" s="67"/>
      <c r="K553" s="67"/>
      <c r="L553" s="71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</row>
    <row r="554" spans="1:49" s="62" customFormat="1" ht="27" customHeight="1" x14ac:dyDescent="0.3">
      <c r="A554" s="71"/>
      <c r="B554" s="66"/>
      <c r="C554" s="98"/>
      <c r="D554" s="66"/>
      <c r="E554" s="67"/>
      <c r="F554" s="66"/>
      <c r="G554" s="66"/>
      <c r="H554" s="67"/>
      <c r="I554" s="66"/>
      <c r="J554" s="67"/>
      <c r="K554" s="67"/>
      <c r="L554" s="71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</row>
    <row r="555" spans="1:49" s="62" customFormat="1" ht="27" customHeight="1" x14ac:dyDescent="0.3">
      <c r="A555" s="71"/>
      <c r="B555" s="66"/>
      <c r="C555" s="98"/>
      <c r="D555" s="66"/>
      <c r="E555" s="67"/>
      <c r="F555" s="66"/>
      <c r="G555" s="66"/>
      <c r="H555" s="67"/>
      <c r="I555" s="66"/>
      <c r="J555" s="67"/>
      <c r="K555" s="67"/>
      <c r="L555" s="71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</row>
    <row r="556" spans="1:49" s="62" customFormat="1" ht="27" customHeight="1" x14ac:dyDescent="0.3">
      <c r="A556" s="71"/>
      <c r="B556" s="66"/>
      <c r="C556" s="98"/>
      <c r="D556" s="66"/>
      <c r="E556" s="67"/>
      <c r="F556" s="66"/>
      <c r="G556" s="66"/>
      <c r="H556" s="67"/>
      <c r="I556" s="66"/>
      <c r="J556" s="67"/>
      <c r="K556" s="67"/>
      <c r="L556" s="71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</row>
    <row r="557" spans="1:49" s="62" customFormat="1" ht="27" customHeight="1" x14ac:dyDescent="0.3">
      <c r="A557" s="71"/>
      <c r="B557" s="66"/>
      <c r="C557" s="98"/>
      <c r="D557" s="66"/>
      <c r="E557" s="67"/>
      <c r="F557" s="66"/>
      <c r="G557" s="66"/>
      <c r="H557" s="67"/>
      <c r="I557" s="66"/>
      <c r="J557" s="67"/>
      <c r="K557" s="67"/>
      <c r="L557" s="71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</row>
    <row r="558" spans="1:49" s="62" customFormat="1" ht="27" customHeight="1" x14ac:dyDescent="0.3">
      <c r="A558" s="71"/>
      <c r="B558" s="66"/>
      <c r="C558" s="98"/>
      <c r="D558" s="66"/>
      <c r="E558" s="67"/>
      <c r="F558" s="66"/>
      <c r="G558" s="66"/>
      <c r="H558" s="67"/>
      <c r="I558" s="66"/>
      <c r="J558" s="67"/>
      <c r="K558" s="67"/>
      <c r="L558" s="71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</row>
    <row r="559" spans="1:49" s="62" customFormat="1" ht="27" customHeight="1" x14ac:dyDescent="0.3">
      <c r="A559" s="71"/>
      <c r="B559" s="66"/>
      <c r="C559" s="98"/>
      <c r="D559" s="66"/>
      <c r="E559" s="67"/>
      <c r="F559" s="66"/>
      <c r="G559" s="66"/>
      <c r="H559" s="67"/>
      <c r="I559" s="66"/>
      <c r="J559" s="67"/>
      <c r="K559" s="67"/>
      <c r="L559" s="71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</row>
    <row r="560" spans="1:49" s="62" customFormat="1" ht="27" customHeight="1" x14ac:dyDescent="0.3">
      <c r="A560" s="71"/>
      <c r="B560" s="66"/>
      <c r="C560" s="98"/>
      <c r="D560" s="66"/>
      <c r="E560" s="67"/>
      <c r="F560" s="66"/>
      <c r="G560" s="66"/>
      <c r="H560" s="67"/>
      <c r="I560" s="66"/>
      <c r="J560" s="67"/>
      <c r="K560" s="67"/>
      <c r="L560" s="71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</row>
    <row r="561" spans="1:49" s="62" customFormat="1" ht="27" customHeight="1" x14ac:dyDescent="0.3">
      <c r="A561" s="71"/>
      <c r="B561" s="66"/>
      <c r="C561" s="98"/>
      <c r="D561" s="66"/>
      <c r="E561" s="67"/>
      <c r="F561" s="66"/>
      <c r="G561" s="66"/>
      <c r="H561" s="67"/>
      <c r="I561" s="66"/>
      <c r="J561" s="67"/>
      <c r="K561" s="67"/>
      <c r="L561" s="7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</row>
    <row r="562" spans="1:49" s="62" customFormat="1" ht="27" customHeight="1" x14ac:dyDescent="0.3">
      <c r="A562" s="71"/>
      <c r="B562" s="66"/>
      <c r="C562" s="98"/>
      <c r="D562" s="66"/>
      <c r="E562" s="67"/>
      <c r="F562" s="66"/>
      <c r="G562" s="66"/>
      <c r="H562" s="67"/>
      <c r="I562" s="66"/>
      <c r="J562" s="67"/>
      <c r="K562" s="67"/>
      <c r="L562" s="71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</row>
    <row r="563" spans="1:49" s="62" customFormat="1" ht="27" customHeight="1" x14ac:dyDescent="0.3">
      <c r="A563" s="71"/>
      <c r="B563" s="66"/>
      <c r="C563" s="98"/>
      <c r="D563" s="66"/>
      <c r="E563" s="67"/>
      <c r="F563" s="66"/>
      <c r="G563" s="66"/>
      <c r="H563" s="67"/>
      <c r="I563" s="66"/>
      <c r="J563" s="67"/>
      <c r="K563" s="67"/>
      <c r="L563" s="71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</row>
    <row r="564" spans="1:49" s="62" customFormat="1" ht="27" customHeight="1" x14ac:dyDescent="0.3">
      <c r="A564" s="71"/>
      <c r="B564" s="66"/>
      <c r="C564" s="98"/>
      <c r="D564" s="66"/>
      <c r="E564" s="67"/>
      <c r="F564" s="66"/>
      <c r="G564" s="66"/>
      <c r="H564" s="67"/>
      <c r="I564" s="66"/>
      <c r="J564" s="67"/>
      <c r="K564" s="67"/>
      <c r="L564" s="71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</row>
    <row r="565" spans="1:49" s="62" customFormat="1" ht="27" customHeight="1" x14ac:dyDescent="0.3">
      <c r="A565" s="71"/>
      <c r="B565" s="66"/>
      <c r="C565" s="98"/>
      <c r="D565" s="66"/>
      <c r="E565" s="67"/>
      <c r="F565" s="66"/>
      <c r="G565" s="66"/>
      <c r="H565" s="67"/>
      <c r="I565" s="66"/>
      <c r="J565" s="67"/>
      <c r="K565" s="67"/>
      <c r="L565" s="71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</row>
    <row r="566" spans="1:49" s="62" customFormat="1" ht="27" customHeight="1" x14ac:dyDescent="0.3">
      <c r="A566" s="71"/>
      <c r="B566" s="66"/>
      <c r="C566" s="98"/>
      <c r="D566" s="66"/>
      <c r="E566" s="67"/>
      <c r="F566" s="66"/>
      <c r="G566" s="66"/>
      <c r="H566" s="67"/>
      <c r="I566" s="66"/>
      <c r="J566" s="67"/>
      <c r="K566" s="67"/>
      <c r="L566" s="71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</row>
    <row r="567" spans="1:49" s="62" customFormat="1" ht="27" customHeight="1" x14ac:dyDescent="0.3">
      <c r="A567" s="71"/>
      <c r="B567" s="66"/>
      <c r="C567" s="98"/>
      <c r="D567" s="66"/>
      <c r="E567" s="67"/>
      <c r="F567" s="66"/>
      <c r="G567" s="66"/>
      <c r="H567" s="67"/>
      <c r="I567" s="66"/>
      <c r="J567" s="67"/>
      <c r="K567" s="67"/>
      <c r="L567" s="71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</row>
    <row r="568" spans="1:49" s="62" customFormat="1" ht="27" customHeight="1" x14ac:dyDescent="0.3">
      <c r="A568" s="71"/>
      <c r="B568" s="66"/>
      <c r="C568" s="98"/>
      <c r="D568" s="66"/>
      <c r="E568" s="67"/>
      <c r="F568" s="66"/>
      <c r="G568" s="66"/>
      <c r="H568" s="67"/>
      <c r="I568" s="66"/>
      <c r="J568" s="67"/>
      <c r="K568" s="67"/>
      <c r="L568" s="71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</row>
    <row r="569" spans="1:49" s="62" customFormat="1" ht="27" customHeight="1" x14ac:dyDescent="0.3">
      <c r="A569" s="71"/>
      <c r="B569" s="66"/>
      <c r="C569" s="98"/>
      <c r="D569" s="66"/>
      <c r="E569" s="67"/>
      <c r="F569" s="66"/>
      <c r="G569" s="66"/>
      <c r="H569" s="67"/>
      <c r="I569" s="66"/>
      <c r="J569" s="67"/>
      <c r="K569" s="67"/>
      <c r="L569" s="71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</row>
    <row r="570" spans="1:49" s="62" customFormat="1" ht="27" customHeight="1" x14ac:dyDescent="0.3">
      <c r="A570" s="71"/>
      <c r="B570" s="66"/>
      <c r="C570" s="98"/>
      <c r="D570" s="66"/>
      <c r="E570" s="67"/>
      <c r="F570" s="66"/>
      <c r="G570" s="66"/>
      <c r="H570" s="67"/>
      <c r="I570" s="66"/>
      <c r="J570" s="67"/>
      <c r="K570" s="67"/>
      <c r="L570" s="71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</row>
    <row r="571" spans="1:49" s="62" customFormat="1" ht="27" customHeight="1" x14ac:dyDescent="0.3">
      <c r="A571" s="71"/>
      <c r="B571" s="66"/>
      <c r="C571" s="98"/>
      <c r="D571" s="66"/>
      <c r="E571" s="67"/>
      <c r="F571" s="66"/>
      <c r="G571" s="66"/>
      <c r="H571" s="67"/>
      <c r="I571" s="66"/>
      <c r="J571" s="67"/>
      <c r="K571" s="67"/>
      <c r="L571" s="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</row>
    <row r="572" spans="1:49" s="62" customFormat="1" ht="27" customHeight="1" x14ac:dyDescent="0.3">
      <c r="A572" s="71"/>
      <c r="B572" s="66"/>
      <c r="C572" s="98"/>
      <c r="D572" s="66"/>
      <c r="E572" s="67"/>
      <c r="F572" s="66"/>
      <c r="G572" s="66"/>
      <c r="H572" s="67"/>
      <c r="I572" s="66"/>
      <c r="J572" s="67"/>
      <c r="K572" s="67"/>
      <c r="L572" s="71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</row>
    <row r="573" spans="1:49" s="62" customFormat="1" ht="27" customHeight="1" x14ac:dyDescent="0.3">
      <c r="A573" s="71"/>
      <c r="B573" s="66"/>
      <c r="C573" s="98"/>
      <c r="D573" s="66"/>
      <c r="E573" s="67"/>
      <c r="F573" s="66"/>
      <c r="G573" s="66"/>
      <c r="H573" s="67"/>
      <c r="I573" s="66"/>
      <c r="J573" s="67"/>
      <c r="K573" s="67"/>
      <c r="L573" s="71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</row>
    <row r="574" spans="1:49" s="62" customFormat="1" ht="27" customHeight="1" x14ac:dyDescent="0.3">
      <c r="A574" s="71"/>
      <c r="B574" s="66"/>
      <c r="C574" s="98"/>
      <c r="D574" s="66"/>
      <c r="E574" s="67"/>
      <c r="F574" s="66"/>
      <c r="G574" s="66"/>
      <c r="H574" s="67"/>
      <c r="I574" s="66"/>
      <c r="J574" s="67"/>
      <c r="K574" s="67"/>
      <c r="L574" s="71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</row>
    <row r="575" spans="1:49" s="62" customFormat="1" ht="27" customHeight="1" x14ac:dyDescent="0.3">
      <c r="A575" s="71"/>
      <c r="B575" s="66"/>
      <c r="C575" s="98"/>
      <c r="D575" s="66"/>
      <c r="E575" s="67"/>
      <c r="F575" s="66"/>
      <c r="G575" s="66"/>
      <c r="H575" s="67"/>
      <c r="I575" s="66"/>
      <c r="J575" s="67"/>
      <c r="K575" s="67"/>
      <c r="L575" s="71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</row>
    <row r="576" spans="1:49" s="62" customFormat="1" ht="27" customHeight="1" x14ac:dyDescent="0.3">
      <c r="A576" s="71"/>
      <c r="B576" s="66"/>
      <c r="C576" s="98"/>
      <c r="D576" s="66"/>
      <c r="E576" s="67"/>
      <c r="F576" s="66"/>
      <c r="G576" s="66"/>
      <c r="H576" s="67"/>
      <c r="I576" s="66"/>
      <c r="J576" s="67"/>
      <c r="K576" s="67"/>
      <c r="L576" s="71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</row>
    <row r="577" spans="1:49" s="62" customFormat="1" ht="27" customHeight="1" x14ac:dyDescent="0.3">
      <c r="A577" s="71"/>
      <c r="B577" s="66"/>
      <c r="C577" s="98"/>
      <c r="D577" s="66"/>
      <c r="E577" s="67"/>
      <c r="F577" s="66"/>
      <c r="G577" s="66"/>
      <c r="H577" s="67"/>
      <c r="I577" s="66"/>
      <c r="J577" s="67"/>
      <c r="K577" s="67"/>
      <c r="L577" s="71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</row>
    <row r="578" spans="1:49" s="62" customFormat="1" ht="27" customHeight="1" x14ac:dyDescent="0.3">
      <c r="A578" s="71"/>
      <c r="B578" s="66"/>
      <c r="C578" s="98"/>
      <c r="D578" s="66"/>
      <c r="E578" s="67"/>
      <c r="F578" s="66"/>
      <c r="G578" s="66"/>
      <c r="H578" s="67"/>
      <c r="I578" s="66"/>
      <c r="J578" s="67"/>
      <c r="K578" s="67"/>
      <c r="L578" s="71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</row>
    <row r="579" spans="1:49" s="62" customFormat="1" ht="27" customHeight="1" x14ac:dyDescent="0.3">
      <c r="A579" s="71"/>
      <c r="B579" s="66"/>
      <c r="C579" s="98"/>
      <c r="D579" s="66"/>
      <c r="E579" s="67"/>
      <c r="F579" s="66"/>
      <c r="G579" s="66"/>
      <c r="H579" s="67"/>
      <c r="I579" s="66"/>
      <c r="J579" s="67"/>
      <c r="K579" s="67"/>
      <c r="L579" s="71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</row>
    <row r="580" spans="1:49" s="62" customFormat="1" ht="27" customHeight="1" x14ac:dyDescent="0.3">
      <c r="A580" s="71"/>
      <c r="B580" s="66"/>
      <c r="C580" s="98"/>
      <c r="D580" s="66"/>
      <c r="E580" s="67"/>
      <c r="F580" s="66"/>
      <c r="G580" s="66"/>
      <c r="H580" s="67"/>
      <c r="I580" s="66"/>
      <c r="J580" s="67"/>
      <c r="K580" s="67"/>
      <c r="L580" s="71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</row>
    <row r="581" spans="1:49" s="62" customFormat="1" ht="27" customHeight="1" x14ac:dyDescent="0.3">
      <c r="A581" s="71"/>
      <c r="B581" s="66"/>
      <c r="C581" s="98"/>
      <c r="D581" s="66"/>
      <c r="E581" s="67"/>
      <c r="F581" s="66"/>
      <c r="G581" s="66"/>
      <c r="H581" s="67"/>
      <c r="I581" s="66"/>
      <c r="J581" s="67"/>
      <c r="K581" s="67"/>
      <c r="L581" s="7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</row>
    <row r="582" spans="1:49" s="62" customFormat="1" ht="27" customHeight="1" x14ac:dyDescent="0.3">
      <c r="A582" s="71"/>
      <c r="B582" s="66"/>
      <c r="C582" s="98"/>
      <c r="D582" s="66"/>
      <c r="E582" s="67"/>
      <c r="F582" s="66"/>
      <c r="G582" s="66"/>
      <c r="H582" s="67"/>
      <c r="I582" s="66"/>
      <c r="J582" s="67"/>
      <c r="K582" s="67"/>
      <c r="L582" s="71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</row>
    <row r="583" spans="1:49" s="62" customFormat="1" ht="27" customHeight="1" x14ac:dyDescent="0.3">
      <c r="A583" s="71"/>
      <c r="B583" s="66"/>
      <c r="C583" s="98"/>
      <c r="D583" s="66"/>
      <c r="E583" s="67"/>
      <c r="F583" s="66"/>
      <c r="G583" s="66"/>
      <c r="H583" s="67"/>
      <c r="I583" s="66"/>
      <c r="J583" s="67"/>
      <c r="K583" s="67"/>
      <c r="L583" s="71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</row>
    <row r="584" spans="1:49" s="62" customFormat="1" ht="27" customHeight="1" x14ac:dyDescent="0.3">
      <c r="A584" s="71"/>
      <c r="B584" s="66"/>
      <c r="C584" s="98"/>
      <c r="D584" s="66"/>
      <c r="E584" s="67"/>
      <c r="F584" s="66"/>
      <c r="G584" s="66"/>
      <c r="H584" s="67"/>
      <c r="I584" s="66"/>
      <c r="J584" s="67"/>
      <c r="K584" s="67"/>
      <c r="L584" s="71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</row>
    <row r="585" spans="1:49" s="62" customFormat="1" ht="27" customHeight="1" x14ac:dyDescent="0.3">
      <c r="A585" s="71"/>
      <c r="B585" s="66"/>
      <c r="C585" s="98"/>
      <c r="D585" s="66"/>
      <c r="E585" s="67"/>
      <c r="F585" s="66"/>
      <c r="G585" s="66"/>
      <c r="H585" s="67"/>
      <c r="I585" s="66"/>
      <c r="J585" s="67"/>
      <c r="K585" s="67"/>
      <c r="L585" s="71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</row>
    <row r="586" spans="1:49" s="62" customFormat="1" ht="27" customHeight="1" x14ac:dyDescent="0.3">
      <c r="A586" s="71"/>
      <c r="B586" s="66"/>
      <c r="C586" s="98"/>
      <c r="D586" s="66"/>
      <c r="E586" s="67"/>
      <c r="F586" s="66"/>
      <c r="G586" s="66"/>
      <c r="H586" s="67"/>
      <c r="I586" s="66"/>
      <c r="J586" s="67"/>
      <c r="K586" s="67"/>
      <c r="L586" s="71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</row>
    <row r="587" spans="1:49" s="62" customFormat="1" ht="27" customHeight="1" x14ac:dyDescent="0.3">
      <c r="A587" s="71"/>
      <c r="B587" s="66"/>
      <c r="C587" s="98"/>
      <c r="D587" s="66"/>
      <c r="E587" s="67"/>
      <c r="F587" s="66"/>
      <c r="G587" s="66"/>
      <c r="H587" s="67"/>
      <c r="I587" s="66"/>
      <c r="J587" s="67"/>
      <c r="K587" s="67"/>
      <c r="L587" s="71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</row>
    <row r="588" spans="1:49" s="62" customFormat="1" ht="27" customHeight="1" x14ac:dyDescent="0.3">
      <c r="A588" s="71"/>
      <c r="B588" s="66"/>
      <c r="C588" s="98"/>
      <c r="D588" s="66"/>
      <c r="E588" s="67"/>
      <c r="F588" s="66"/>
      <c r="G588" s="66"/>
      <c r="H588" s="67"/>
      <c r="I588" s="66"/>
      <c r="J588" s="67"/>
      <c r="K588" s="67"/>
      <c r="L588" s="71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</row>
    <row r="589" spans="1:49" s="62" customFormat="1" ht="27" customHeight="1" x14ac:dyDescent="0.3">
      <c r="A589" s="71"/>
      <c r="B589" s="66"/>
      <c r="C589" s="98"/>
      <c r="D589" s="66"/>
      <c r="E589" s="67"/>
      <c r="F589" s="66"/>
      <c r="G589" s="66"/>
      <c r="H589" s="67"/>
      <c r="I589" s="66"/>
      <c r="J589" s="67"/>
      <c r="K589" s="67"/>
      <c r="L589" s="71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</row>
    <row r="590" spans="1:49" s="62" customFormat="1" ht="27" customHeight="1" x14ac:dyDescent="0.3">
      <c r="A590" s="71"/>
      <c r="B590" s="66"/>
      <c r="C590" s="98"/>
      <c r="D590" s="66"/>
      <c r="E590" s="67"/>
      <c r="F590" s="66"/>
      <c r="G590" s="66"/>
      <c r="H590" s="67"/>
      <c r="I590" s="66"/>
      <c r="J590" s="67"/>
      <c r="K590" s="67"/>
      <c r="L590" s="71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</row>
    <row r="591" spans="1:49" s="62" customFormat="1" ht="27" customHeight="1" x14ac:dyDescent="0.3">
      <c r="A591" s="71"/>
      <c r="B591" s="66"/>
      <c r="C591" s="98"/>
      <c r="D591" s="66"/>
      <c r="E591" s="67"/>
      <c r="F591" s="66"/>
      <c r="G591" s="66"/>
      <c r="H591" s="67"/>
      <c r="I591" s="66"/>
      <c r="J591" s="67"/>
      <c r="K591" s="67"/>
      <c r="L591" s="7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</row>
    <row r="592" spans="1:49" s="62" customFormat="1" ht="27" customHeight="1" x14ac:dyDescent="0.3">
      <c r="A592" s="71"/>
      <c r="B592" s="66"/>
      <c r="C592" s="98"/>
      <c r="D592" s="66"/>
      <c r="E592" s="67"/>
      <c r="F592" s="66"/>
      <c r="G592" s="66"/>
      <c r="H592" s="67"/>
      <c r="I592" s="66"/>
      <c r="J592" s="67"/>
      <c r="K592" s="67"/>
      <c r="L592" s="71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</row>
    <row r="593" spans="1:49" s="62" customFormat="1" ht="27" customHeight="1" x14ac:dyDescent="0.3">
      <c r="A593" s="71"/>
      <c r="B593" s="66"/>
      <c r="C593" s="98"/>
      <c r="D593" s="66"/>
      <c r="E593" s="67"/>
      <c r="F593" s="66"/>
      <c r="G593" s="66"/>
      <c r="H593" s="67"/>
      <c r="I593" s="66"/>
      <c r="J593" s="67"/>
      <c r="K593" s="67"/>
      <c r="L593" s="71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</row>
    <row r="594" spans="1:49" s="62" customFormat="1" ht="27" customHeight="1" x14ac:dyDescent="0.3">
      <c r="A594" s="71"/>
      <c r="B594" s="66"/>
      <c r="C594" s="98"/>
      <c r="D594" s="66"/>
      <c r="E594" s="67"/>
      <c r="F594" s="66"/>
      <c r="G594" s="66"/>
      <c r="H594" s="67"/>
      <c r="I594" s="66"/>
      <c r="J594" s="67"/>
      <c r="K594" s="67"/>
      <c r="L594" s="71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</row>
    <row r="595" spans="1:49" s="62" customFormat="1" ht="27" customHeight="1" x14ac:dyDescent="0.3">
      <c r="A595" s="71"/>
      <c r="B595" s="66"/>
      <c r="C595" s="98"/>
      <c r="D595" s="66"/>
      <c r="E595" s="67"/>
      <c r="F595" s="66"/>
      <c r="G595" s="66"/>
      <c r="H595" s="67"/>
      <c r="I595" s="66"/>
      <c r="J595" s="67"/>
      <c r="K595" s="67"/>
      <c r="L595" s="71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</row>
    <row r="596" spans="1:49" s="62" customFormat="1" ht="27" customHeight="1" x14ac:dyDescent="0.3">
      <c r="A596" s="71"/>
      <c r="B596" s="66"/>
      <c r="C596" s="98"/>
      <c r="D596" s="66"/>
      <c r="E596" s="67"/>
      <c r="F596" s="66"/>
      <c r="G596" s="66"/>
      <c r="H596" s="67"/>
      <c r="I596" s="66"/>
      <c r="J596" s="67"/>
      <c r="K596" s="67"/>
      <c r="L596" s="71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</row>
    <row r="597" spans="1:49" s="62" customFormat="1" ht="27" customHeight="1" x14ac:dyDescent="0.3">
      <c r="A597" s="71"/>
      <c r="B597" s="66"/>
      <c r="C597" s="98"/>
      <c r="D597" s="66"/>
      <c r="E597" s="67"/>
      <c r="F597" s="66"/>
      <c r="G597" s="66"/>
      <c r="H597" s="67"/>
      <c r="I597" s="66"/>
      <c r="J597" s="67"/>
      <c r="K597" s="67"/>
      <c r="L597" s="71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</row>
    <row r="598" spans="1:49" s="62" customFormat="1" ht="27" customHeight="1" x14ac:dyDescent="0.3">
      <c r="A598" s="71"/>
      <c r="B598" s="66"/>
      <c r="C598" s="98"/>
      <c r="D598" s="66"/>
      <c r="E598" s="67"/>
      <c r="F598" s="66"/>
      <c r="G598" s="66"/>
      <c r="H598" s="67"/>
      <c r="I598" s="66"/>
      <c r="J598" s="67"/>
      <c r="K598" s="67"/>
      <c r="L598" s="71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</row>
    <row r="599" spans="1:49" s="62" customFormat="1" ht="27" customHeight="1" x14ac:dyDescent="0.3">
      <c r="A599" s="71"/>
      <c r="B599" s="66"/>
      <c r="C599" s="98"/>
      <c r="D599" s="66"/>
      <c r="E599" s="67"/>
      <c r="F599" s="66"/>
      <c r="G599" s="66"/>
      <c r="H599" s="67"/>
      <c r="I599" s="66"/>
      <c r="J599" s="67"/>
      <c r="K599" s="67"/>
      <c r="L599" s="71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</row>
    <row r="600" spans="1:49" s="62" customFormat="1" ht="27" customHeight="1" x14ac:dyDescent="0.3">
      <c r="A600" s="71"/>
      <c r="B600" s="66"/>
      <c r="C600" s="98"/>
      <c r="D600" s="66"/>
      <c r="E600" s="67"/>
      <c r="F600" s="66"/>
      <c r="G600" s="66"/>
      <c r="H600" s="67"/>
      <c r="I600" s="66"/>
      <c r="J600" s="67"/>
      <c r="K600" s="67"/>
      <c r="L600" s="71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</row>
    <row r="601" spans="1:49" s="62" customFormat="1" ht="27" customHeight="1" x14ac:dyDescent="0.3">
      <c r="A601" s="71"/>
      <c r="B601" s="66"/>
      <c r="C601" s="98"/>
      <c r="D601" s="66"/>
      <c r="E601" s="67"/>
      <c r="F601" s="66"/>
      <c r="G601" s="66"/>
      <c r="H601" s="67"/>
      <c r="I601" s="66"/>
      <c r="J601" s="67"/>
      <c r="K601" s="67"/>
      <c r="L601" s="7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</row>
    <row r="602" spans="1:49" s="62" customFormat="1" ht="27" customHeight="1" x14ac:dyDescent="0.3">
      <c r="A602" s="71"/>
      <c r="B602" s="66"/>
      <c r="C602" s="98"/>
      <c r="D602" s="66"/>
      <c r="E602" s="67"/>
      <c r="F602" s="66"/>
      <c r="G602" s="66"/>
      <c r="H602" s="67"/>
      <c r="I602" s="66"/>
      <c r="J602" s="67"/>
      <c r="K602" s="67"/>
      <c r="L602" s="71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</row>
    <row r="603" spans="1:49" s="62" customFormat="1" ht="27" customHeight="1" x14ac:dyDescent="0.3">
      <c r="A603" s="71"/>
      <c r="B603" s="66"/>
      <c r="C603" s="98"/>
      <c r="D603" s="66"/>
      <c r="E603" s="67"/>
      <c r="F603" s="66"/>
      <c r="G603" s="66"/>
      <c r="H603" s="67"/>
      <c r="I603" s="66"/>
      <c r="J603" s="67"/>
      <c r="K603" s="67"/>
      <c r="L603" s="71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</row>
    <row r="604" spans="1:49" s="62" customFormat="1" ht="27" customHeight="1" x14ac:dyDescent="0.3">
      <c r="A604" s="71"/>
      <c r="B604" s="66"/>
      <c r="C604" s="98"/>
      <c r="D604" s="66"/>
      <c r="E604" s="67"/>
      <c r="F604" s="66"/>
      <c r="G604" s="66"/>
      <c r="H604" s="67"/>
      <c r="I604" s="66"/>
      <c r="J604" s="67"/>
      <c r="K604" s="67"/>
      <c r="L604" s="71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</row>
    <row r="605" spans="1:49" s="62" customFormat="1" ht="27" customHeight="1" x14ac:dyDescent="0.3">
      <c r="A605" s="71"/>
      <c r="B605" s="66"/>
      <c r="C605" s="98"/>
      <c r="D605" s="66"/>
      <c r="E605" s="67"/>
      <c r="F605" s="66"/>
      <c r="G605" s="66"/>
      <c r="H605" s="67"/>
      <c r="I605" s="66"/>
      <c r="J605" s="67"/>
      <c r="K605" s="67"/>
      <c r="L605" s="71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</row>
    <row r="606" spans="1:49" s="62" customFormat="1" ht="27" customHeight="1" x14ac:dyDescent="0.3">
      <c r="A606" s="71"/>
      <c r="B606" s="66"/>
      <c r="C606" s="98"/>
      <c r="D606" s="66"/>
      <c r="E606" s="67"/>
      <c r="F606" s="66"/>
      <c r="G606" s="66"/>
      <c r="H606" s="67"/>
      <c r="I606" s="66"/>
      <c r="J606" s="67"/>
      <c r="K606" s="67"/>
      <c r="L606" s="71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</row>
    <row r="607" spans="1:49" s="62" customFormat="1" ht="27" customHeight="1" x14ac:dyDescent="0.3">
      <c r="A607" s="71"/>
      <c r="B607" s="66"/>
      <c r="C607" s="98"/>
      <c r="D607" s="66"/>
      <c r="E607" s="67"/>
      <c r="F607" s="66"/>
      <c r="G607" s="66"/>
      <c r="H607" s="67"/>
      <c r="I607" s="66"/>
      <c r="J607" s="67"/>
      <c r="K607" s="67"/>
      <c r="L607" s="71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</row>
    <row r="608" spans="1:49" s="62" customFormat="1" ht="27" customHeight="1" x14ac:dyDescent="0.3">
      <c r="A608" s="71"/>
      <c r="B608" s="66"/>
      <c r="C608" s="98"/>
      <c r="D608" s="66"/>
      <c r="E608" s="67"/>
      <c r="F608" s="66"/>
      <c r="G608" s="66"/>
      <c r="H608" s="67"/>
      <c r="I608" s="66"/>
      <c r="J608" s="67"/>
      <c r="K608" s="67"/>
      <c r="L608" s="71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</row>
    <row r="609" spans="1:49" s="62" customFormat="1" ht="27" customHeight="1" x14ac:dyDescent="0.3">
      <c r="A609" s="71"/>
      <c r="B609" s="66"/>
      <c r="C609" s="98"/>
      <c r="D609" s="66"/>
      <c r="E609" s="67"/>
      <c r="F609" s="66"/>
      <c r="G609" s="66"/>
      <c r="H609" s="67"/>
      <c r="I609" s="66"/>
      <c r="J609" s="67"/>
      <c r="K609" s="67"/>
      <c r="L609" s="71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</row>
    <row r="610" spans="1:49" s="62" customFormat="1" ht="27" customHeight="1" x14ac:dyDescent="0.3">
      <c r="A610" s="71"/>
      <c r="B610" s="66"/>
      <c r="C610" s="98"/>
      <c r="D610" s="66"/>
      <c r="E610" s="67"/>
      <c r="F610" s="66"/>
      <c r="G610" s="66"/>
      <c r="H610" s="67"/>
      <c r="I610" s="66"/>
      <c r="J610" s="67"/>
      <c r="K610" s="67"/>
      <c r="L610" s="71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</row>
    <row r="611" spans="1:49" s="62" customFormat="1" ht="27" customHeight="1" x14ac:dyDescent="0.3">
      <c r="A611" s="71"/>
      <c r="B611" s="66"/>
      <c r="C611" s="98"/>
      <c r="D611" s="66"/>
      <c r="E611" s="67"/>
      <c r="F611" s="66"/>
      <c r="G611" s="66"/>
      <c r="H611" s="67"/>
      <c r="I611" s="66"/>
      <c r="J611" s="67"/>
      <c r="K611" s="67"/>
      <c r="L611" s="7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</row>
    <row r="612" spans="1:49" s="62" customFormat="1" ht="27" customHeight="1" x14ac:dyDescent="0.3">
      <c r="A612" s="71"/>
      <c r="B612" s="66"/>
      <c r="C612" s="98"/>
      <c r="D612" s="66"/>
      <c r="E612" s="67"/>
      <c r="F612" s="66"/>
      <c r="G612" s="66"/>
      <c r="H612" s="67"/>
      <c r="I612" s="66"/>
      <c r="J612" s="67"/>
      <c r="K612" s="67"/>
      <c r="L612" s="71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</row>
    <row r="613" spans="1:49" s="62" customFormat="1" ht="27" customHeight="1" x14ac:dyDescent="0.3">
      <c r="A613" s="71"/>
      <c r="B613" s="66"/>
      <c r="C613" s="98"/>
      <c r="D613" s="66"/>
      <c r="E613" s="67"/>
      <c r="F613" s="66"/>
      <c r="G613" s="66"/>
      <c r="H613" s="67"/>
      <c r="I613" s="66"/>
      <c r="J613" s="67"/>
      <c r="K613" s="67"/>
      <c r="L613" s="71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</row>
    <row r="614" spans="1:49" s="62" customFormat="1" ht="27" customHeight="1" x14ac:dyDescent="0.3">
      <c r="A614" s="71"/>
      <c r="B614" s="66"/>
      <c r="C614" s="98"/>
      <c r="D614" s="66"/>
      <c r="E614" s="67"/>
      <c r="F614" s="66"/>
      <c r="G614" s="66"/>
      <c r="H614" s="67"/>
      <c r="I614" s="66"/>
      <c r="J614" s="67"/>
      <c r="K614" s="67"/>
      <c r="L614" s="71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</row>
    <row r="615" spans="1:49" s="62" customFormat="1" ht="27" customHeight="1" x14ac:dyDescent="0.3">
      <c r="A615" s="71"/>
      <c r="B615" s="66"/>
      <c r="C615" s="98"/>
      <c r="D615" s="66"/>
      <c r="E615" s="67"/>
      <c r="F615" s="66"/>
      <c r="G615" s="66"/>
      <c r="H615" s="67"/>
      <c r="I615" s="66"/>
      <c r="J615" s="67"/>
      <c r="K615" s="67"/>
      <c r="L615" s="71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</row>
    <row r="616" spans="1:49" s="62" customFormat="1" ht="27" customHeight="1" x14ac:dyDescent="0.3">
      <c r="A616" s="71"/>
      <c r="B616" s="66"/>
      <c r="C616" s="98"/>
      <c r="D616" s="66"/>
      <c r="E616" s="67"/>
      <c r="F616" s="66"/>
      <c r="G616" s="66"/>
      <c r="H616" s="67"/>
      <c r="I616" s="66"/>
      <c r="J616" s="67"/>
      <c r="K616" s="67"/>
      <c r="L616" s="71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</row>
    <row r="617" spans="1:49" s="62" customFormat="1" ht="27" customHeight="1" x14ac:dyDescent="0.3">
      <c r="A617" s="71"/>
      <c r="B617" s="66"/>
      <c r="C617" s="98"/>
      <c r="D617" s="66"/>
      <c r="E617" s="67"/>
      <c r="F617" s="66"/>
      <c r="G617" s="66"/>
      <c r="H617" s="67"/>
      <c r="I617" s="66"/>
      <c r="J617" s="67"/>
      <c r="K617" s="67"/>
      <c r="L617" s="71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</row>
    <row r="618" spans="1:49" s="62" customFormat="1" ht="27" customHeight="1" x14ac:dyDescent="0.3">
      <c r="A618" s="71"/>
      <c r="B618" s="66"/>
      <c r="C618" s="98"/>
      <c r="D618" s="66"/>
      <c r="E618" s="67"/>
      <c r="F618" s="66"/>
      <c r="G618" s="66"/>
      <c r="H618" s="67"/>
      <c r="I618" s="66"/>
      <c r="J618" s="67"/>
      <c r="K618" s="67"/>
      <c r="L618" s="71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</row>
    <row r="619" spans="1:49" s="62" customFormat="1" ht="27" customHeight="1" x14ac:dyDescent="0.3">
      <c r="A619" s="71"/>
      <c r="B619" s="66"/>
      <c r="C619" s="98"/>
      <c r="D619" s="66"/>
      <c r="E619" s="67"/>
      <c r="F619" s="66"/>
      <c r="G619" s="66"/>
      <c r="H619" s="67"/>
      <c r="I619" s="66"/>
      <c r="J619" s="67"/>
      <c r="K619" s="67"/>
      <c r="L619" s="71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</row>
    <row r="620" spans="1:49" s="62" customFormat="1" ht="27" customHeight="1" x14ac:dyDescent="0.3">
      <c r="A620" s="71"/>
      <c r="B620" s="66"/>
      <c r="C620" s="98"/>
      <c r="D620" s="66"/>
      <c r="E620" s="67"/>
      <c r="F620" s="66"/>
      <c r="G620" s="66"/>
      <c r="H620" s="67"/>
      <c r="I620" s="66"/>
      <c r="J620" s="67"/>
      <c r="K620" s="67"/>
      <c r="L620" s="71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</row>
    <row r="621" spans="1:49" s="62" customFormat="1" ht="27" customHeight="1" x14ac:dyDescent="0.3">
      <c r="A621" s="71"/>
      <c r="B621" s="66"/>
      <c r="C621" s="98"/>
      <c r="D621" s="66"/>
      <c r="E621" s="67"/>
      <c r="F621" s="66"/>
      <c r="G621" s="66"/>
      <c r="H621" s="67"/>
      <c r="I621" s="66"/>
      <c r="J621" s="67"/>
      <c r="K621" s="67"/>
      <c r="L621" s="7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</row>
    <row r="622" spans="1:49" s="62" customFormat="1" ht="27" customHeight="1" x14ac:dyDescent="0.3">
      <c r="A622" s="71"/>
      <c r="B622" s="66"/>
      <c r="C622" s="98"/>
      <c r="D622" s="66"/>
      <c r="E622" s="67"/>
      <c r="F622" s="66"/>
      <c r="G622" s="66"/>
      <c r="H622" s="67"/>
      <c r="I622" s="66"/>
      <c r="J622" s="67"/>
      <c r="K622" s="67"/>
      <c r="L622" s="71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</row>
    <row r="623" spans="1:49" s="62" customFormat="1" ht="27" customHeight="1" x14ac:dyDescent="0.3">
      <c r="A623" s="71"/>
      <c r="B623" s="66"/>
      <c r="C623" s="98"/>
      <c r="D623" s="66"/>
      <c r="E623" s="67"/>
      <c r="F623" s="66"/>
      <c r="G623" s="66"/>
      <c r="H623" s="67"/>
      <c r="I623" s="66"/>
      <c r="J623" s="67"/>
      <c r="K623" s="67"/>
      <c r="L623" s="71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</row>
    <row r="624" spans="1:49" s="62" customFormat="1" ht="27" customHeight="1" x14ac:dyDescent="0.3">
      <c r="A624" s="71"/>
      <c r="B624" s="66"/>
      <c r="C624" s="98"/>
      <c r="D624" s="66"/>
      <c r="E624" s="67"/>
      <c r="F624" s="66"/>
      <c r="G624" s="66"/>
      <c r="H624" s="67"/>
      <c r="I624" s="66"/>
      <c r="J624" s="67"/>
      <c r="K624" s="67"/>
      <c r="L624" s="71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</row>
    <row r="625" spans="1:49" s="62" customFormat="1" ht="27" customHeight="1" x14ac:dyDescent="0.3">
      <c r="A625" s="71"/>
      <c r="B625" s="66"/>
      <c r="C625" s="98"/>
      <c r="D625" s="66"/>
      <c r="E625" s="67"/>
      <c r="F625" s="66"/>
      <c r="G625" s="66"/>
      <c r="H625" s="67"/>
      <c r="I625" s="66"/>
      <c r="J625" s="67"/>
      <c r="K625" s="67"/>
      <c r="L625" s="71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</row>
    <row r="626" spans="1:49" s="62" customFormat="1" ht="27" customHeight="1" x14ac:dyDescent="0.3">
      <c r="A626" s="71"/>
      <c r="B626" s="66"/>
      <c r="C626" s="98"/>
      <c r="D626" s="66"/>
      <c r="E626" s="67"/>
      <c r="F626" s="66"/>
      <c r="G626" s="66"/>
      <c r="H626" s="67"/>
      <c r="I626" s="66"/>
      <c r="J626" s="67"/>
      <c r="K626" s="67"/>
      <c r="L626" s="71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</row>
    <row r="627" spans="1:49" s="62" customFormat="1" ht="27" customHeight="1" x14ac:dyDescent="0.3">
      <c r="A627" s="71"/>
      <c r="B627" s="66"/>
      <c r="C627" s="98"/>
      <c r="D627" s="66"/>
      <c r="E627" s="67"/>
      <c r="F627" s="66"/>
      <c r="G627" s="66"/>
      <c r="H627" s="67"/>
      <c r="I627" s="66"/>
      <c r="J627" s="67"/>
      <c r="K627" s="67"/>
      <c r="L627" s="71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</row>
    <row r="628" spans="1:49" s="62" customFormat="1" ht="27" customHeight="1" x14ac:dyDescent="0.3">
      <c r="A628" s="71"/>
      <c r="B628" s="66"/>
      <c r="C628" s="98"/>
      <c r="D628" s="66"/>
      <c r="E628" s="67"/>
      <c r="F628" s="66"/>
      <c r="G628" s="66"/>
      <c r="H628" s="67"/>
      <c r="I628" s="66"/>
      <c r="J628" s="67"/>
      <c r="K628" s="67"/>
      <c r="L628" s="71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</row>
    <row r="629" spans="1:49" s="62" customFormat="1" ht="27" customHeight="1" x14ac:dyDescent="0.3">
      <c r="A629" s="71"/>
      <c r="B629" s="66"/>
      <c r="C629" s="98"/>
      <c r="D629" s="66"/>
      <c r="E629" s="67"/>
      <c r="F629" s="66"/>
      <c r="G629" s="66"/>
      <c r="H629" s="67"/>
      <c r="I629" s="66"/>
      <c r="J629" s="67"/>
      <c r="K629" s="67"/>
      <c r="L629" s="71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</row>
    <row r="630" spans="1:49" s="62" customFormat="1" ht="27" customHeight="1" x14ac:dyDescent="0.3">
      <c r="A630" s="71"/>
      <c r="B630" s="66"/>
      <c r="C630" s="98"/>
      <c r="D630" s="66"/>
      <c r="E630" s="67"/>
      <c r="F630" s="66"/>
      <c r="G630" s="66"/>
      <c r="H630" s="67"/>
      <c r="I630" s="66"/>
      <c r="J630" s="67"/>
      <c r="K630" s="67"/>
      <c r="L630" s="71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</row>
    <row r="631" spans="1:49" s="62" customFormat="1" ht="27" customHeight="1" x14ac:dyDescent="0.3">
      <c r="A631" s="71"/>
      <c r="B631" s="66"/>
      <c r="C631" s="98"/>
      <c r="D631" s="66"/>
      <c r="E631" s="67"/>
      <c r="F631" s="66"/>
      <c r="G631" s="66"/>
      <c r="H631" s="67"/>
      <c r="I631" s="66"/>
      <c r="J631" s="67"/>
      <c r="K631" s="67"/>
      <c r="L631" s="7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</row>
    <row r="632" spans="1:49" s="62" customFormat="1" ht="27" customHeight="1" x14ac:dyDescent="0.3">
      <c r="A632" s="71"/>
      <c r="B632" s="66"/>
      <c r="C632" s="98"/>
      <c r="D632" s="66"/>
      <c r="E632" s="67"/>
      <c r="F632" s="66"/>
      <c r="G632" s="66"/>
      <c r="H632" s="67"/>
      <c r="I632" s="66"/>
      <c r="J632" s="67"/>
      <c r="K632" s="67"/>
      <c r="L632" s="71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</row>
    <row r="633" spans="1:49" s="62" customFormat="1" ht="27" customHeight="1" x14ac:dyDescent="0.3">
      <c r="A633" s="71"/>
      <c r="B633" s="66"/>
      <c r="C633" s="98"/>
      <c r="D633" s="66"/>
      <c r="E633" s="67"/>
      <c r="F633" s="66"/>
      <c r="G633" s="66"/>
      <c r="H633" s="67"/>
      <c r="I633" s="66"/>
      <c r="J633" s="67"/>
      <c r="K633" s="67"/>
      <c r="L633" s="71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</row>
    <row r="634" spans="1:49" s="62" customFormat="1" ht="27" customHeight="1" x14ac:dyDescent="0.3">
      <c r="A634" s="71"/>
      <c r="B634" s="66"/>
      <c r="C634" s="98"/>
      <c r="D634" s="66"/>
      <c r="E634" s="67"/>
      <c r="F634" s="66"/>
      <c r="G634" s="66"/>
      <c r="H634" s="67"/>
      <c r="I634" s="66"/>
      <c r="J634" s="67"/>
      <c r="K634" s="67"/>
      <c r="L634" s="71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</row>
    <row r="635" spans="1:49" s="62" customFormat="1" ht="27" customHeight="1" x14ac:dyDescent="0.3">
      <c r="A635" s="71"/>
      <c r="B635" s="66"/>
      <c r="C635" s="98"/>
      <c r="D635" s="66"/>
      <c r="E635" s="67"/>
      <c r="F635" s="66"/>
      <c r="G635" s="66"/>
      <c r="H635" s="67"/>
      <c r="I635" s="66"/>
      <c r="J635" s="67"/>
      <c r="K635" s="67"/>
      <c r="L635" s="71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</row>
    <row r="636" spans="1:49" s="62" customFormat="1" ht="27" customHeight="1" x14ac:dyDescent="0.3">
      <c r="A636" s="71"/>
      <c r="B636" s="66"/>
      <c r="C636" s="98"/>
      <c r="D636" s="66"/>
      <c r="E636" s="67"/>
      <c r="F636" s="66"/>
      <c r="G636" s="66"/>
      <c r="H636" s="67"/>
      <c r="I636" s="66"/>
      <c r="J636" s="67"/>
      <c r="K636" s="67"/>
      <c r="L636" s="71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</row>
    <row r="637" spans="1:49" s="62" customFormat="1" ht="27" customHeight="1" x14ac:dyDescent="0.3">
      <c r="A637" s="71"/>
      <c r="B637" s="66"/>
      <c r="C637" s="98"/>
      <c r="D637" s="66"/>
      <c r="E637" s="67"/>
      <c r="F637" s="66"/>
      <c r="G637" s="66"/>
      <c r="H637" s="67"/>
      <c r="I637" s="66"/>
      <c r="J637" s="67"/>
      <c r="K637" s="67"/>
      <c r="L637" s="71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</row>
    <row r="638" spans="1:49" s="62" customFormat="1" ht="27" customHeight="1" x14ac:dyDescent="0.3">
      <c r="A638" s="71"/>
      <c r="B638" s="66"/>
      <c r="C638" s="98"/>
      <c r="D638" s="66"/>
      <c r="E638" s="67"/>
      <c r="F638" s="66"/>
      <c r="G638" s="66"/>
      <c r="H638" s="67"/>
      <c r="I638" s="66"/>
      <c r="J638" s="67"/>
      <c r="K638" s="67"/>
      <c r="L638" s="71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</row>
    <row r="639" spans="1:49" s="62" customFormat="1" ht="27" customHeight="1" x14ac:dyDescent="0.3">
      <c r="A639" s="71"/>
      <c r="B639" s="66"/>
      <c r="C639" s="98"/>
      <c r="D639" s="66"/>
      <c r="E639" s="67"/>
      <c r="F639" s="66"/>
      <c r="G639" s="66"/>
      <c r="H639" s="67"/>
      <c r="I639" s="66"/>
      <c r="J639" s="67"/>
      <c r="K639" s="67"/>
      <c r="L639" s="71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</row>
    <row r="640" spans="1:49" s="62" customFormat="1" ht="27" customHeight="1" x14ac:dyDescent="0.3">
      <c r="A640" s="71"/>
      <c r="B640" s="66"/>
      <c r="C640" s="98"/>
      <c r="D640" s="66"/>
      <c r="E640" s="67"/>
      <c r="F640" s="66"/>
      <c r="G640" s="66"/>
      <c r="H640" s="67"/>
      <c r="I640" s="66"/>
      <c r="J640" s="67"/>
      <c r="K640" s="67"/>
      <c r="L640" s="71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</row>
    <row r="641" spans="1:49" s="62" customFormat="1" ht="27" customHeight="1" x14ac:dyDescent="0.3">
      <c r="A641" s="71"/>
      <c r="B641" s="66"/>
      <c r="C641" s="98"/>
      <c r="D641" s="66"/>
      <c r="E641" s="67"/>
      <c r="F641" s="66"/>
      <c r="G641" s="66"/>
      <c r="H641" s="67"/>
      <c r="I641" s="66"/>
      <c r="J641" s="67"/>
      <c r="K641" s="67"/>
      <c r="L641" s="7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</row>
    <row r="642" spans="1:49" s="62" customFormat="1" ht="27" customHeight="1" x14ac:dyDescent="0.3">
      <c r="A642" s="71"/>
      <c r="B642" s="66"/>
      <c r="C642" s="98"/>
      <c r="D642" s="66"/>
      <c r="E642" s="67"/>
      <c r="F642" s="66"/>
      <c r="G642" s="66"/>
      <c r="H642" s="67"/>
      <c r="I642" s="66"/>
      <c r="J642" s="67"/>
      <c r="K642" s="67"/>
      <c r="L642" s="71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</row>
    <row r="643" spans="1:49" s="62" customFormat="1" ht="27" customHeight="1" x14ac:dyDescent="0.3">
      <c r="A643" s="71"/>
      <c r="B643" s="66"/>
      <c r="C643" s="98"/>
      <c r="D643" s="66"/>
      <c r="E643" s="67"/>
      <c r="F643" s="66"/>
      <c r="G643" s="66"/>
      <c r="H643" s="67"/>
      <c r="I643" s="66"/>
      <c r="J643" s="67"/>
      <c r="K643" s="67"/>
      <c r="L643" s="71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</row>
    <row r="644" spans="1:49" s="62" customFormat="1" ht="27" customHeight="1" x14ac:dyDescent="0.3">
      <c r="A644" s="71"/>
      <c r="B644" s="66"/>
      <c r="C644" s="98"/>
      <c r="D644" s="66"/>
      <c r="E644" s="67"/>
      <c r="F644" s="66"/>
      <c r="G644" s="66"/>
      <c r="H644" s="67"/>
      <c r="I644" s="66"/>
      <c r="J644" s="67"/>
      <c r="K644" s="67"/>
      <c r="L644" s="71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</row>
    <row r="645" spans="1:49" s="62" customFormat="1" ht="27" customHeight="1" x14ac:dyDescent="0.3">
      <c r="A645" s="71"/>
      <c r="B645" s="66"/>
      <c r="C645" s="98"/>
      <c r="D645" s="66"/>
      <c r="E645" s="67"/>
      <c r="F645" s="66"/>
      <c r="G645" s="66"/>
      <c r="H645" s="67"/>
      <c r="I645" s="66"/>
      <c r="J645" s="67"/>
      <c r="K645" s="67"/>
      <c r="L645" s="71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</row>
    <row r="646" spans="1:49" s="62" customFormat="1" ht="27" customHeight="1" x14ac:dyDescent="0.3">
      <c r="A646" s="71"/>
      <c r="B646" s="66"/>
      <c r="C646" s="98"/>
      <c r="D646" s="66"/>
      <c r="E646" s="67"/>
      <c r="F646" s="66"/>
      <c r="G646" s="66"/>
      <c r="H646" s="67"/>
      <c r="I646" s="66"/>
      <c r="J646" s="67"/>
      <c r="K646" s="67"/>
      <c r="L646" s="71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</row>
    <row r="647" spans="1:49" s="62" customFormat="1" ht="27" customHeight="1" x14ac:dyDescent="0.3">
      <c r="A647" s="71"/>
      <c r="B647" s="66"/>
      <c r="C647" s="98"/>
      <c r="D647" s="66"/>
      <c r="E647" s="67"/>
      <c r="F647" s="66"/>
      <c r="G647" s="66"/>
      <c r="H647" s="67"/>
      <c r="I647" s="66"/>
      <c r="J647" s="67"/>
      <c r="K647" s="67"/>
      <c r="L647" s="71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</row>
    <row r="648" spans="1:49" s="62" customFormat="1" ht="27" customHeight="1" x14ac:dyDescent="0.3">
      <c r="A648" s="71"/>
      <c r="B648" s="66"/>
      <c r="C648" s="98"/>
      <c r="D648" s="66"/>
      <c r="E648" s="67"/>
      <c r="F648" s="66"/>
      <c r="G648" s="66"/>
      <c r="H648" s="67"/>
      <c r="I648" s="66"/>
      <c r="J648" s="67"/>
      <c r="K648" s="67"/>
      <c r="L648" s="71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</row>
    <row r="649" spans="1:49" s="62" customFormat="1" ht="27" customHeight="1" x14ac:dyDescent="0.3">
      <c r="A649" s="71"/>
      <c r="B649" s="66"/>
      <c r="C649" s="98"/>
      <c r="D649" s="66"/>
      <c r="E649" s="67"/>
      <c r="F649" s="66"/>
      <c r="G649" s="66"/>
      <c r="H649" s="67"/>
      <c r="I649" s="66"/>
      <c r="J649" s="67"/>
      <c r="K649" s="67"/>
      <c r="L649" s="71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</row>
    <row r="650" spans="1:49" s="62" customFormat="1" ht="27" customHeight="1" x14ac:dyDescent="0.3">
      <c r="A650" s="71"/>
      <c r="B650" s="66"/>
      <c r="C650" s="98"/>
      <c r="D650" s="66"/>
      <c r="E650" s="67"/>
      <c r="F650" s="66"/>
      <c r="G650" s="66"/>
      <c r="H650" s="67"/>
      <c r="I650" s="66"/>
      <c r="J650" s="67"/>
      <c r="K650" s="67"/>
      <c r="L650" s="71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</row>
    <row r="651" spans="1:49" s="62" customFormat="1" ht="27" customHeight="1" x14ac:dyDescent="0.3">
      <c r="A651" s="71"/>
      <c r="B651" s="66"/>
      <c r="C651" s="98"/>
      <c r="D651" s="66"/>
      <c r="E651" s="67"/>
      <c r="F651" s="66"/>
      <c r="G651" s="66"/>
      <c r="H651" s="67"/>
      <c r="I651" s="66"/>
      <c r="J651" s="67"/>
      <c r="K651" s="67"/>
      <c r="L651" s="7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</row>
    <row r="652" spans="1:49" s="62" customFormat="1" ht="27" customHeight="1" x14ac:dyDescent="0.3">
      <c r="A652" s="71"/>
      <c r="B652" s="66"/>
      <c r="C652" s="98"/>
      <c r="D652" s="66"/>
      <c r="E652" s="67"/>
      <c r="F652" s="66"/>
      <c r="G652" s="66"/>
      <c r="H652" s="67"/>
      <c r="I652" s="66"/>
      <c r="J652" s="67"/>
      <c r="K652" s="67"/>
      <c r="L652" s="71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</row>
    <row r="653" spans="1:49" s="62" customFormat="1" ht="27" customHeight="1" x14ac:dyDescent="0.3">
      <c r="A653" s="71"/>
      <c r="B653" s="66"/>
      <c r="C653" s="98"/>
      <c r="D653" s="66"/>
      <c r="E653" s="67"/>
      <c r="F653" s="66"/>
      <c r="G653" s="66"/>
      <c r="H653" s="67"/>
      <c r="I653" s="66"/>
      <c r="J653" s="67"/>
      <c r="K653" s="67"/>
      <c r="L653" s="71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</row>
    <row r="654" spans="1:49" s="62" customFormat="1" ht="27" customHeight="1" x14ac:dyDescent="0.3">
      <c r="A654" s="71"/>
      <c r="B654" s="66"/>
      <c r="C654" s="98"/>
      <c r="D654" s="66"/>
      <c r="E654" s="67"/>
      <c r="F654" s="66"/>
      <c r="G654" s="66"/>
      <c r="H654" s="67"/>
      <c r="I654" s="66"/>
      <c r="J654" s="67"/>
      <c r="K654" s="67"/>
      <c r="L654" s="71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</row>
    <row r="655" spans="1:49" s="62" customFormat="1" ht="27" customHeight="1" x14ac:dyDescent="0.3">
      <c r="A655" s="71"/>
      <c r="B655" s="66"/>
      <c r="C655" s="98"/>
      <c r="D655" s="66"/>
      <c r="E655" s="67"/>
      <c r="F655" s="66"/>
      <c r="G655" s="66"/>
      <c r="H655" s="67"/>
      <c r="I655" s="66"/>
      <c r="J655" s="67"/>
      <c r="K655" s="67"/>
      <c r="L655" s="71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</row>
    <row r="656" spans="1:49" s="62" customFormat="1" ht="27" customHeight="1" x14ac:dyDescent="0.3">
      <c r="A656" s="71"/>
      <c r="B656" s="66"/>
      <c r="C656" s="98"/>
      <c r="D656" s="66"/>
      <c r="E656" s="67"/>
      <c r="F656" s="66"/>
      <c r="G656" s="66"/>
      <c r="H656" s="67"/>
      <c r="I656" s="66"/>
      <c r="J656" s="67"/>
      <c r="K656" s="67"/>
      <c r="L656" s="71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</row>
    <row r="657" spans="1:49" s="62" customFormat="1" ht="27" customHeight="1" x14ac:dyDescent="0.3">
      <c r="A657" s="71"/>
      <c r="B657" s="66"/>
      <c r="C657" s="98"/>
      <c r="D657" s="66"/>
      <c r="E657" s="67"/>
      <c r="F657" s="66"/>
      <c r="G657" s="66"/>
      <c r="H657" s="67"/>
      <c r="I657" s="66"/>
      <c r="J657" s="67"/>
      <c r="K657" s="67"/>
      <c r="L657" s="71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</row>
    <row r="658" spans="1:49" s="62" customFormat="1" ht="27" customHeight="1" x14ac:dyDescent="0.3">
      <c r="A658" s="71"/>
      <c r="B658" s="66"/>
      <c r="C658" s="98"/>
      <c r="D658" s="66"/>
      <c r="E658" s="67"/>
      <c r="F658" s="66"/>
      <c r="G658" s="66"/>
      <c r="H658" s="67"/>
      <c r="I658" s="66"/>
      <c r="J658" s="67"/>
      <c r="K658" s="67"/>
      <c r="L658" s="71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</row>
    <row r="659" spans="1:49" s="62" customFormat="1" ht="27" customHeight="1" x14ac:dyDescent="0.3">
      <c r="A659" s="71"/>
      <c r="B659" s="66"/>
      <c r="C659" s="98"/>
      <c r="D659" s="66"/>
      <c r="E659" s="67"/>
      <c r="F659" s="66"/>
      <c r="G659" s="66"/>
      <c r="H659" s="67"/>
      <c r="I659" s="66"/>
      <c r="J659" s="67"/>
      <c r="K659" s="67"/>
      <c r="L659" s="71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</row>
    <row r="660" spans="1:49" s="62" customFormat="1" ht="27" customHeight="1" x14ac:dyDescent="0.3">
      <c r="A660" s="71"/>
      <c r="B660" s="66"/>
      <c r="C660" s="98"/>
      <c r="D660" s="66"/>
      <c r="E660" s="67"/>
      <c r="F660" s="66"/>
      <c r="G660" s="66"/>
      <c r="H660" s="67"/>
      <c r="I660" s="66"/>
      <c r="J660" s="67"/>
      <c r="K660" s="67"/>
      <c r="L660" s="71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</row>
    <row r="661" spans="1:49" s="62" customFormat="1" ht="27" customHeight="1" x14ac:dyDescent="0.3">
      <c r="A661" s="71"/>
      <c r="B661" s="66"/>
      <c r="C661" s="98"/>
      <c r="D661" s="66"/>
      <c r="E661" s="67"/>
      <c r="F661" s="66"/>
      <c r="G661" s="66"/>
      <c r="H661" s="67"/>
      <c r="I661" s="66"/>
      <c r="J661" s="67"/>
      <c r="K661" s="67"/>
      <c r="L661" s="7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</row>
    <row r="662" spans="1:49" s="62" customFormat="1" ht="27" customHeight="1" x14ac:dyDescent="0.3">
      <c r="A662" s="71"/>
      <c r="B662" s="66"/>
      <c r="C662" s="98"/>
      <c r="D662" s="66"/>
      <c r="E662" s="67"/>
      <c r="F662" s="66"/>
      <c r="G662" s="66"/>
      <c r="H662" s="67"/>
      <c r="I662" s="66"/>
      <c r="J662" s="67"/>
      <c r="K662" s="67"/>
      <c r="L662" s="71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</row>
    <row r="663" spans="1:49" s="62" customFormat="1" ht="27" customHeight="1" x14ac:dyDescent="0.3">
      <c r="A663" s="71"/>
      <c r="B663" s="66"/>
      <c r="C663" s="98"/>
      <c r="D663" s="66"/>
      <c r="E663" s="67"/>
      <c r="F663" s="66"/>
      <c r="G663" s="66"/>
      <c r="H663" s="67"/>
      <c r="I663" s="66"/>
      <c r="J663" s="67"/>
      <c r="K663" s="67"/>
      <c r="L663" s="71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</row>
    <row r="664" spans="1:49" s="62" customFormat="1" ht="27" customHeight="1" x14ac:dyDescent="0.3">
      <c r="A664" s="71"/>
      <c r="B664" s="66"/>
      <c r="C664" s="98"/>
      <c r="D664" s="66"/>
      <c r="E664" s="67"/>
      <c r="F664" s="66"/>
      <c r="G664" s="66"/>
      <c r="H664" s="67"/>
      <c r="I664" s="66"/>
      <c r="J664" s="67"/>
      <c r="K664" s="67"/>
      <c r="L664" s="71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</row>
    <row r="665" spans="1:49" s="62" customFormat="1" ht="27" customHeight="1" x14ac:dyDescent="0.3">
      <c r="A665" s="71"/>
      <c r="B665" s="66"/>
      <c r="C665" s="98"/>
      <c r="D665" s="66"/>
      <c r="E665" s="67"/>
      <c r="F665" s="66"/>
      <c r="G665" s="66"/>
      <c r="H665" s="67"/>
      <c r="I665" s="66"/>
      <c r="J665" s="67"/>
      <c r="K665" s="67"/>
      <c r="L665" s="71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</row>
    <row r="666" spans="1:49" s="62" customFormat="1" ht="27" customHeight="1" x14ac:dyDescent="0.3">
      <c r="A666" s="71"/>
      <c r="B666" s="66"/>
      <c r="C666" s="98"/>
      <c r="D666" s="66"/>
      <c r="E666" s="67"/>
      <c r="F666" s="66"/>
      <c r="G666" s="66"/>
      <c r="H666" s="67"/>
      <c r="I666" s="66"/>
      <c r="J666" s="67"/>
      <c r="K666" s="67"/>
      <c r="L666" s="71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</row>
    <row r="667" spans="1:49" s="62" customFormat="1" ht="27" customHeight="1" x14ac:dyDescent="0.3">
      <c r="A667" s="71"/>
      <c r="B667" s="66"/>
      <c r="C667" s="98"/>
      <c r="D667" s="66"/>
      <c r="E667" s="67"/>
      <c r="F667" s="66"/>
      <c r="G667" s="66"/>
      <c r="H667" s="67"/>
      <c r="I667" s="66"/>
      <c r="J667" s="67"/>
      <c r="K667" s="67"/>
      <c r="L667" s="71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</row>
    <row r="668" spans="1:49" s="62" customFormat="1" ht="27" customHeight="1" x14ac:dyDescent="0.3">
      <c r="A668" s="71"/>
      <c r="B668" s="66"/>
      <c r="C668" s="98"/>
      <c r="D668" s="66"/>
      <c r="E668" s="67"/>
      <c r="F668" s="66"/>
      <c r="G668" s="66"/>
      <c r="H668" s="67"/>
      <c r="I668" s="66"/>
      <c r="J668" s="67"/>
      <c r="K668" s="67"/>
      <c r="L668" s="71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</row>
    <row r="669" spans="1:49" s="62" customFormat="1" ht="27" customHeight="1" x14ac:dyDescent="0.3">
      <c r="A669" s="71"/>
      <c r="B669" s="66"/>
      <c r="C669" s="98"/>
      <c r="D669" s="66"/>
      <c r="E669" s="67"/>
      <c r="F669" s="66"/>
      <c r="G669" s="66"/>
      <c r="H669" s="67"/>
      <c r="I669" s="66"/>
      <c r="J669" s="67"/>
      <c r="K669" s="67"/>
      <c r="L669" s="71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</row>
    <row r="670" spans="1:49" s="62" customFormat="1" ht="27" customHeight="1" x14ac:dyDescent="0.3">
      <c r="A670" s="71"/>
      <c r="B670" s="66"/>
      <c r="C670" s="98"/>
      <c r="D670" s="66"/>
      <c r="E670" s="67"/>
      <c r="F670" s="66"/>
      <c r="G670" s="66"/>
      <c r="H670" s="67"/>
      <c r="I670" s="66"/>
      <c r="J670" s="67"/>
      <c r="K670" s="67"/>
      <c r="L670" s="71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</row>
    <row r="671" spans="1:49" s="62" customFormat="1" ht="27" customHeight="1" x14ac:dyDescent="0.3">
      <c r="A671" s="71"/>
      <c r="B671" s="66"/>
      <c r="C671" s="98"/>
      <c r="D671" s="66"/>
      <c r="E671" s="67"/>
      <c r="F671" s="66"/>
      <c r="G671" s="66"/>
      <c r="H671" s="67"/>
      <c r="I671" s="66"/>
      <c r="J671" s="67"/>
      <c r="K671" s="67"/>
      <c r="L671" s="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</row>
    <row r="672" spans="1:49" s="62" customFormat="1" ht="27" customHeight="1" x14ac:dyDescent="0.3">
      <c r="A672" s="71"/>
      <c r="B672" s="66"/>
      <c r="C672" s="98"/>
      <c r="D672" s="66"/>
      <c r="E672" s="67"/>
      <c r="F672" s="66"/>
      <c r="G672" s="66"/>
      <c r="H672" s="67"/>
      <c r="I672" s="66"/>
      <c r="J672" s="67"/>
      <c r="K672" s="67"/>
      <c r="L672" s="71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</row>
    <row r="673" spans="1:49" s="62" customFormat="1" ht="27" customHeight="1" x14ac:dyDescent="0.3">
      <c r="A673" s="71"/>
      <c r="B673" s="66"/>
      <c r="C673" s="98"/>
      <c r="D673" s="66"/>
      <c r="E673" s="67"/>
      <c r="F673" s="66"/>
      <c r="G673" s="66"/>
      <c r="H673" s="67"/>
      <c r="I673" s="66"/>
      <c r="J673" s="67"/>
      <c r="K673" s="67"/>
      <c r="L673" s="71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</row>
    <row r="674" spans="1:49" s="62" customFormat="1" ht="27" customHeight="1" x14ac:dyDescent="0.3">
      <c r="A674" s="71"/>
      <c r="B674" s="66"/>
      <c r="C674" s="98"/>
      <c r="D674" s="66"/>
      <c r="E674" s="67"/>
      <c r="F674" s="66"/>
      <c r="G674" s="66"/>
      <c r="H674" s="67"/>
      <c r="I674" s="66"/>
      <c r="J674" s="67"/>
      <c r="K674" s="67"/>
      <c r="L674" s="71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</row>
    <row r="675" spans="1:49" s="62" customFormat="1" ht="27" customHeight="1" x14ac:dyDescent="0.3">
      <c r="A675" s="71"/>
      <c r="B675" s="66"/>
      <c r="C675" s="98"/>
      <c r="D675" s="66"/>
      <c r="E675" s="67"/>
      <c r="F675" s="66"/>
      <c r="G675" s="66"/>
      <c r="H675" s="67"/>
      <c r="I675" s="66"/>
      <c r="J675" s="67"/>
      <c r="K675" s="67"/>
      <c r="L675" s="71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</row>
    <row r="676" spans="1:49" s="62" customFormat="1" ht="27" customHeight="1" x14ac:dyDescent="0.3">
      <c r="A676" s="71"/>
      <c r="B676" s="66"/>
      <c r="C676" s="98"/>
      <c r="D676" s="66"/>
      <c r="E676" s="67"/>
      <c r="F676" s="66"/>
      <c r="G676" s="66"/>
      <c r="H676" s="67"/>
      <c r="I676" s="66"/>
      <c r="J676" s="67"/>
      <c r="K676" s="67"/>
      <c r="L676" s="71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</row>
    <row r="677" spans="1:49" s="62" customFormat="1" ht="27" customHeight="1" x14ac:dyDescent="0.3">
      <c r="A677" s="71"/>
      <c r="B677" s="66"/>
      <c r="C677" s="98"/>
      <c r="D677" s="66"/>
      <c r="E677" s="67"/>
      <c r="F677" s="66"/>
      <c r="G677" s="66"/>
      <c r="H677" s="67"/>
      <c r="I677" s="66"/>
      <c r="J677" s="67"/>
      <c r="K677" s="67"/>
      <c r="L677" s="71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</row>
    <row r="678" spans="1:49" s="62" customFormat="1" ht="27" customHeight="1" x14ac:dyDescent="0.3">
      <c r="A678" s="71"/>
      <c r="B678" s="66"/>
      <c r="C678" s="98"/>
      <c r="D678" s="66"/>
      <c r="E678" s="67"/>
      <c r="F678" s="66"/>
      <c r="G678" s="66"/>
      <c r="H678" s="67"/>
      <c r="I678" s="66"/>
      <c r="J678" s="67"/>
      <c r="K678" s="67"/>
      <c r="L678" s="71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</row>
    <row r="679" spans="1:49" s="62" customFormat="1" ht="27" customHeight="1" x14ac:dyDescent="0.3">
      <c r="A679" s="71"/>
      <c r="B679" s="66"/>
      <c r="C679" s="98"/>
      <c r="D679" s="66"/>
      <c r="E679" s="67"/>
      <c r="F679" s="66"/>
      <c r="G679" s="66"/>
      <c r="H679" s="67"/>
      <c r="I679" s="66"/>
      <c r="J679" s="67"/>
      <c r="K679" s="67"/>
      <c r="L679" s="71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</row>
    <row r="680" spans="1:49" s="62" customFormat="1" ht="27" customHeight="1" x14ac:dyDescent="0.3">
      <c r="A680" s="71"/>
      <c r="B680" s="66"/>
      <c r="C680" s="98"/>
      <c r="D680" s="66"/>
      <c r="E680" s="67"/>
      <c r="F680" s="66"/>
      <c r="G680" s="66"/>
      <c r="H680" s="67"/>
      <c r="I680" s="66"/>
      <c r="J680" s="67"/>
      <c r="K680" s="67"/>
      <c r="L680" s="71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</row>
    <row r="681" spans="1:49" s="62" customFormat="1" ht="27" customHeight="1" x14ac:dyDescent="0.3">
      <c r="A681" s="71"/>
      <c r="B681" s="66"/>
      <c r="C681" s="98"/>
      <c r="D681" s="66"/>
      <c r="E681" s="67"/>
      <c r="F681" s="66"/>
      <c r="G681" s="66"/>
      <c r="H681" s="67"/>
      <c r="I681" s="66"/>
      <c r="J681" s="67"/>
      <c r="K681" s="67"/>
      <c r="L681" s="7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</row>
    <row r="682" spans="1:49" s="62" customFormat="1" ht="27" customHeight="1" x14ac:dyDescent="0.3">
      <c r="A682" s="71"/>
      <c r="B682" s="66"/>
      <c r="C682" s="98"/>
      <c r="D682" s="66"/>
      <c r="E682" s="67"/>
      <c r="F682" s="66"/>
      <c r="G682" s="66"/>
      <c r="H682" s="67"/>
      <c r="I682" s="66"/>
      <c r="J682" s="67"/>
      <c r="K682" s="67"/>
      <c r="L682" s="71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</row>
    <row r="683" spans="1:49" s="62" customFormat="1" ht="27" customHeight="1" x14ac:dyDescent="0.3">
      <c r="A683" s="71"/>
      <c r="B683" s="66"/>
      <c r="C683" s="98"/>
      <c r="D683" s="66"/>
      <c r="E683" s="67"/>
      <c r="F683" s="66"/>
      <c r="G683" s="66"/>
      <c r="H683" s="67"/>
      <c r="I683" s="66"/>
      <c r="J683" s="67"/>
      <c r="K683" s="67"/>
      <c r="L683" s="71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</row>
    <row r="684" spans="1:49" s="62" customFormat="1" ht="27" customHeight="1" x14ac:dyDescent="0.3">
      <c r="A684" s="71"/>
      <c r="B684" s="66"/>
      <c r="C684" s="98"/>
      <c r="D684" s="66"/>
      <c r="E684" s="67"/>
      <c r="F684" s="66"/>
      <c r="G684" s="66"/>
      <c r="H684" s="67"/>
      <c r="I684" s="66"/>
      <c r="J684" s="67"/>
      <c r="K684" s="67"/>
      <c r="L684" s="71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</row>
    <row r="685" spans="1:49" s="62" customFormat="1" ht="27" customHeight="1" x14ac:dyDescent="0.3">
      <c r="A685" s="71"/>
      <c r="B685" s="66"/>
      <c r="C685" s="98"/>
      <c r="D685" s="66"/>
      <c r="E685" s="67"/>
      <c r="F685" s="66"/>
      <c r="G685" s="66"/>
      <c r="H685" s="67"/>
      <c r="I685" s="66"/>
      <c r="J685" s="67"/>
      <c r="K685" s="67"/>
      <c r="L685" s="71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</row>
    <row r="686" spans="1:49" s="62" customFormat="1" ht="27" customHeight="1" x14ac:dyDescent="0.3">
      <c r="A686" s="71"/>
      <c r="B686" s="66"/>
      <c r="C686" s="98"/>
      <c r="D686" s="66"/>
      <c r="E686" s="67"/>
      <c r="F686" s="66"/>
      <c r="G686" s="66"/>
      <c r="H686" s="67"/>
      <c r="I686" s="66"/>
      <c r="J686" s="67"/>
      <c r="K686" s="67"/>
      <c r="L686" s="71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</row>
    <row r="687" spans="1:49" s="62" customFormat="1" ht="27" customHeight="1" x14ac:dyDescent="0.3">
      <c r="A687" s="71"/>
      <c r="B687" s="66"/>
      <c r="C687" s="98"/>
      <c r="D687" s="66"/>
      <c r="E687" s="67"/>
      <c r="F687" s="66"/>
      <c r="G687" s="66"/>
      <c r="H687" s="67"/>
      <c r="I687" s="66"/>
      <c r="J687" s="67"/>
      <c r="K687" s="67"/>
      <c r="L687" s="71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</row>
    <row r="688" spans="1:49" s="62" customFormat="1" ht="27" customHeight="1" x14ac:dyDescent="0.3">
      <c r="A688" s="71"/>
      <c r="B688" s="66"/>
      <c r="C688" s="98"/>
      <c r="D688" s="66"/>
      <c r="E688" s="67"/>
      <c r="F688" s="66"/>
      <c r="G688" s="66"/>
      <c r="H688" s="67"/>
      <c r="I688" s="66"/>
      <c r="J688" s="67"/>
      <c r="K688" s="67"/>
      <c r="L688" s="71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</row>
    <row r="689" spans="1:49" s="62" customFormat="1" ht="27" customHeight="1" x14ac:dyDescent="0.3">
      <c r="A689" s="71"/>
      <c r="B689" s="66"/>
      <c r="C689" s="98"/>
      <c r="D689" s="66"/>
      <c r="E689" s="67"/>
      <c r="F689" s="66"/>
      <c r="G689" s="66"/>
      <c r="H689" s="67"/>
      <c r="I689" s="66"/>
      <c r="J689" s="67"/>
      <c r="K689" s="67"/>
      <c r="L689" s="71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</row>
    <row r="690" spans="1:49" s="62" customFormat="1" ht="27" customHeight="1" x14ac:dyDescent="0.3">
      <c r="A690" s="71"/>
      <c r="B690" s="66"/>
      <c r="C690" s="98"/>
      <c r="D690" s="66"/>
      <c r="E690" s="67"/>
      <c r="F690" s="66"/>
      <c r="G690" s="66"/>
      <c r="H690" s="67"/>
      <c r="I690" s="66"/>
      <c r="J690" s="67"/>
      <c r="K690" s="67"/>
      <c r="L690" s="71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</row>
    <row r="691" spans="1:49" s="62" customFormat="1" ht="27" customHeight="1" x14ac:dyDescent="0.3">
      <c r="A691" s="71"/>
      <c r="B691" s="66"/>
      <c r="C691" s="98"/>
      <c r="D691" s="66"/>
      <c r="E691" s="67"/>
      <c r="F691" s="66"/>
      <c r="G691" s="66"/>
      <c r="H691" s="67"/>
      <c r="I691" s="66"/>
      <c r="J691" s="67"/>
      <c r="K691" s="67"/>
      <c r="L691" s="7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</row>
    <row r="692" spans="1:49" s="62" customFormat="1" ht="27" customHeight="1" x14ac:dyDescent="0.3">
      <c r="A692" s="71"/>
      <c r="B692" s="66"/>
      <c r="C692" s="98"/>
      <c r="D692" s="66"/>
      <c r="E692" s="67"/>
      <c r="F692" s="66"/>
      <c r="G692" s="66"/>
      <c r="H692" s="67"/>
      <c r="I692" s="66"/>
      <c r="J692" s="67"/>
      <c r="K692" s="67"/>
      <c r="L692" s="71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</row>
    <row r="693" spans="1:49" s="62" customFormat="1" ht="27" customHeight="1" x14ac:dyDescent="0.3">
      <c r="A693" s="71"/>
      <c r="B693" s="66"/>
      <c r="C693" s="98"/>
      <c r="D693" s="66"/>
      <c r="E693" s="67"/>
      <c r="F693" s="66"/>
      <c r="G693" s="66"/>
      <c r="H693" s="67"/>
      <c r="I693" s="66"/>
      <c r="J693" s="67"/>
      <c r="K693" s="67"/>
      <c r="L693" s="71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</row>
    <row r="694" spans="1:49" s="62" customFormat="1" ht="27" customHeight="1" x14ac:dyDescent="0.3">
      <c r="A694" s="71"/>
      <c r="B694" s="66"/>
      <c r="C694" s="98"/>
      <c r="D694" s="66"/>
      <c r="E694" s="67"/>
      <c r="F694" s="66"/>
      <c r="G694" s="66"/>
      <c r="H694" s="67"/>
      <c r="I694" s="66"/>
      <c r="J694" s="67"/>
      <c r="K694" s="67"/>
      <c r="L694" s="71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</row>
    <row r="695" spans="1:49" s="62" customFormat="1" ht="27" customHeight="1" x14ac:dyDescent="0.3">
      <c r="A695" s="71"/>
      <c r="B695" s="66"/>
      <c r="C695" s="98"/>
      <c r="D695" s="66"/>
      <c r="E695" s="67"/>
      <c r="F695" s="66"/>
      <c r="G695" s="66"/>
      <c r="H695" s="67"/>
      <c r="I695" s="66"/>
      <c r="J695" s="67"/>
      <c r="K695" s="67"/>
      <c r="L695" s="71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</row>
    <row r="696" spans="1:49" s="62" customFormat="1" ht="27" customHeight="1" x14ac:dyDescent="0.3">
      <c r="A696" s="71"/>
      <c r="B696" s="66"/>
      <c r="C696" s="98"/>
      <c r="D696" s="66"/>
      <c r="E696" s="67"/>
      <c r="F696" s="66"/>
      <c r="G696" s="66"/>
      <c r="H696" s="67"/>
      <c r="I696" s="66"/>
      <c r="J696" s="67"/>
      <c r="K696" s="67"/>
      <c r="L696" s="71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</row>
    <row r="697" spans="1:49" s="62" customFormat="1" ht="27" customHeight="1" x14ac:dyDescent="0.3">
      <c r="A697" s="71"/>
      <c r="B697" s="66"/>
      <c r="C697" s="98"/>
      <c r="D697" s="66"/>
      <c r="E697" s="67"/>
      <c r="F697" s="66"/>
      <c r="G697" s="66"/>
      <c r="H697" s="67"/>
      <c r="I697" s="66"/>
      <c r="J697" s="67"/>
      <c r="K697" s="67"/>
      <c r="L697" s="71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</row>
    <row r="698" spans="1:49" s="62" customFormat="1" ht="27" customHeight="1" x14ac:dyDescent="0.3">
      <c r="A698" s="71"/>
      <c r="B698" s="66"/>
      <c r="C698" s="98"/>
      <c r="D698" s="66"/>
      <c r="E698" s="67"/>
      <c r="F698" s="66"/>
      <c r="G698" s="66"/>
      <c r="H698" s="67"/>
      <c r="I698" s="66"/>
      <c r="J698" s="67"/>
      <c r="K698" s="67"/>
      <c r="L698" s="71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</row>
    <row r="699" spans="1:49" s="62" customFormat="1" ht="27" customHeight="1" x14ac:dyDescent="0.3">
      <c r="A699" s="71"/>
      <c r="B699" s="66"/>
      <c r="C699" s="98"/>
      <c r="D699" s="66"/>
      <c r="E699" s="67"/>
      <c r="F699" s="66"/>
      <c r="G699" s="66"/>
      <c r="H699" s="67"/>
      <c r="I699" s="66"/>
      <c r="J699" s="67"/>
      <c r="K699" s="67"/>
      <c r="L699" s="71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</row>
    <row r="700" spans="1:49" s="62" customFormat="1" ht="27" customHeight="1" x14ac:dyDescent="0.3">
      <c r="A700" s="71"/>
      <c r="B700" s="66"/>
      <c r="C700" s="98"/>
      <c r="D700" s="66"/>
      <c r="E700" s="67"/>
      <c r="F700" s="66"/>
      <c r="G700" s="66"/>
      <c r="H700" s="67"/>
      <c r="I700" s="66"/>
      <c r="J700" s="67"/>
      <c r="K700" s="67"/>
      <c r="L700" s="71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</row>
    <row r="701" spans="1:49" s="62" customFormat="1" ht="27" customHeight="1" x14ac:dyDescent="0.3">
      <c r="A701" s="71"/>
      <c r="B701" s="66"/>
      <c r="C701" s="98"/>
      <c r="D701" s="66"/>
      <c r="E701" s="67"/>
      <c r="F701" s="66"/>
      <c r="G701" s="66"/>
      <c r="H701" s="67"/>
      <c r="I701" s="66"/>
      <c r="J701" s="67"/>
      <c r="K701" s="67"/>
      <c r="L701" s="7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</row>
    <row r="702" spans="1:49" s="62" customFormat="1" ht="27" customHeight="1" x14ac:dyDescent="0.3">
      <c r="A702" s="71"/>
      <c r="B702" s="66"/>
      <c r="C702" s="98"/>
      <c r="D702" s="66"/>
      <c r="E702" s="67"/>
      <c r="F702" s="66"/>
      <c r="G702" s="66"/>
      <c r="H702" s="67"/>
      <c r="I702" s="66"/>
      <c r="J702" s="67"/>
      <c r="K702" s="67"/>
      <c r="L702" s="71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</row>
    <row r="703" spans="1:49" s="62" customFormat="1" ht="27" customHeight="1" x14ac:dyDescent="0.3">
      <c r="A703" s="71"/>
      <c r="B703" s="66"/>
      <c r="C703" s="98"/>
      <c r="D703" s="66"/>
      <c r="E703" s="67"/>
      <c r="F703" s="66"/>
      <c r="G703" s="66"/>
      <c r="H703" s="67"/>
      <c r="I703" s="66"/>
      <c r="J703" s="67"/>
      <c r="K703" s="67"/>
      <c r="L703" s="71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</row>
    <row r="704" spans="1:49" s="62" customFormat="1" ht="27" customHeight="1" x14ac:dyDescent="0.3">
      <c r="A704" s="71"/>
      <c r="B704" s="66"/>
      <c r="C704" s="98"/>
      <c r="D704" s="66"/>
      <c r="E704" s="67"/>
      <c r="F704" s="66"/>
      <c r="G704" s="66"/>
      <c r="H704" s="67"/>
      <c r="I704" s="66"/>
      <c r="J704" s="67"/>
      <c r="K704" s="67"/>
      <c r="L704" s="71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</row>
    <row r="705" spans="1:49" s="62" customFormat="1" ht="27" customHeight="1" x14ac:dyDescent="0.3">
      <c r="A705" s="71"/>
      <c r="B705" s="66"/>
      <c r="C705" s="98"/>
      <c r="D705" s="66"/>
      <c r="E705" s="67"/>
      <c r="F705" s="66"/>
      <c r="G705" s="66"/>
      <c r="H705" s="67"/>
      <c r="I705" s="66"/>
      <c r="J705" s="67"/>
      <c r="K705" s="67"/>
      <c r="L705" s="71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</row>
    <row r="706" spans="1:49" s="62" customFormat="1" ht="27" customHeight="1" x14ac:dyDescent="0.3">
      <c r="A706" s="71"/>
      <c r="B706" s="66"/>
      <c r="C706" s="98"/>
      <c r="D706" s="66"/>
      <c r="E706" s="67"/>
      <c r="F706" s="66"/>
      <c r="G706" s="66"/>
      <c r="H706" s="67"/>
      <c r="I706" s="66"/>
      <c r="J706" s="67"/>
      <c r="K706" s="67"/>
      <c r="L706" s="71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</row>
    <row r="707" spans="1:49" s="62" customFormat="1" ht="27" customHeight="1" x14ac:dyDescent="0.3">
      <c r="A707" s="71"/>
      <c r="B707" s="66"/>
      <c r="C707" s="98"/>
      <c r="D707" s="66"/>
      <c r="E707" s="67"/>
      <c r="F707" s="66"/>
      <c r="G707" s="66"/>
      <c r="H707" s="67"/>
      <c r="I707" s="66"/>
      <c r="J707" s="67"/>
      <c r="K707" s="67"/>
      <c r="L707" s="71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</row>
    <row r="708" spans="1:49" s="62" customFormat="1" ht="27" customHeight="1" x14ac:dyDescent="0.3">
      <c r="A708" s="71"/>
      <c r="B708" s="66"/>
      <c r="C708" s="98"/>
      <c r="D708" s="66"/>
      <c r="E708" s="67"/>
      <c r="F708" s="66"/>
      <c r="G708" s="66"/>
      <c r="H708" s="67"/>
      <c r="I708" s="66"/>
      <c r="J708" s="67"/>
      <c r="K708" s="67"/>
      <c r="L708" s="71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</row>
    <row r="709" spans="1:49" s="62" customFormat="1" ht="27" customHeight="1" x14ac:dyDescent="0.3">
      <c r="A709" s="71"/>
      <c r="B709" s="66"/>
      <c r="C709" s="98"/>
      <c r="D709" s="66"/>
      <c r="E709" s="67"/>
      <c r="F709" s="66"/>
      <c r="G709" s="66"/>
      <c r="H709" s="67"/>
      <c r="I709" s="66"/>
      <c r="J709" s="67"/>
      <c r="K709" s="67"/>
      <c r="L709" s="71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</row>
    <row r="710" spans="1:49" s="62" customFormat="1" ht="27" customHeight="1" x14ac:dyDescent="0.3">
      <c r="A710" s="71"/>
      <c r="B710" s="66"/>
      <c r="C710" s="98"/>
      <c r="D710" s="66"/>
      <c r="E710" s="67"/>
      <c r="F710" s="66"/>
      <c r="G710" s="66"/>
      <c r="H710" s="67"/>
      <c r="I710" s="66"/>
      <c r="J710" s="67"/>
      <c r="K710" s="67"/>
      <c r="L710" s="71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</row>
    <row r="711" spans="1:49" s="62" customFormat="1" ht="27" customHeight="1" x14ac:dyDescent="0.3">
      <c r="A711" s="71"/>
      <c r="B711" s="66"/>
      <c r="C711" s="98"/>
      <c r="D711" s="66"/>
      <c r="E711" s="67"/>
      <c r="F711" s="66"/>
      <c r="G711" s="66"/>
      <c r="H711" s="67"/>
      <c r="I711" s="66"/>
      <c r="J711" s="67"/>
      <c r="K711" s="67"/>
      <c r="L711" s="7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</row>
    <row r="712" spans="1:49" s="62" customFormat="1" ht="27" customHeight="1" x14ac:dyDescent="0.3">
      <c r="A712" s="71"/>
      <c r="B712" s="66"/>
      <c r="C712" s="98"/>
      <c r="D712" s="66"/>
      <c r="E712" s="67"/>
      <c r="F712" s="66"/>
      <c r="G712" s="66"/>
      <c r="H712" s="67"/>
      <c r="I712" s="66"/>
      <c r="J712" s="67"/>
      <c r="K712" s="67"/>
      <c r="L712" s="71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</row>
    <row r="713" spans="1:49" s="62" customFormat="1" ht="27" customHeight="1" x14ac:dyDescent="0.3">
      <c r="A713" s="71"/>
      <c r="B713" s="66"/>
      <c r="C713" s="98"/>
      <c r="D713" s="66"/>
      <c r="E713" s="67"/>
      <c r="F713" s="66"/>
      <c r="G713" s="66"/>
      <c r="H713" s="67"/>
      <c r="I713" s="66"/>
      <c r="J713" s="67"/>
      <c r="K713" s="67"/>
      <c r="L713" s="71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</row>
    <row r="714" spans="1:49" s="62" customFormat="1" ht="27" customHeight="1" x14ac:dyDescent="0.3">
      <c r="A714" s="71"/>
      <c r="B714" s="66"/>
      <c r="C714" s="98"/>
      <c r="D714" s="66"/>
      <c r="E714" s="67"/>
      <c r="F714" s="66"/>
      <c r="G714" s="66"/>
      <c r="H714" s="67"/>
      <c r="I714" s="66"/>
      <c r="J714" s="67"/>
      <c r="K714" s="67"/>
      <c r="L714" s="71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</row>
    <row r="715" spans="1:49" s="62" customFormat="1" ht="27" customHeight="1" x14ac:dyDescent="0.3">
      <c r="A715" s="71"/>
      <c r="B715" s="66"/>
      <c r="C715" s="98"/>
      <c r="D715" s="66"/>
      <c r="E715" s="67"/>
      <c r="F715" s="66"/>
      <c r="G715" s="66"/>
      <c r="H715" s="67"/>
      <c r="I715" s="66"/>
      <c r="J715" s="67"/>
      <c r="K715" s="67"/>
      <c r="L715" s="71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</row>
    <row r="716" spans="1:49" s="62" customFormat="1" ht="27" customHeight="1" x14ac:dyDescent="0.3">
      <c r="A716" s="71"/>
      <c r="B716" s="66"/>
      <c r="C716" s="98"/>
      <c r="D716" s="66"/>
      <c r="E716" s="67"/>
      <c r="F716" s="66"/>
      <c r="G716" s="66"/>
      <c r="H716" s="67"/>
      <c r="I716" s="66"/>
      <c r="J716" s="67"/>
      <c r="K716" s="67"/>
      <c r="L716" s="71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</row>
    <row r="717" spans="1:49" s="62" customFormat="1" ht="27" customHeight="1" x14ac:dyDescent="0.3">
      <c r="A717" s="71"/>
      <c r="B717" s="66"/>
      <c r="C717" s="98"/>
      <c r="D717" s="66"/>
      <c r="E717" s="67"/>
      <c r="F717" s="66"/>
      <c r="G717" s="66"/>
      <c r="H717" s="67"/>
      <c r="I717" s="66"/>
      <c r="J717" s="67"/>
      <c r="K717" s="67"/>
      <c r="L717" s="71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</row>
    <row r="718" spans="1:49" s="62" customFormat="1" ht="27" customHeight="1" x14ac:dyDescent="0.3">
      <c r="A718" s="71"/>
      <c r="B718" s="66"/>
      <c r="C718" s="98"/>
      <c r="D718" s="66"/>
      <c r="E718" s="67"/>
      <c r="F718" s="66"/>
      <c r="G718" s="66"/>
      <c r="H718" s="67"/>
      <c r="I718" s="66"/>
      <c r="J718" s="67"/>
      <c r="K718" s="67"/>
      <c r="L718" s="71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</row>
    <row r="719" spans="1:49" s="62" customFormat="1" ht="27" customHeight="1" x14ac:dyDescent="0.3">
      <c r="A719" s="71"/>
      <c r="B719" s="66"/>
      <c r="C719" s="98"/>
      <c r="D719" s="66"/>
      <c r="E719" s="67"/>
      <c r="F719" s="66"/>
      <c r="G719" s="66"/>
      <c r="H719" s="67"/>
      <c r="I719" s="66"/>
      <c r="J719" s="67"/>
      <c r="K719" s="67"/>
      <c r="L719" s="71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</row>
    <row r="720" spans="1:49" s="62" customFormat="1" ht="27" customHeight="1" x14ac:dyDescent="0.3">
      <c r="A720" s="71"/>
      <c r="B720" s="66"/>
      <c r="C720" s="98"/>
      <c r="D720" s="66"/>
      <c r="E720" s="67"/>
      <c r="F720" s="66"/>
      <c r="G720" s="66"/>
      <c r="H720" s="67"/>
      <c r="I720" s="66"/>
      <c r="J720" s="67"/>
      <c r="K720" s="67"/>
      <c r="L720" s="71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</row>
    <row r="721" spans="1:49" s="62" customFormat="1" ht="27" customHeight="1" x14ac:dyDescent="0.3">
      <c r="A721" s="71"/>
      <c r="B721" s="66"/>
      <c r="C721" s="98"/>
      <c r="D721" s="66"/>
      <c r="E721" s="67"/>
      <c r="F721" s="66"/>
      <c r="G721" s="66"/>
      <c r="H721" s="67"/>
      <c r="I721" s="66"/>
      <c r="J721" s="67"/>
      <c r="K721" s="67"/>
      <c r="L721" s="7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</row>
    <row r="722" spans="1:49" s="62" customFormat="1" ht="27" customHeight="1" x14ac:dyDescent="0.3">
      <c r="A722" s="71"/>
      <c r="B722" s="66"/>
      <c r="C722" s="98"/>
      <c r="D722" s="66"/>
      <c r="E722" s="67"/>
      <c r="F722" s="66"/>
      <c r="G722" s="66"/>
      <c r="H722" s="67"/>
      <c r="I722" s="66"/>
      <c r="J722" s="67"/>
      <c r="K722" s="67"/>
      <c r="L722" s="71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</row>
    <row r="723" spans="1:49" s="62" customFormat="1" ht="27" customHeight="1" x14ac:dyDescent="0.3">
      <c r="A723" s="71"/>
      <c r="B723" s="66"/>
      <c r="C723" s="98"/>
      <c r="D723" s="66"/>
      <c r="E723" s="67"/>
      <c r="F723" s="66"/>
      <c r="G723" s="66"/>
      <c r="H723" s="67"/>
      <c r="I723" s="66"/>
      <c r="J723" s="67"/>
      <c r="K723" s="67"/>
      <c r="L723" s="71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</row>
    <row r="724" spans="1:49" s="62" customFormat="1" ht="27" customHeight="1" x14ac:dyDescent="0.3">
      <c r="A724" s="71"/>
      <c r="B724" s="66"/>
      <c r="C724" s="98"/>
      <c r="D724" s="66"/>
      <c r="E724" s="67"/>
      <c r="F724" s="66"/>
      <c r="G724" s="66"/>
      <c r="H724" s="67"/>
      <c r="I724" s="66"/>
      <c r="J724" s="67"/>
      <c r="K724" s="67"/>
      <c r="L724" s="71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</row>
    <row r="725" spans="1:49" s="62" customFormat="1" ht="27" customHeight="1" x14ac:dyDescent="0.3">
      <c r="A725" s="71"/>
      <c r="B725" s="66"/>
      <c r="C725" s="98"/>
      <c r="D725" s="66"/>
      <c r="E725" s="67"/>
      <c r="F725" s="66"/>
      <c r="G725" s="66"/>
      <c r="H725" s="67"/>
      <c r="I725" s="66"/>
      <c r="J725" s="67"/>
      <c r="K725" s="67"/>
      <c r="L725" s="71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</row>
    <row r="726" spans="1:49" s="62" customFormat="1" ht="27" customHeight="1" x14ac:dyDescent="0.3">
      <c r="A726" s="71"/>
      <c r="B726" s="66"/>
      <c r="C726" s="98"/>
      <c r="D726" s="66"/>
      <c r="E726" s="67"/>
      <c r="F726" s="66"/>
      <c r="G726" s="66"/>
      <c r="H726" s="67"/>
      <c r="I726" s="66"/>
      <c r="J726" s="67"/>
      <c r="K726" s="67"/>
      <c r="L726" s="71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</row>
    <row r="727" spans="1:49" s="62" customFormat="1" ht="27" customHeight="1" x14ac:dyDescent="0.3">
      <c r="A727" s="71"/>
      <c r="B727" s="66"/>
      <c r="C727" s="98"/>
      <c r="D727" s="66"/>
      <c r="E727" s="67"/>
      <c r="F727" s="66"/>
      <c r="G727" s="66"/>
      <c r="H727" s="67"/>
      <c r="I727" s="66"/>
      <c r="J727" s="67"/>
      <c r="K727" s="67"/>
      <c r="L727" s="71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</row>
    <row r="728" spans="1:49" s="62" customFormat="1" ht="27" customHeight="1" x14ac:dyDescent="0.3">
      <c r="A728" s="71"/>
      <c r="B728" s="66"/>
      <c r="C728" s="98"/>
      <c r="D728" s="66"/>
      <c r="E728" s="67"/>
      <c r="F728" s="66"/>
      <c r="G728" s="66"/>
      <c r="H728" s="67"/>
      <c r="I728" s="66"/>
      <c r="J728" s="67"/>
      <c r="K728" s="67"/>
      <c r="L728" s="71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</row>
    <row r="729" spans="1:49" s="62" customFormat="1" ht="27" customHeight="1" x14ac:dyDescent="0.3">
      <c r="A729" s="71"/>
      <c r="B729" s="66"/>
      <c r="C729" s="98"/>
      <c r="D729" s="66"/>
      <c r="E729" s="67"/>
      <c r="F729" s="66"/>
      <c r="G729" s="66"/>
      <c r="H729" s="67"/>
      <c r="I729" s="66"/>
      <c r="J729" s="67"/>
      <c r="K729" s="67"/>
      <c r="L729" s="71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</row>
    <row r="730" spans="1:49" s="62" customFormat="1" ht="27" customHeight="1" x14ac:dyDescent="0.3">
      <c r="A730" s="71"/>
      <c r="B730" s="66"/>
      <c r="C730" s="98"/>
      <c r="D730" s="66"/>
      <c r="E730" s="67"/>
      <c r="F730" s="66"/>
      <c r="G730" s="66"/>
      <c r="H730" s="67"/>
      <c r="I730" s="66"/>
      <c r="J730" s="67"/>
      <c r="K730" s="67"/>
      <c r="L730" s="71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</row>
    <row r="731" spans="1:49" s="62" customFormat="1" ht="27" customHeight="1" x14ac:dyDescent="0.3">
      <c r="A731" s="71"/>
      <c r="B731" s="66"/>
      <c r="C731" s="98"/>
      <c r="D731" s="66"/>
      <c r="E731" s="67"/>
      <c r="F731" s="66"/>
      <c r="G731" s="66"/>
      <c r="H731" s="67"/>
      <c r="I731" s="66"/>
      <c r="J731" s="67"/>
      <c r="K731" s="67"/>
      <c r="L731" s="7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</row>
    <row r="732" spans="1:49" s="62" customFormat="1" ht="27" customHeight="1" x14ac:dyDescent="0.3">
      <c r="A732" s="71"/>
      <c r="B732" s="66"/>
      <c r="C732" s="98"/>
      <c r="D732" s="66"/>
      <c r="E732" s="67"/>
      <c r="F732" s="66"/>
      <c r="G732" s="66"/>
      <c r="H732" s="67"/>
      <c r="I732" s="66"/>
      <c r="J732" s="67"/>
      <c r="K732" s="67"/>
      <c r="L732" s="71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</row>
    <row r="733" spans="1:49" s="62" customFormat="1" ht="27" customHeight="1" x14ac:dyDescent="0.3">
      <c r="A733" s="71"/>
      <c r="B733" s="66"/>
      <c r="C733" s="98"/>
      <c r="D733" s="66"/>
      <c r="E733" s="67"/>
      <c r="F733" s="66"/>
      <c r="G733" s="66"/>
      <c r="H733" s="67"/>
      <c r="I733" s="66"/>
      <c r="J733" s="67"/>
      <c r="K733" s="67"/>
      <c r="L733" s="71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</row>
    <row r="734" spans="1:49" s="62" customFormat="1" ht="27" customHeight="1" x14ac:dyDescent="0.3">
      <c r="A734" s="71"/>
      <c r="B734" s="66"/>
      <c r="C734" s="98"/>
      <c r="D734" s="66"/>
      <c r="E734" s="67"/>
      <c r="F734" s="66"/>
      <c r="G734" s="66"/>
      <c r="H734" s="67"/>
      <c r="I734" s="66"/>
      <c r="J734" s="67"/>
      <c r="K734" s="67"/>
      <c r="L734" s="71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</row>
    <row r="735" spans="1:49" s="62" customFormat="1" ht="27" customHeight="1" x14ac:dyDescent="0.3">
      <c r="A735" s="71"/>
      <c r="B735" s="66"/>
      <c r="C735" s="98"/>
      <c r="D735" s="66"/>
      <c r="E735" s="67"/>
      <c r="F735" s="66"/>
      <c r="G735" s="66"/>
      <c r="H735" s="67"/>
      <c r="I735" s="66"/>
      <c r="J735" s="67"/>
      <c r="K735" s="67"/>
      <c r="L735" s="71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</row>
    <row r="736" spans="1:49" s="62" customFormat="1" ht="27" customHeight="1" x14ac:dyDescent="0.3">
      <c r="A736" s="71"/>
      <c r="B736" s="66"/>
      <c r="C736" s="98"/>
      <c r="D736" s="66"/>
      <c r="E736" s="67"/>
      <c r="F736" s="66"/>
      <c r="G736" s="66"/>
      <c r="H736" s="67"/>
      <c r="I736" s="66"/>
      <c r="J736" s="67"/>
      <c r="K736" s="67"/>
      <c r="L736" s="71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</row>
    <row r="737" spans="1:49" s="62" customFormat="1" ht="27" customHeight="1" x14ac:dyDescent="0.3">
      <c r="A737" s="71"/>
      <c r="B737" s="66"/>
      <c r="C737" s="98"/>
      <c r="D737" s="66"/>
      <c r="E737" s="67"/>
      <c r="F737" s="66"/>
      <c r="G737" s="66"/>
      <c r="H737" s="67"/>
      <c r="I737" s="66"/>
      <c r="J737" s="67"/>
      <c r="K737" s="67"/>
      <c r="L737" s="71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</row>
    <row r="738" spans="1:49" s="62" customFormat="1" ht="27" customHeight="1" x14ac:dyDescent="0.3">
      <c r="A738" s="71"/>
      <c r="B738" s="66"/>
      <c r="C738" s="98"/>
      <c r="D738" s="66"/>
      <c r="E738" s="67"/>
      <c r="F738" s="66"/>
      <c r="G738" s="66"/>
      <c r="H738" s="67"/>
      <c r="I738" s="66"/>
      <c r="J738" s="67"/>
      <c r="K738" s="67"/>
      <c r="L738" s="71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</row>
    <row r="739" spans="1:49" s="62" customFormat="1" ht="27" customHeight="1" x14ac:dyDescent="0.3">
      <c r="A739" s="71"/>
      <c r="B739" s="66"/>
      <c r="C739" s="98"/>
      <c r="D739" s="66"/>
      <c r="E739" s="67"/>
      <c r="F739" s="66"/>
      <c r="G739" s="66"/>
      <c r="H739" s="67"/>
      <c r="I739" s="66"/>
      <c r="J739" s="67"/>
      <c r="K739" s="67"/>
      <c r="L739" s="71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</row>
    <row r="740" spans="1:49" s="62" customFormat="1" ht="27" customHeight="1" x14ac:dyDescent="0.3">
      <c r="A740" s="71"/>
      <c r="B740" s="66"/>
      <c r="C740" s="98"/>
      <c r="D740" s="66"/>
      <c r="E740" s="67"/>
      <c r="F740" s="66"/>
      <c r="G740" s="66"/>
      <c r="H740" s="67"/>
      <c r="I740" s="66"/>
      <c r="J740" s="67"/>
      <c r="K740" s="67"/>
      <c r="L740" s="71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</row>
    <row r="741" spans="1:49" s="62" customFormat="1" ht="27" customHeight="1" x14ac:dyDescent="0.3">
      <c r="A741" s="71"/>
      <c r="B741" s="66"/>
      <c r="C741" s="98"/>
      <c r="D741" s="66"/>
      <c r="E741" s="67"/>
      <c r="F741" s="66"/>
      <c r="G741" s="66"/>
      <c r="H741" s="67"/>
      <c r="I741" s="66"/>
      <c r="J741" s="67"/>
      <c r="K741" s="67"/>
      <c r="L741" s="7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</row>
    <row r="742" spans="1:49" s="62" customFormat="1" ht="27" customHeight="1" x14ac:dyDescent="0.3">
      <c r="A742" s="71"/>
      <c r="B742" s="66"/>
      <c r="C742" s="98"/>
      <c r="D742" s="66"/>
      <c r="E742" s="67"/>
      <c r="F742" s="66"/>
      <c r="G742" s="66"/>
      <c r="H742" s="67"/>
      <c r="I742" s="66"/>
      <c r="J742" s="67"/>
      <c r="K742" s="67"/>
      <c r="L742" s="71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</row>
    <row r="743" spans="1:49" s="62" customFormat="1" ht="27" customHeight="1" x14ac:dyDescent="0.3">
      <c r="A743" s="71"/>
      <c r="B743" s="66"/>
      <c r="C743" s="98"/>
      <c r="D743" s="66"/>
      <c r="E743" s="67"/>
      <c r="F743" s="66"/>
      <c r="G743" s="66"/>
      <c r="H743" s="67"/>
      <c r="I743" s="66"/>
      <c r="J743" s="67"/>
      <c r="K743" s="67"/>
      <c r="L743" s="71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</row>
    <row r="744" spans="1:49" s="62" customFormat="1" ht="27" customHeight="1" x14ac:dyDescent="0.3">
      <c r="A744" s="71"/>
      <c r="B744" s="66"/>
      <c r="C744" s="98"/>
      <c r="D744" s="66"/>
      <c r="E744" s="67"/>
      <c r="F744" s="66"/>
      <c r="G744" s="66"/>
      <c r="H744" s="67"/>
      <c r="I744" s="66"/>
      <c r="J744" s="67"/>
      <c r="K744" s="67"/>
      <c r="L744" s="71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</row>
    <row r="745" spans="1:49" s="62" customFormat="1" ht="27" customHeight="1" x14ac:dyDescent="0.3">
      <c r="A745" s="71"/>
      <c r="B745" s="66"/>
      <c r="C745" s="98"/>
      <c r="D745" s="66"/>
      <c r="E745" s="67"/>
      <c r="F745" s="66"/>
      <c r="G745" s="66"/>
      <c r="H745" s="67"/>
      <c r="I745" s="66"/>
      <c r="J745" s="67"/>
      <c r="K745" s="67"/>
      <c r="L745" s="71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</row>
    <row r="746" spans="1:49" s="62" customFormat="1" ht="27" customHeight="1" x14ac:dyDescent="0.3">
      <c r="A746" s="71"/>
      <c r="B746" s="66"/>
      <c r="C746" s="98"/>
      <c r="D746" s="66"/>
      <c r="E746" s="67"/>
      <c r="F746" s="66"/>
      <c r="G746" s="66"/>
      <c r="H746" s="67"/>
      <c r="I746" s="66"/>
      <c r="J746" s="67"/>
      <c r="K746" s="67"/>
      <c r="L746" s="71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</row>
    <row r="747" spans="1:49" s="62" customFormat="1" ht="27" customHeight="1" x14ac:dyDescent="0.3">
      <c r="A747" s="71"/>
      <c r="B747" s="66"/>
      <c r="C747" s="98"/>
      <c r="D747" s="66"/>
      <c r="E747" s="67"/>
      <c r="F747" s="66"/>
      <c r="G747" s="66"/>
      <c r="H747" s="67"/>
      <c r="I747" s="66"/>
      <c r="J747" s="67"/>
      <c r="K747" s="67"/>
      <c r="L747" s="71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</row>
    <row r="748" spans="1:49" s="62" customFormat="1" ht="27" customHeight="1" x14ac:dyDescent="0.3">
      <c r="A748" s="71"/>
      <c r="B748" s="66"/>
      <c r="C748" s="98"/>
      <c r="D748" s="66"/>
      <c r="E748" s="67"/>
      <c r="F748" s="66"/>
      <c r="G748" s="66"/>
      <c r="H748" s="67"/>
      <c r="I748" s="66"/>
      <c r="J748" s="67"/>
      <c r="K748" s="67"/>
      <c r="L748" s="71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</row>
    <row r="749" spans="1:49" s="62" customFormat="1" ht="27" customHeight="1" x14ac:dyDescent="0.3">
      <c r="A749" s="71"/>
      <c r="B749" s="66"/>
      <c r="C749" s="98"/>
      <c r="D749" s="66"/>
      <c r="E749" s="67"/>
      <c r="F749" s="66"/>
      <c r="G749" s="66"/>
      <c r="H749" s="67"/>
      <c r="I749" s="66"/>
      <c r="J749" s="67"/>
      <c r="K749" s="67"/>
      <c r="L749" s="71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</row>
    <row r="750" spans="1:49" s="62" customFormat="1" ht="27" customHeight="1" x14ac:dyDescent="0.3">
      <c r="A750" s="71"/>
      <c r="B750" s="66"/>
      <c r="C750" s="98"/>
      <c r="D750" s="66"/>
      <c r="E750" s="67"/>
      <c r="F750" s="66"/>
      <c r="G750" s="66"/>
      <c r="H750" s="67"/>
      <c r="I750" s="66"/>
      <c r="J750" s="67"/>
      <c r="K750" s="67"/>
      <c r="L750" s="71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</row>
    <row r="751" spans="1:49" s="62" customFormat="1" ht="27" customHeight="1" x14ac:dyDescent="0.3">
      <c r="A751" s="71"/>
      <c r="B751" s="66"/>
      <c r="C751" s="98"/>
      <c r="D751" s="66"/>
      <c r="E751" s="67"/>
      <c r="F751" s="66"/>
      <c r="G751" s="66"/>
      <c r="H751" s="67"/>
      <c r="I751" s="66"/>
      <c r="J751" s="67"/>
      <c r="K751" s="67"/>
      <c r="L751" s="7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</row>
    <row r="752" spans="1:49" s="62" customFormat="1" ht="27" customHeight="1" x14ac:dyDescent="0.3">
      <c r="A752" s="71"/>
      <c r="B752" s="66"/>
      <c r="C752" s="98"/>
      <c r="D752" s="66"/>
      <c r="E752" s="67"/>
      <c r="F752" s="66"/>
      <c r="G752" s="66"/>
      <c r="H752" s="67"/>
      <c r="I752" s="66"/>
      <c r="J752" s="67"/>
      <c r="K752" s="67"/>
      <c r="L752" s="71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</row>
    <row r="753" spans="1:49" s="62" customFormat="1" ht="27" customHeight="1" x14ac:dyDescent="0.3">
      <c r="A753" s="71"/>
      <c r="B753" s="66"/>
      <c r="C753" s="98"/>
      <c r="D753" s="66"/>
      <c r="E753" s="67"/>
      <c r="F753" s="66"/>
      <c r="G753" s="66"/>
      <c r="H753" s="67"/>
      <c r="I753" s="66"/>
      <c r="J753" s="67"/>
      <c r="K753" s="67"/>
      <c r="L753" s="71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</row>
    <row r="754" spans="1:49" s="62" customFormat="1" ht="27" customHeight="1" x14ac:dyDescent="0.3">
      <c r="A754" s="71"/>
      <c r="B754" s="66"/>
      <c r="C754" s="98"/>
      <c r="D754" s="66"/>
      <c r="E754" s="67"/>
      <c r="F754" s="66"/>
      <c r="G754" s="66"/>
      <c r="H754" s="67"/>
      <c r="I754" s="66"/>
      <c r="J754" s="67"/>
      <c r="K754" s="67"/>
      <c r="L754" s="71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</row>
    <row r="755" spans="1:49" s="62" customFormat="1" ht="27" customHeight="1" x14ac:dyDescent="0.3">
      <c r="A755" s="71"/>
      <c r="B755" s="66"/>
      <c r="C755" s="98"/>
      <c r="D755" s="66"/>
      <c r="E755" s="67"/>
      <c r="F755" s="66"/>
      <c r="G755" s="66"/>
      <c r="H755" s="67"/>
      <c r="I755" s="66"/>
      <c r="J755" s="67"/>
      <c r="K755" s="67"/>
      <c r="L755" s="71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</row>
    <row r="756" spans="1:49" s="62" customFormat="1" ht="27" customHeight="1" x14ac:dyDescent="0.3">
      <c r="A756" s="71"/>
      <c r="B756" s="66"/>
      <c r="C756" s="98"/>
      <c r="D756" s="66"/>
      <c r="E756" s="67"/>
      <c r="F756" s="66"/>
      <c r="G756" s="66"/>
      <c r="H756" s="67"/>
      <c r="I756" s="66"/>
      <c r="J756" s="67"/>
      <c r="K756" s="67"/>
      <c r="L756" s="71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</row>
    <row r="757" spans="1:49" s="62" customFormat="1" ht="27" customHeight="1" x14ac:dyDescent="0.3">
      <c r="A757" s="71"/>
      <c r="B757" s="66"/>
      <c r="C757" s="98"/>
      <c r="D757" s="66"/>
      <c r="E757" s="67"/>
      <c r="F757" s="66"/>
      <c r="G757" s="66"/>
      <c r="H757" s="67"/>
      <c r="I757" s="66"/>
      <c r="J757" s="67"/>
      <c r="K757" s="67"/>
      <c r="L757" s="71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</row>
    <row r="758" spans="1:49" s="62" customFormat="1" ht="27" customHeight="1" x14ac:dyDescent="0.3">
      <c r="A758" s="71"/>
      <c r="B758" s="66"/>
      <c r="C758" s="98"/>
      <c r="D758" s="66"/>
      <c r="E758" s="67"/>
      <c r="F758" s="66"/>
      <c r="G758" s="66"/>
      <c r="H758" s="67"/>
      <c r="I758" s="66"/>
      <c r="J758" s="67"/>
      <c r="K758" s="67"/>
      <c r="L758" s="71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</row>
    <row r="759" spans="1:49" s="62" customFormat="1" ht="27" customHeight="1" x14ac:dyDescent="0.3">
      <c r="A759" s="71"/>
      <c r="B759" s="66"/>
      <c r="C759" s="98"/>
      <c r="D759" s="66"/>
      <c r="E759" s="67"/>
      <c r="F759" s="66"/>
      <c r="G759" s="66"/>
      <c r="H759" s="67"/>
      <c r="I759" s="66"/>
      <c r="J759" s="67"/>
      <c r="K759" s="67"/>
      <c r="L759" s="71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</row>
    <row r="760" spans="1:49" s="62" customFormat="1" ht="27" customHeight="1" x14ac:dyDescent="0.3">
      <c r="A760" s="71"/>
      <c r="B760" s="66"/>
      <c r="C760" s="98"/>
      <c r="D760" s="66"/>
      <c r="E760" s="67"/>
      <c r="F760" s="66"/>
      <c r="G760" s="66"/>
      <c r="H760" s="67"/>
      <c r="I760" s="66"/>
      <c r="J760" s="67"/>
      <c r="K760" s="67"/>
      <c r="L760" s="71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</row>
    <row r="761" spans="1:49" s="62" customFormat="1" ht="27" customHeight="1" x14ac:dyDescent="0.3">
      <c r="A761" s="71"/>
      <c r="B761" s="66"/>
      <c r="C761" s="98"/>
      <c r="D761" s="66"/>
      <c r="E761" s="67"/>
      <c r="F761" s="66"/>
      <c r="G761" s="66"/>
      <c r="H761" s="67"/>
      <c r="I761" s="66"/>
      <c r="J761" s="67"/>
      <c r="K761" s="67"/>
      <c r="L761" s="7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</row>
    <row r="762" spans="1:49" s="62" customFormat="1" ht="27" customHeight="1" x14ac:dyDescent="0.3">
      <c r="A762" s="71"/>
      <c r="B762" s="66"/>
      <c r="C762" s="98"/>
      <c r="D762" s="66"/>
      <c r="E762" s="67"/>
      <c r="F762" s="66"/>
      <c r="G762" s="66"/>
      <c r="H762" s="67"/>
      <c r="I762" s="66"/>
      <c r="J762" s="67"/>
      <c r="K762" s="67"/>
      <c r="L762" s="71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</row>
    <row r="763" spans="1:49" s="62" customFormat="1" ht="27" customHeight="1" x14ac:dyDescent="0.3">
      <c r="A763" s="71"/>
      <c r="B763" s="66"/>
      <c r="C763" s="98"/>
      <c r="D763" s="66"/>
      <c r="E763" s="67"/>
      <c r="F763" s="66"/>
      <c r="G763" s="66"/>
      <c r="H763" s="67"/>
      <c r="I763" s="66"/>
      <c r="J763" s="67"/>
      <c r="K763" s="67"/>
      <c r="L763" s="71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</row>
    <row r="764" spans="1:49" s="62" customFormat="1" ht="27" customHeight="1" x14ac:dyDescent="0.3">
      <c r="A764" s="71"/>
      <c r="B764" s="66"/>
      <c r="C764" s="98"/>
      <c r="D764" s="66"/>
      <c r="E764" s="67"/>
      <c r="F764" s="66"/>
      <c r="G764" s="66"/>
      <c r="H764" s="67"/>
      <c r="I764" s="66"/>
      <c r="J764" s="67"/>
      <c r="K764" s="67"/>
      <c r="L764" s="71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</row>
    <row r="765" spans="1:49" s="62" customFormat="1" ht="27" customHeight="1" x14ac:dyDescent="0.3">
      <c r="A765" s="71"/>
      <c r="B765" s="66"/>
      <c r="C765" s="98"/>
      <c r="D765" s="66"/>
      <c r="E765" s="67"/>
      <c r="F765" s="66"/>
      <c r="G765" s="66"/>
      <c r="H765" s="67"/>
      <c r="I765" s="66"/>
      <c r="J765" s="67"/>
      <c r="K765" s="67"/>
      <c r="L765" s="71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</row>
    <row r="766" spans="1:49" s="62" customFormat="1" ht="27" customHeight="1" x14ac:dyDescent="0.3">
      <c r="A766" s="71"/>
      <c r="B766" s="66"/>
      <c r="C766" s="98"/>
      <c r="D766" s="66"/>
      <c r="E766" s="67"/>
      <c r="F766" s="66"/>
      <c r="G766" s="66"/>
      <c r="H766" s="67"/>
      <c r="I766" s="66"/>
      <c r="J766" s="67"/>
      <c r="K766" s="67"/>
      <c r="L766" s="71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</row>
    <row r="767" spans="1:49" s="62" customFormat="1" ht="27" customHeight="1" x14ac:dyDescent="0.3">
      <c r="A767" s="71"/>
      <c r="B767" s="66"/>
      <c r="C767" s="98"/>
      <c r="D767" s="66"/>
      <c r="E767" s="67"/>
      <c r="F767" s="66"/>
      <c r="G767" s="66"/>
      <c r="H767" s="67"/>
      <c r="I767" s="66"/>
      <c r="J767" s="67"/>
      <c r="K767" s="67"/>
      <c r="L767" s="71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</row>
    <row r="768" spans="1:49" s="62" customFormat="1" ht="27" customHeight="1" x14ac:dyDescent="0.3">
      <c r="A768" s="71"/>
      <c r="B768" s="66"/>
      <c r="C768" s="98"/>
      <c r="D768" s="66"/>
      <c r="E768" s="67"/>
      <c r="F768" s="66"/>
      <c r="G768" s="66"/>
      <c r="H768" s="67"/>
      <c r="I768" s="66"/>
      <c r="J768" s="67"/>
      <c r="K768" s="67"/>
      <c r="L768" s="71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</row>
    <row r="769" spans="1:49" s="62" customFormat="1" ht="27" customHeight="1" x14ac:dyDescent="0.3">
      <c r="A769" s="71"/>
      <c r="B769" s="66"/>
      <c r="C769" s="98"/>
      <c r="D769" s="66"/>
      <c r="E769" s="67"/>
      <c r="F769" s="66"/>
      <c r="G769" s="66"/>
      <c r="H769" s="67"/>
      <c r="I769" s="66"/>
      <c r="J769" s="67"/>
      <c r="K769" s="67"/>
      <c r="L769" s="71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</row>
    <row r="770" spans="1:49" s="62" customFormat="1" ht="27" customHeight="1" x14ac:dyDescent="0.3">
      <c r="A770" s="71"/>
      <c r="B770" s="66"/>
      <c r="C770" s="98"/>
      <c r="D770" s="66"/>
      <c r="E770" s="67"/>
      <c r="F770" s="66"/>
      <c r="G770" s="66"/>
      <c r="H770" s="67"/>
      <c r="I770" s="66"/>
      <c r="J770" s="67"/>
      <c r="K770" s="67"/>
      <c r="L770" s="71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</row>
    <row r="771" spans="1:49" s="62" customFormat="1" ht="27" customHeight="1" x14ac:dyDescent="0.3">
      <c r="A771" s="71"/>
      <c r="B771" s="66"/>
      <c r="C771" s="98"/>
      <c r="D771" s="66"/>
      <c r="E771" s="67"/>
      <c r="F771" s="66"/>
      <c r="G771" s="66"/>
      <c r="H771" s="67"/>
      <c r="I771" s="66"/>
      <c r="J771" s="67"/>
      <c r="K771" s="67"/>
      <c r="L771" s="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</row>
    <row r="772" spans="1:49" s="62" customFormat="1" ht="27" customHeight="1" x14ac:dyDescent="0.3">
      <c r="A772" s="71"/>
      <c r="B772" s="66"/>
      <c r="C772" s="98"/>
      <c r="D772" s="66"/>
      <c r="E772" s="67"/>
      <c r="F772" s="66"/>
      <c r="G772" s="66"/>
      <c r="H772" s="67"/>
      <c r="I772" s="66"/>
      <c r="J772" s="67"/>
      <c r="K772" s="67"/>
      <c r="L772" s="71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</row>
    <row r="773" spans="1:49" s="62" customFormat="1" ht="27" customHeight="1" x14ac:dyDescent="0.3">
      <c r="A773" s="71"/>
      <c r="B773" s="66"/>
      <c r="C773" s="98"/>
      <c r="D773" s="66"/>
      <c r="E773" s="67"/>
      <c r="F773" s="66"/>
      <c r="G773" s="66"/>
      <c r="H773" s="67"/>
      <c r="I773" s="66"/>
      <c r="J773" s="67"/>
      <c r="K773" s="67"/>
      <c r="L773" s="71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</row>
    <row r="774" spans="1:49" s="62" customFormat="1" ht="27" customHeight="1" x14ac:dyDescent="0.3">
      <c r="A774" s="71"/>
      <c r="B774" s="66"/>
      <c r="C774" s="98"/>
      <c r="D774" s="66"/>
      <c r="E774" s="67"/>
      <c r="F774" s="66"/>
      <c r="G774" s="66"/>
      <c r="H774" s="67"/>
      <c r="I774" s="66"/>
      <c r="J774" s="67"/>
      <c r="K774" s="67"/>
      <c r="L774" s="71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</row>
    <row r="775" spans="1:49" s="62" customFormat="1" ht="27" customHeight="1" x14ac:dyDescent="0.3">
      <c r="A775" s="71"/>
      <c r="B775" s="66"/>
      <c r="C775" s="98"/>
      <c r="D775" s="66"/>
      <c r="E775" s="67"/>
      <c r="F775" s="66"/>
      <c r="G775" s="66"/>
      <c r="H775" s="67"/>
      <c r="I775" s="66"/>
      <c r="J775" s="67"/>
      <c r="K775" s="67"/>
      <c r="L775" s="71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</row>
    <row r="776" spans="1:49" s="62" customFormat="1" ht="27" customHeight="1" x14ac:dyDescent="0.3">
      <c r="A776" s="71"/>
      <c r="B776" s="66"/>
      <c r="C776" s="98"/>
      <c r="D776" s="66"/>
      <c r="E776" s="67"/>
      <c r="F776" s="66"/>
      <c r="G776" s="66"/>
      <c r="H776" s="67"/>
      <c r="I776" s="66"/>
      <c r="J776" s="67"/>
      <c r="K776" s="67"/>
      <c r="L776" s="71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</row>
    <row r="777" spans="1:49" s="62" customFormat="1" ht="27" customHeight="1" x14ac:dyDescent="0.3">
      <c r="A777" s="71"/>
      <c r="B777" s="66"/>
      <c r="C777" s="98"/>
      <c r="D777" s="66"/>
      <c r="E777" s="67"/>
      <c r="F777" s="66"/>
      <c r="G777" s="66"/>
      <c r="H777" s="67"/>
      <c r="I777" s="66"/>
      <c r="J777" s="67"/>
      <c r="K777" s="67"/>
      <c r="L777" s="71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</row>
    <row r="778" spans="1:49" s="62" customFormat="1" ht="27" customHeight="1" x14ac:dyDescent="0.3">
      <c r="A778" s="71"/>
      <c r="B778" s="66"/>
      <c r="C778" s="98"/>
      <c r="D778" s="66"/>
      <c r="E778" s="67"/>
      <c r="F778" s="66"/>
      <c r="G778" s="66"/>
      <c r="H778" s="67"/>
      <c r="I778" s="66"/>
      <c r="J778" s="67"/>
      <c r="K778" s="67"/>
      <c r="L778" s="71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</row>
    <row r="779" spans="1:49" s="62" customFormat="1" ht="27" customHeight="1" x14ac:dyDescent="0.3">
      <c r="A779" s="71"/>
      <c r="B779" s="66"/>
      <c r="C779" s="98"/>
      <c r="D779" s="66"/>
      <c r="E779" s="67"/>
      <c r="F779" s="66"/>
      <c r="G779" s="66"/>
      <c r="H779" s="67"/>
      <c r="I779" s="66"/>
      <c r="J779" s="67"/>
      <c r="K779" s="67"/>
      <c r="L779" s="71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</row>
    <row r="780" spans="1:49" s="62" customFormat="1" ht="27" customHeight="1" x14ac:dyDescent="0.3">
      <c r="A780" s="71"/>
      <c r="B780" s="66"/>
      <c r="C780" s="98"/>
      <c r="D780" s="66"/>
      <c r="E780" s="67"/>
      <c r="F780" s="66"/>
      <c r="G780" s="66"/>
      <c r="H780" s="67"/>
      <c r="I780" s="66"/>
      <c r="J780" s="67"/>
      <c r="K780" s="67"/>
      <c r="L780" s="71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</row>
    <row r="781" spans="1:49" s="62" customFormat="1" ht="27" customHeight="1" x14ac:dyDescent="0.3">
      <c r="A781" s="71"/>
      <c r="B781" s="66"/>
      <c r="C781" s="98"/>
      <c r="D781" s="66"/>
      <c r="E781" s="67"/>
      <c r="F781" s="66"/>
      <c r="G781" s="66"/>
      <c r="H781" s="67"/>
      <c r="I781" s="66"/>
      <c r="J781" s="67"/>
      <c r="K781" s="67"/>
      <c r="L781" s="7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</row>
    <row r="782" spans="1:49" s="62" customFormat="1" ht="27" customHeight="1" x14ac:dyDescent="0.3">
      <c r="A782" s="71"/>
      <c r="B782" s="66"/>
      <c r="C782" s="98"/>
      <c r="D782" s="66"/>
      <c r="E782" s="67"/>
      <c r="F782" s="66"/>
      <c r="G782" s="66"/>
      <c r="H782" s="67"/>
      <c r="I782" s="66"/>
      <c r="J782" s="67"/>
      <c r="K782" s="67"/>
      <c r="L782" s="71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</row>
    <row r="783" spans="1:49" s="62" customFormat="1" ht="27" customHeight="1" x14ac:dyDescent="0.3">
      <c r="A783" s="71"/>
      <c r="B783" s="66"/>
      <c r="C783" s="98"/>
      <c r="D783" s="66"/>
      <c r="E783" s="67"/>
      <c r="F783" s="66"/>
      <c r="G783" s="66"/>
      <c r="H783" s="67"/>
      <c r="I783" s="66"/>
      <c r="J783" s="67"/>
      <c r="K783" s="67"/>
      <c r="L783" s="71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</row>
    <row r="784" spans="1:49" s="62" customFormat="1" ht="27" customHeight="1" x14ac:dyDescent="0.3">
      <c r="A784" s="71"/>
      <c r="B784" s="66"/>
      <c r="C784" s="98"/>
      <c r="D784" s="66"/>
      <c r="E784" s="67"/>
      <c r="F784" s="66"/>
      <c r="G784" s="66"/>
      <c r="H784" s="67"/>
      <c r="I784" s="66"/>
      <c r="J784" s="67"/>
      <c r="K784" s="67"/>
      <c r="L784" s="71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</row>
    <row r="785" spans="1:49" s="62" customFormat="1" ht="27" customHeight="1" x14ac:dyDescent="0.3">
      <c r="A785" s="71"/>
      <c r="B785" s="66"/>
      <c r="C785" s="98"/>
      <c r="D785" s="66"/>
      <c r="E785" s="67"/>
      <c r="F785" s="66"/>
      <c r="G785" s="66"/>
      <c r="H785" s="67"/>
      <c r="I785" s="66"/>
      <c r="J785" s="67"/>
      <c r="K785" s="67"/>
      <c r="L785" s="71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</row>
    <row r="786" spans="1:49" s="62" customFormat="1" ht="27" customHeight="1" x14ac:dyDescent="0.3">
      <c r="A786" s="71"/>
      <c r="B786" s="66"/>
      <c r="C786" s="98"/>
      <c r="D786" s="66"/>
      <c r="E786" s="67"/>
      <c r="F786" s="66"/>
      <c r="G786" s="66"/>
      <c r="H786" s="67"/>
      <c r="I786" s="66"/>
      <c r="J786" s="67"/>
      <c r="K786" s="67"/>
      <c r="L786" s="71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</row>
    <row r="787" spans="1:49" s="62" customFormat="1" ht="27" customHeight="1" x14ac:dyDescent="0.3">
      <c r="A787" s="71"/>
      <c r="B787" s="66"/>
      <c r="C787" s="98"/>
      <c r="D787" s="66"/>
      <c r="E787" s="67"/>
      <c r="F787" s="66"/>
      <c r="G787" s="66"/>
      <c r="H787" s="67"/>
      <c r="I787" s="66"/>
      <c r="J787" s="67"/>
      <c r="K787" s="67"/>
      <c r="L787" s="71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</row>
    <row r="788" spans="1:49" s="62" customFormat="1" ht="27" customHeight="1" x14ac:dyDescent="0.3">
      <c r="A788" s="71"/>
      <c r="B788" s="66"/>
      <c r="C788" s="98"/>
      <c r="D788" s="66"/>
      <c r="E788" s="67"/>
      <c r="F788" s="66"/>
      <c r="G788" s="66"/>
      <c r="H788" s="67"/>
      <c r="I788" s="66"/>
      <c r="J788" s="67"/>
      <c r="K788" s="67"/>
      <c r="L788" s="71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</row>
    <row r="789" spans="1:49" s="62" customFormat="1" ht="27" customHeight="1" x14ac:dyDescent="0.3">
      <c r="A789" s="71"/>
      <c r="B789" s="66"/>
      <c r="C789" s="98"/>
      <c r="D789" s="66"/>
      <c r="E789" s="67"/>
      <c r="F789" s="66"/>
      <c r="G789" s="66"/>
      <c r="H789" s="67"/>
      <c r="I789" s="66"/>
      <c r="J789" s="67"/>
      <c r="K789" s="67"/>
      <c r="L789" s="71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</row>
    <row r="790" spans="1:49" s="62" customFormat="1" ht="27" customHeight="1" x14ac:dyDescent="0.3">
      <c r="A790" s="71"/>
      <c r="B790" s="66"/>
      <c r="C790" s="98"/>
      <c r="D790" s="66"/>
      <c r="E790" s="67"/>
      <c r="F790" s="66"/>
      <c r="G790" s="66"/>
      <c r="H790" s="67"/>
      <c r="I790" s="66"/>
      <c r="J790" s="67"/>
      <c r="K790" s="67"/>
      <c r="L790" s="71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</row>
    <row r="791" spans="1:49" s="62" customFormat="1" ht="27" customHeight="1" x14ac:dyDescent="0.3">
      <c r="A791" s="71"/>
      <c r="B791" s="66"/>
      <c r="C791" s="98"/>
      <c r="D791" s="66"/>
      <c r="E791" s="67"/>
      <c r="F791" s="66"/>
      <c r="G791" s="66"/>
      <c r="H791" s="67"/>
      <c r="I791" s="66"/>
      <c r="J791" s="67"/>
      <c r="K791" s="67"/>
      <c r="L791" s="7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</row>
    <row r="792" spans="1:49" s="62" customFormat="1" ht="27" customHeight="1" x14ac:dyDescent="0.3">
      <c r="A792" s="71"/>
      <c r="B792" s="66"/>
      <c r="C792" s="98"/>
      <c r="D792" s="66"/>
      <c r="E792" s="67"/>
      <c r="F792" s="66"/>
      <c r="G792" s="66"/>
      <c r="H792" s="67"/>
      <c r="I792" s="66"/>
      <c r="J792" s="67"/>
      <c r="K792" s="67"/>
      <c r="L792" s="71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</row>
    <row r="793" spans="1:49" s="62" customFormat="1" ht="27" customHeight="1" x14ac:dyDescent="0.3">
      <c r="A793" s="71"/>
      <c r="B793" s="66"/>
      <c r="C793" s="98"/>
      <c r="D793" s="66"/>
      <c r="E793" s="67"/>
      <c r="F793" s="66"/>
      <c r="G793" s="66"/>
      <c r="H793" s="67"/>
      <c r="I793" s="66"/>
      <c r="J793" s="67"/>
      <c r="K793" s="67"/>
      <c r="L793" s="71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</row>
    <row r="794" spans="1:49" s="62" customFormat="1" ht="27" customHeight="1" x14ac:dyDescent="0.3">
      <c r="A794" s="71"/>
      <c r="B794" s="66"/>
      <c r="C794" s="98"/>
      <c r="D794" s="66"/>
      <c r="E794" s="67"/>
      <c r="F794" s="66"/>
      <c r="G794" s="66"/>
      <c r="H794" s="67"/>
      <c r="I794" s="66"/>
      <c r="J794" s="67"/>
      <c r="K794" s="67"/>
      <c r="L794" s="71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</row>
    <row r="795" spans="1:49" s="62" customFormat="1" ht="27" customHeight="1" x14ac:dyDescent="0.3">
      <c r="A795" s="71"/>
      <c r="B795" s="66"/>
      <c r="C795" s="98"/>
      <c r="D795" s="66"/>
      <c r="E795" s="67"/>
      <c r="F795" s="66"/>
      <c r="G795" s="66"/>
      <c r="H795" s="67"/>
      <c r="I795" s="66"/>
      <c r="J795" s="67"/>
      <c r="K795" s="67"/>
      <c r="L795" s="71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</row>
    <row r="796" spans="1:49" s="62" customFormat="1" ht="27" customHeight="1" x14ac:dyDescent="0.3">
      <c r="A796" s="71"/>
      <c r="B796" s="66"/>
      <c r="C796" s="98"/>
      <c r="D796" s="66"/>
      <c r="E796" s="67"/>
      <c r="F796" s="66"/>
      <c r="G796" s="66"/>
      <c r="H796" s="67"/>
      <c r="I796" s="66"/>
      <c r="J796" s="67"/>
      <c r="K796" s="67"/>
      <c r="L796" s="71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</row>
    <row r="797" spans="1:49" s="62" customFormat="1" ht="27" customHeight="1" x14ac:dyDescent="0.3">
      <c r="A797" s="71"/>
      <c r="B797" s="66"/>
      <c r="C797" s="98"/>
      <c r="D797" s="66"/>
      <c r="E797" s="67"/>
      <c r="F797" s="66"/>
      <c r="G797" s="66"/>
      <c r="H797" s="67"/>
      <c r="I797" s="66"/>
      <c r="J797" s="67"/>
      <c r="K797" s="67"/>
      <c r="L797" s="71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</row>
    <row r="798" spans="1:49" s="62" customFormat="1" ht="27" customHeight="1" x14ac:dyDescent="0.3">
      <c r="A798" s="71"/>
      <c r="B798" s="66"/>
      <c r="C798" s="98"/>
      <c r="D798" s="66"/>
      <c r="E798" s="67"/>
      <c r="F798" s="66"/>
      <c r="G798" s="66"/>
      <c r="H798" s="67"/>
      <c r="I798" s="66"/>
      <c r="J798" s="67"/>
      <c r="K798" s="67"/>
      <c r="L798" s="71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</row>
    <row r="799" spans="1:49" s="62" customFormat="1" ht="27" customHeight="1" x14ac:dyDescent="0.3">
      <c r="A799" s="71"/>
      <c r="B799" s="66"/>
      <c r="C799" s="98"/>
      <c r="D799" s="66"/>
      <c r="E799" s="67"/>
      <c r="F799" s="66"/>
      <c r="G799" s="66"/>
      <c r="H799" s="67"/>
      <c r="I799" s="66"/>
      <c r="J799" s="67"/>
      <c r="K799" s="67"/>
      <c r="L799" s="71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</row>
    <row r="800" spans="1:49" s="62" customFormat="1" ht="27" customHeight="1" x14ac:dyDescent="0.3">
      <c r="A800" s="71"/>
      <c r="B800" s="66"/>
      <c r="C800" s="98"/>
      <c r="D800" s="66"/>
      <c r="E800" s="67"/>
      <c r="F800" s="66"/>
      <c r="G800" s="66"/>
      <c r="H800" s="67"/>
      <c r="I800" s="66"/>
      <c r="J800" s="67"/>
      <c r="K800" s="67"/>
      <c r="L800" s="71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</row>
    <row r="801" spans="1:49" s="62" customFormat="1" ht="27" customHeight="1" x14ac:dyDescent="0.3">
      <c r="A801" s="71"/>
      <c r="B801" s="66"/>
      <c r="C801" s="98"/>
      <c r="D801" s="66"/>
      <c r="E801" s="67"/>
      <c r="F801" s="66"/>
      <c r="G801" s="66"/>
      <c r="H801" s="67"/>
      <c r="I801" s="66"/>
      <c r="J801" s="67"/>
      <c r="K801" s="67"/>
      <c r="L801" s="7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</row>
    <row r="802" spans="1:49" s="62" customFormat="1" ht="27" customHeight="1" x14ac:dyDescent="0.3">
      <c r="A802" s="71"/>
      <c r="B802" s="66"/>
      <c r="C802" s="98"/>
      <c r="D802" s="66"/>
      <c r="E802" s="67"/>
      <c r="F802" s="66"/>
      <c r="G802" s="66"/>
      <c r="H802" s="67"/>
      <c r="I802" s="66"/>
      <c r="J802" s="67"/>
      <c r="K802" s="67"/>
      <c r="L802" s="71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</row>
    <row r="803" spans="1:49" s="62" customFormat="1" ht="27" customHeight="1" x14ac:dyDescent="0.3">
      <c r="A803" s="71"/>
      <c r="B803" s="66"/>
      <c r="C803" s="98"/>
      <c r="D803" s="66"/>
      <c r="E803" s="67"/>
      <c r="F803" s="66"/>
      <c r="G803" s="66"/>
      <c r="H803" s="67"/>
      <c r="I803" s="66"/>
      <c r="J803" s="67"/>
      <c r="K803" s="67"/>
      <c r="L803" s="71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</row>
    <row r="804" spans="1:49" s="62" customFormat="1" ht="27" customHeight="1" x14ac:dyDescent="0.3">
      <c r="A804" s="71"/>
      <c r="B804" s="66"/>
      <c r="C804" s="98"/>
      <c r="D804" s="66"/>
      <c r="E804" s="67"/>
      <c r="F804" s="66"/>
      <c r="G804" s="66"/>
      <c r="H804" s="67"/>
      <c r="I804" s="66"/>
      <c r="J804" s="67"/>
      <c r="K804" s="67"/>
      <c r="L804" s="71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</row>
    <row r="805" spans="1:49" s="62" customFormat="1" ht="27" customHeight="1" x14ac:dyDescent="0.3">
      <c r="A805" s="71"/>
      <c r="B805" s="66"/>
      <c r="C805" s="98"/>
      <c r="D805" s="66"/>
      <c r="E805" s="67"/>
      <c r="F805" s="66"/>
      <c r="G805" s="66"/>
      <c r="H805" s="67"/>
      <c r="I805" s="66"/>
      <c r="J805" s="67"/>
      <c r="K805" s="67"/>
      <c r="L805" s="71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</row>
    <row r="806" spans="1:49" s="62" customFormat="1" ht="27" customHeight="1" x14ac:dyDescent="0.3">
      <c r="A806" s="71"/>
      <c r="B806" s="66"/>
      <c r="C806" s="98"/>
      <c r="D806" s="66"/>
      <c r="E806" s="67"/>
      <c r="F806" s="66"/>
      <c r="G806" s="66"/>
      <c r="H806" s="67"/>
      <c r="I806" s="66"/>
      <c r="J806" s="67"/>
      <c r="K806" s="67"/>
      <c r="L806" s="71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</row>
    <row r="807" spans="1:49" s="62" customFormat="1" ht="27" customHeight="1" x14ac:dyDescent="0.3">
      <c r="A807" s="71"/>
      <c r="B807" s="66"/>
      <c r="C807" s="98"/>
      <c r="D807" s="66"/>
      <c r="E807" s="67"/>
      <c r="F807" s="66"/>
      <c r="G807" s="66"/>
      <c r="H807" s="67"/>
      <c r="I807" s="66"/>
      <c r="J807" s="67"/>
      <c r="K807" s="67"/>
      <c r="L807" s="71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</row>
    <row r="808" spans="1:49" s="62" customFormat="1" ht="27" customHeight="1" x14ac:dyDescent="0.3">
      <c r="A808" s="71"/>
      <c r="B808" s="66"/>
      <c r="C808" s="98"/>
      <c r="D808" s="66"/>
      <c r="E808" s="67"/>
      <c r="F808" s="66"/>
      <c r="G808" s="66"/>
      <c r="H808" s="67"/>
      <c r="I808" s="66"/>
      <c r="J808" s="67"/>
      <c r="K808" s="67"/>
      <c r="L808" s="71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</row>
    <row r="809" spans="1:49" s="62" customFormat="1" ht="27" customHeight="1" x14ac:dyDescent="0.3">
      <c r="A809" s="71"/>
      <c r="B809" s="66"/>
      <c r="C809" s="98"/>
      <c r="D809" s="66"/>
      <c r="E809" s="67"/>
      <c r="F809" s="66"/>
      <c r="G809" s="66"/>
      <c r="H809" s="67"/>
      <c r="I809" s="66"/>
      <c r="J809" s="67"/>
      <c r="K809" s="67"/>
      <c r="L809" s="71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</row>
    <row r="810" spans="1:49" s="62" customFormat="1" ht="27" customHeight="1" x14ac:dyDescent="0.3">
      <c r="A810" s="71"/>
      <c r="B810" s="66"/>
      <c r="C810" s="98"/>
      <c r="D810" s="66"/>
      <c r="E810" s="67"/>
      <c r="F810" s="66"/>
      <c r="G810" s="66"/>
      <c r="H810" s="67"/>
      <c r="I810" s="66"/>
      <c r="J810" s="67"/>
      <c r="K810" s="67"/>
      <c r="L810" s="71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</row>
    <row r="811" spans="1:49" s="62" customFormat="1" ht="27" customHeight="1" x14ac:dyDescent="0.3">
      <c r="A811" s="71"/>
      <c r="B811" s="66"/>
      <c r="C811" s="98"/>
      <c r="D811" s="66"/>
      <c r="E811" s="67"/>
      <c r="F811" s="66"/>
      <c r="G811" s="66"/>
      <c r="H811" s="67"/>
      <c r="I811" s="66"/>
      <c r="J811" s="67"/>
      <c r="K811" s="67"/>
      <c r="L811" s="7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</row>
    <row r="812" spans="1:49" s="62" customFormat="1" ht="27" customHeight="1" x14ac:dyDescent="0.3">
      <c r="A812" s="71"/>
      <c r="B812" s="66"/>
      <c r="C812" s="98"/>
      <c r="D812" s="66"/>
      <c r="E812" s="67"/>
      <c r="F812" s="66"/>
      <c r="G812" s="66"/>
      <c r="H812" s="67"/>
      <c r="I812" s="66"/>
      <c r="J812" s="67"/>
      <c r="K812" s="67"/>
      <c r="L812" s="71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</row>
    <row r="813" spans="1:49" s="62" customFormat="1" ht="27" customHeight="1" x14ac:dyDescent="0.3">
      <c r="A813" s="71"/>
      <c r="B813" s="66"/>
      <c r="C813" s="98"/>
      <c r="D813" s="66"/>
      <c r="E813" s="67"/>
      <c r="F813" s="66"/>
      <c r="G813" s="66"/>
      <c r="H813" s="67"/>
      <c r="I813" s="66"/>
      <c r="J813" s="67"/>
      <c r="K813" s="67"/>
      <c r="L813" s="71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</row>
    <row r="814" spans="1:49" s="62" customFormat="1" ht="27" customHeight="1" x14ac:dyDescent="0.3">
      <c r="A814" s="71"/>
      <c r="B814" s="66"/>
      <c r="C814" s="98"/>
      <c r="D814" s="66"/>
      <c r="E814" s="67"/>
      <c r="F814" s="66"/>
      <c r="G814" s="66"/>
      <c r="H814" s="67"/>
      <c r="I814" s="66"/>
      <c r="J814" s="67"/>
      <c r="K814" s="67"/>
      <c r="L814" s="71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</row>
    <row r="815" spans="1:49" s="62" customFormat="1" ht="27" customHeight="1" x14ac:dyDescent="0.3">
      <c r="A815" s="71"/>
      <c r="B815" s="66"/>
      <c r="C815" s="98"/>
      <c r="D815" s="66"/>
      <c r="E815" s="67"/>
      <c r="F815" s="66"/>
      <c r="G815" s="66"/>
      <c r="H815" s="67"/>
      <c r="I815" s="66"/>
      <c r="J815" s="67"/>
      <c r="K815" s="67"/>
      <c r="L815" s="71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</row>
    <row r="816" spans="1:49" s="62" customFormat="1" ht="27" customHeight="1" x14ac:dyDescent="0.3">
      <c r="A816" s="71"/>
      <c r="B816" s="66"/>
      <c r="C816" s="98"/>
      <c r="D816" s="66"/>
      <c r="E816" s="67"/>
      <c r="F816" s="66"/>
      <c r="G816" s="66"/>
      <c r="H816" s="67"/>
      <c r="I816" s="66"/>
      <c r="J816" s="67"/>
      <c r="K816" s="67"/>
      <c r="L816" s="71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</row>
    <row r="817" spans="1:49" s="62" customFormat="1" ht="27" customHeight="1" x14ac:dyDescent="0.3">
      <c r="A817" s="71"/>
      <c r="B817" s="66"/>
      <c r="C817" s="98"/>
      <c r="D817" s="66"/>
      <c r="E817" s="67"/>
      <c r="F817" s="66"/>
      <c r="G817" s="66"/>
      <c r="H817" s="67"/>
      <c r="I817" s="66"/>
      <c r="J817" s="67"/>
      <c r="K817" s="67"/>
      <c r="L817" s="71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</row>
    <row r="818" spans="1:49" s="62" customFormat="1" ht="27" customHeight="1" x14ac:dyDescent="0.3">
      <c r="A818" s="71"/>
      <c r="B818" s="66"/>
      <c r="C818" s="98"/>
      <c r="D818" s="66"/>
      <c r="E818" s="67"/>
      <c r="F818" s="66"/>
      <c r="G818" s="66"/>
      <c r="H818" s="67"/>
      <c r="I818" s="66"/>
      <c r="J818" s="67"/>
      <c r="K818" s="67"/>
      <c r="L818" s="71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</row>
    <row r="819" spans="1:49" s="62" customFormat="1" ht="27" customHeight="1" x14ac:dyDescent="0.3">
      <c r="A819" s="71"/>
      <c r="B819" s="66"/>
      <c r="C819" s="98"/>
      <c r="D819" s="66"/>
      <c r="E819" s="67"/>
      <c r="F819" s="66"/>
      <c r="G819" s="66"/>
      <c r="H819" s="67"/>
      <c r="I819" s="66"/>
      <c r="J819" s="67"/>
      <c r="K819" s="67"/>
      <c r="L819" s="71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</row>
    <row r="820" spans="1:49" s="62" customFormat="1" ht="27" customHeight="1" x14ac:dyDescent="0.3">
      <c r="A820" s="71"/>
      <c r="B820" s="66"/>
      <c r="C820" s="98"/>
      <c r="D820" s="66"/>
      <c r="E820" s="67"/>
      <c r="F820" s="66"/>
      <c r="G820" s="66"/>
      <c r="H820" s="67"/>
      <c r="I820" s="66"/>
      <c r="J820" s="67"/>
      <c r="K820" s="67"/>
      <c r="L820" s="71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</row>
    <row r="821" spans="1:49" s="62" customFormat="1" ht="27" customHeight="1" x14ac:dyDescent="0.3">
      <c r="A821" s="71"/>
      <c r="B821" s="66"/>
      <c r="C821" s="98"/>
      <c r="D821" s="66"/>
      <c r="E821" s="67"/>
      <c r="F821" s="66"/>
      <c r="G821" s="66"/>
      <c r="H821" s="67"/>
      <c r="I821" s="66"/>
      <c r="J821" s="67"/>
      <c r="K821" s="67"/>
      <c r="L821" s="7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</row>
    <row r="822" spans="1:49" s="62" customFormat="1" ht="27" customHeight="1" x14ac:dyDescent="0.3">
      <c r="A822" s="71"/>
      <c r="B822" s="66"/>
      <c r="C822" s="98"/>
      <c r="D822" s="66"/>
      <c r="E822" s="67"/>
      <c r="F822" s="66"/>
      <c r="G822" s="66"/>
      <c r="H822" s="67"/>
      <c r="I822" s="66"/>
      <c r="J822" s="67"/>
      <c r="K822" s="67"/>
      <c r="L822" s="71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</row>
    <row r="823" spans="1:49" s="62" customFormat="1" ht="27" customHeight="1" x14ac:dyDescent="0.3">
      <c r="A823" s="71"/>
      <c r="B823" s="66"/>
      <c r="C823" s="98"/>
      <c r="D823" s="66"/>
      <c r="E823" s="67"/>
      <c r="F823" s="66"/>
      <c r="G823" s="66"/>
      <c r="H823" s="67"/>
      <c r="I823" s="66"/>
      <c r="J823" s="67"/>
      <c r="K823" s="67"/>
      <c r="L823" s="71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</row>
    <row r="824" spans="1:49" s="62" customFormat="1" ht="27" customHeight="1" x14ac:dyDescent="0.3">
      <c r="A824" s="71"/>
      <c r="B824" s="66"/>
      <c r="C824" s="98"/>
      <c r="D824" s="66"/>
      <c r="E824" s="67"/>
      <c r="F824" s="66"/>
      <c r="G824" s="66"/>
      <c r="H824" s="67"/>
      <c r="I824" s="66"/>
      <c r="J824" s="67"/>
      <c r="K824" s="67"/>
      <c r="L824" s="71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</row>
    <row r="825" spans="1:49" s="62" customFormat="1" ht="27" customHeight="1" x14ac:dyDescent="0.3">
      <c r="A825" s="71"/>
      <c r="B825" s="66"/>
      <c r="C825" s="98"/>
      <c r="D825" s="66"/>
      <c r="E825" s="67"/>
      <c r="F825" s="66"/>
      <c r="G825" s="66"/>
      <c r="H825" s="67"/>
      <c r="I825" s="66"/>
      <c r="J825" s="67"/>
      <c r="K825" s="67"/>
      <c r="L825" s="71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</row>
    <row r="826" spans="1:49" s="62" customFormat="1" ht="27" customHeight="1" x14ac:dyDescent="0.3">
      <c r="A826" s="71"/>
      <c r="B826" s="66"/>
      <c r="C826" s="98"/>
      <c r="D826" s="66"/>
      <c r="E826" s="67"/>
      <c r="F826" s="66"/>
      <c r="G826" s="66"/>
      <c r="H826" s="67"/>
      <c r="I826" s="66"/>
      <c r="J826" s="67"/>
      <c r="K826" s="67"/>
      <c r="L826" s="71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</row>
    <row r="827" spans="1:49" s="62" customFormat="1" ht="27" customHeight="1" x14ac:dyDescent="0.3">
      <c r="A827" s="71"/>
      <c r="B827" s="66"/>
      <c r="C827" s="98"/>
      <c r="D827" s="66"/>
      <c r="E827" s="67"/>
      <c r="F827" s="66"/>
      <c r="G827" s="66"/>
      <c r="H827" s="67"/>
      <c r="I827" s="66"/>
      <c r="J827" s="67"/>
      <c r="K827" s="67"/>
      <c r="L827" s="71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</row>
    <row r="828" spans="1:49" s="62" customFormat="1" ht="27" customHeight="1" x14ac:dyDescent="0.3">
      <c r="A828" s="71"/>
      <c r="B828" s="66"/>
      <c r="C828" s="98"/>
      <c r="D828" s="66"/>
      <c r="E828" s="67"/>
      <c r="F828" s="66"/>
      <c r="G828" s="66"/>
      <c r="H828" s="67"/>
      <c r="I828" s="66"/>
      <c r="J828" s="67"/>
      <c r="K828" s="67"/>
      <c r="L828" s="71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</row>
    <row r="829" spans="1:49" s="62" customFormat="1" ht="27" customHeight="1" x14ac:dyDescent="0.3">
      <c r="A829" s="71"/>
      <c r="B829" s="66"/>
      <c r="C829" s="98"/>
      <c r="D829" s="66"/>
      <c r="E829" s="67"/>
      <c r="F829" s="66"/>
      <c r="G829" s="66"/>
      <c r="H829" s="67"/>
      <c r="I829" s="66"/>
      <c r="J829" s="67"/>
      <c r="K829" s="67"/>
      <c r="L829" s="71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</row>
    <row r="830" spans="1:49" s="62" customFormat="1" ht="27" customHeight="1" x14ac:dyDescent="0.3">
      <c r="A830" s="71"/>
      <c r="B830" s="66"/>
      <c r="C830" s="98"/>
      <c r="D830" s="66"/>
      <c r="E830" s="67"/>
      <c r="F830" s="66"/>
      <c r="G830" s="66"/>
      <c r="H830" s="67"/>
      <c r="I830" s="66"/>
      <c r="J830" s="67"/>
      <c r="K830" s="67"/>
      <c r="L830" s="71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</row>
    <row r="831" spans="1:49" s="62" customFormat="1" ht="27" customHeight="1" x14ac:dyDescent="0.3">
      <c r="A831" s="71"/>
      <c r="B831" s="66"/>
      <c r="C831" s="98"/>
      <c r="D831" s="66"/>
      <c r="E831" s="67"/>
      <c r="F831" s="66"/>
      <c r="G831" s="66"/>
      <c r="H831" s="67"/>
      <c r="I831" s="66"/>
      <c r="J831" s="67"/>
      <c r="K831" s="67"/>
      <c r="L831" s="7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</row>
    <row r="832" spans="1:49" s="62" customFormat="1" ht="27" customHeight="1" x14ac:dyDescent="0.3">
      <c r="A832" s="71"/>
      <c r="B832" s="66"/>
      <c r="C832" s="98"/>
      <c r="D832" s="66"/>
      <c r="E832" s="67"/>
      <c r="F832" s="66"/>
      <c r="G832" s="66"/>
      <c r="H832" s="67"/>
      <c r="I832" s="66"/>
      <c r="J832" s="67"/>
      <c r="K832" s="67"/>
      <c r="L832" s="71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</row>
    <row r="833" spans="1:49" s="62" customFormat="1" ht="27" customHeight="1" x14ac:dyDescent="0.3">
      <c r="A833" s="71"/>
      <c r="B833" s="66"/>
      <c r="C833" s="98"/>
      <c r="D833" s="66"/>
      <c r="E833" s="67"/>
      <c r="F833" s="66"/>
      <c r="G833" s="66"/>
      <c r="H833" s="67"/>
      <c r="I833" s="66"/>
      <c r="J833" s="67"/>
      <c r="K833" s="67"/>
      <c r="L833" s="71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</row>
    <row r="834" spans="1:49" s="62" customFormat="1" ht="27" customHeight="1" x14ac:dyDescent="0.3">
      <c r="A834" s="71"/>
      <c r="B834" s="66"/>
      <c r="C834" s="98"/>
      <c r="D834" s="66"/>
      <c r="E834" s="67"/>
      <c r="F834" s="66"/>
      <c r="G834" s="66"/>
      <c r="H834" s="67"/>
      <c r="I834" s="66"/>
      <c r="J834" s="67"/>
      <c r="K834" s="67"/>
      <c r="L834" s="71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</row>
    <row r="835" spans="1:49" s="62" customFormat="1" ht="27" customHeight="1" x14ac:dyDescent="0.3">
      <c r="A835" s="71"/>
      <c r="B835" s="66"/>
      <c r="C835" s="98"/>
      <c r="D835" s="66"/>
      <c r="E835" s="67"/>
      <c r="F835" s="66"/>
      <c r="G835" s="66"/>
      <c r="H835" s="67"/>
      <c r="I835" s="66"/>
      <c r="J835" s="67"/>
      <c r="K835" s="67"/>
      <c r="L835" s="71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</row>
    <row r="836" spans="1:49" s="62" customFormat="1" ht="27" customHeight="1" x14ac:dyDescent="0.3">
      <c r="A836" s="71"/>
      <c r="B836" s="66"/>
      <c r="C836" s="98"/>
      <c r="D836" s="66"/>
      <c r="E836" s="67"/>
      <c r="F836" s="66"/>
      <c r="G836" s="66"/>
      <c r="H836" s="67"/>
      <c r="I836" s="66"/>
      <c r="J836" s="67"/>
      <c r="K836" s="67"/>
      <c r="L836" s="71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</row>
    <row r="837" spans="1:49" s="62" customFormat="1" ht="27" customHeight="1" x14ac:dyDescent="0.3">
      <c r="A837" s="71"/>
      <c r="B837" s="66"/>
      <c r="C837" s="98"/>
      <c r="D837" s="66"/>
      <c r="E837" s="67"/>
      <c r="F837" s="66"/>
      <c r="G837" s="66"/>
      <c r="H837" s="67"/>
      <c r="I837" s="66"/>
      <c r="J837" s="67"/>
      <c r="K837" s="67"/>
      <c r="L837" s="71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</row>
    <row r="838" spans="1:49" s="62" customFormat="1" ht="27" customHeight="1" x14ac:dyDescent="0.3">
      <c r="A838" s="71"/>
      <c r="B838" s="66"/>
      <c r="C838" s="98"/>
      <c r="D838" s="66"/>
      <c r="E838" s="67"/>
      <c r="F838" s="66"/>
      <c r="G838" s="66"/>
      <c r="H838" s="67"/>
      <c r="I838" s="66"/>
      <c r="J838" s="67"/>
      <c r="K838" s="67"/>
      <c r="L838" s="71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</row>
    <row r="839" spans="1:49" s="62" customFormat="1" ht="27" customHeight="1" x14ac:dyDescent="0.3">
      <c r="A839" s="71"/>
      <c r="B839" s="66"/>
      <c r="C839" s="98"/>
      <c r="D839" s="66"/>
      <c r="E839" s="67"/>
      <c r="F839" s="66"/>
      <c r="G839" s="66"/>
      <c r="H839" s="67"/>
      <c r="I839" s="66"/>
      <c r="J839" s="67"/>
      <c r="K839" s="67"/>
      <c r="L839" s="71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</row>
    <row r="840" spans="1:49" s="62" customFormat="1" ht="27" customHeight="1" x14ac:dyDescent="0.3">
      <c r="A840" s="71"/>
      <c r="B840" s="66"/>
      <c r="C840" s="98"/>
      <c r="D840" s="66"/>
      <c r="E840" s="67"/>
      <c r="F840" s="66"/>
      <c r="G840" s="66"/>
      <c r="H840" s="67"/>
      <c r="I840" s="66"/>
      <c r="J840" s="67"/>
      <c r="K840" s="67"/>
      <c r="L840" s="71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</row>
    <row r="841" spans="1:49" s="62" customFormat="1" ht="27" customHeight="1" x14ac:dyDescent="0.3">
      <c r="A841" s="71"/>
      <c r="B841" s="66"/>
      <c r="C841" s="98"/>
      <c r="D841" s="66"/>
      <c r="E841" s="67"/>
      <c r="F841" s="66"/>
      <c r="G841" s="66"/>
      <c r="H841" s="67"/>
      <c r="I841" s="66"/>
      <c r="J841" s="67"/>
      <c r="K841" s="67"/>
      <c r="L841" s="7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</row>
    <row r="842" spans="1:49" s="62" customFormat="1" ht="27" customHeight="1" x14ac:dyDescent="0.3">
      <c r="A842" s="71"/>
      <c r="B842" s="66"/>
      <c r="C842" s="98"/>
      <c r="D842" s="66"/>
      <c r="E842" s="67"/>
      <c r="F842" s="66"/>
      <c r="G842" s="66"/>
      <c r="H842" s="67"/>
      <c r="I842" s="66"/>
      <c r="J842" s="67"/>
      <c r="K842" s="67"/>
      <c r="L842" s="71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</row>
    <row r="843" spans="1:49" s="62" customFormat="1" ht="27" customHeight="1" x14ac:dyDescent="0.3">
      <c r="A843" s="71"/>
      <c r="B843" s="66"/>
      <c r="C843" s="98"/>
      <c r="D843" s="66"/>
      <c r="E843" s="67"/>
      <c r="F843" s="66"/>
      <c r="G843" s="66"/>
      <c r="H843" s="67"/>
      <c r="I843" s="66"/>
      <c r="J843" s="67"/>
      <c r="K843" s="67"/>
      <c r="L843" s="71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</row>
    <row r="844" spans="1:49" s="62" customFormat="1" ht="27" customHeight="1" x14ac:dyDescent="0.3">
      <c r="A844" s="71"/>
      <c r="B844" s="66"/>
      <c r="C844" s="98"/>
      <c r="D844" s="66"/>
      <c r="E844" s="67"/>
      <c r="F844" s="66"/>
      <c r="G844" s="66"/>
      <c r="H844" s="67"/>
      <c r="I844" s="66"/>
      <c r="J844" s="67"/>
      <c r="K844" s="67"/>
      <c r="L844" s="71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</row>
    <row r="845" spans="1:49" s="62" customFormat="1" ht="27" customHeight="1" x14ac:dyDescent="0.3">
      <c r="A845" s="71"/>
      <c r="B845" s="66"/>
      <c r="C845" s="98"/>
      <c r="D845" s="66"/>
      <c r="E845" s="67"/>
      <c r="F845" s="66"/>
      <c r="G845" s="66"/>
      <c r="H845" s="67"/>
      <c r="I845" s="66"/>
      <c r="J845" s="67"/>
      <c r="K845" s="67"/>
      <c r="L845" s="71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</row>
    <row r="846" spans="1:49" s="62" customFormat="1" ht="27" customHeight="1" x14ac:dyDescent="0.3">
      <c r="A846" s="71"/>
      <c r="B846" s="66"/>
      <c r="C846" s="98"/>
      <c r="D846" s="66"/>
      <c r="E846" s="67"/>
      <c r="F846" s="66"/>
      <c r="G846" s="66"/>
      <c r="H846" s="67"/>
      <c r="I846" s="66"/>
      <c r="J846" s="67"/>
      <c r="K846" s="67"/>
      <c r="L846" s="71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</row>
    <row r="847" spans="1:49" s="62" customFormat="1" ht="27" customHeight="1" x14ac:dyDescent="0.3">
      <c r="A847" s="71"/>
      <c r="B847" s="66"/>
      <c r="C847" s="98"/>
      <c r="D847" s="66"/>
      <c r="E847" s="67"/>
      <c r="F847" s="66"/>
      <c r="G847" s="66"/>
      <c r="H847" s="67"/>
      <c r="I847" s="66"/>
      <c r="J847" s="67"/>
      <c r="K847" s="67"/>
      <c r="L847" s="71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</row>
    <row r="848" spans="1:49" s="62" customFormat="1" ht="27" customHeight="1" x14ac:dyDescent="0.3">
      <c r="A848" s="71"/>
      <c r="B848" s="66"/>
      <c r="C848" s="98"/>
      <c r="D848" s="66"/>
      <c r="E848" s="67"/>
      <c r="F848" s="66"/>
      <c r="G848" s="66"/>
      <c r="H848" s="67"/>
      <c r="I848" s="66"/>
      <c r="J848" s="67"/>
      <c r="K848" s="67"/>
      <c r="L848" s="71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</row>
    <row r="849" spans="1:49" s="62" customFormat="1" ht="27" customHeight="1" x14ac:dyDescent="0.3">
      <c r="A849" s="71"/>
      <c r="B849" s="66"/>
      <c r="C849" s="98"/>
      <c r="D849" s="66"/>
      <c r="E849" s="67"/>
      <c r="F849" s="66"/>
      <c r="G849" s="66"/>
      <c r="H849" s="67"/>
      <c r="I849" s="66"/>
      <c r="J849" s="67"/>
      <c r="K849" s="67"/>
      <c r="L849" s="71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</row>
    <row r="850" spans="1:49" s="62" customFormat="1" ht="27" customHeight="1" x14ac:dyDescent="0.3">
      <c r="A850" s="71"/>
      <c r="B850" s="66"/>
      <c r="C850" s="98"/>
      <c r="D850" s="66"/>
      <c r="E850" s="67"/>
      <c r="F850" s="66"/>
      <c r="G850" s="66"/>
      <c r="H850" s="67"/>
      <c r="I850" s="66"/>
      <c r="J850" s="67"/>
      <c r="K850" s="67"/>
      <c r="L850" s="71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</row>
    <row r="851" spans="1:49" s="62" customFormat="1" ht="27" customHeight="1" x14ac:dyDescent="0.3">
      <c r="A851" s="71"/>
      <c r="B851" s="66"/>
      <c r="C851" s="98"/>
      <c r="D851" s="66"/>
      <c r="E851" s="67"/>
      <c r="F851" s="66"/>
      <c r="G851" s="66"/>
      <c r="H851" s="67"/>
      <c r="I851" s="66"/>
      <c r="J851" s="67"/>
      <c r="K851" s="67"/>
      <c r="L851" s="7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</row>
    <row r="852" spans="1:49" s="62" customFormat="1" ht="27" customHeight="1" x14ac:dyDescent="0.3">
      <c r="A852" s="71"/>
      <c r="B852" s="66"/>
      <c r="C852" s="98"/>
      <c r="D852" s="66"/>
      <c r="E852" s="67"/>
      <c r="F852" s="66"/>
      <c r="G852" s="66"/>
      <c r="H852" s="67"/>
      <c r="I852" s="66"/>
      <c r="J852" s="67"/>
      <c r="K852" s="67"/>
      <c r="L852" s="71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</row>
    <row r="853" spans="1:49" s="62" customFormat="1" ht="27" customHeight="1" x14ac:dyDescent="0.3">
      <c r="A853" s="71"/>
      <c r="B853" s="66"/>
      <c r="C853" s="98"/>
      <c r="D853" s="66"/>
      <c r="E853" s="67"/>
      <c r="F853" s="66"/>
      <c r="G853" s="66"/>
      <c r="H853" s="67"/>
      <c r="I853" s="66"/>
      <c r="J853" s="67"/>
      <c r="K853" s="67"/>
      <c r="L853" s="71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</row>
    <row r="854" spans="1:49" s="62" customFormat="1" ht="27" customHeight="1" x14ac:dyDescent="0.3">
      <c r="A854" s="71"/>
      <c r="B854" s="66"/>
      <c r="C854" s="98"/>
      <c r="D854" s="66"/>
      <c r="E854" s="67"/>
      <c r="F854" s="66"/>
      <c r="G854" s="66"/>
      <c r="H854" s="67"/>
      <c r="I854" s="66"/>
      <c r="J854" s="67"/>
      <c r="K854" s="67"/>
      <c r="L854" s="71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</row>
    <row r="855" spans="1:49" s="62" customFormat="1" ht="27" customHeight="1" x14ac:dyDescent="0.3">
      <c r="A855" s="71"/>
      <c r="B855" s="66"/>
      <c r="C855" s="98"/>
      <c r="D855" s="66"/>
      <c r="E855" s="67"/>
      <c r="F855" s="66"/>
      <c r="G855" s="66"/>
      <c r="H855" s="67"/>
      <c r="I855" s="66"/>
      <c r="J855" s="67"/>
      <c r="K855" s="67"/>
      <c r="L855" s="71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</row>
    <row r="856" spans="1:49" s="62" customFormat="1" ht="27" customHeight="1" x14ac:dyDescent="0.3">
      <c r="A856" s="71"/>
      <c r="B856" s="66"/>
      <c r="C856" s="98"/>
      <c r="D856" s="66"/>
      <c r="E856" s="67"/>
      <c r="F856" s="66"/>
      <c r="G856" s="66"/>
      <c r="H856" s="67"/>
      <c r="I856" s="66"/>
      <c r="J856" s="67"/>
      <c r="K856" s="67"/>
      <c r="L856" s="71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</row>
    <row r="857" spans="1:49" s="62" customFormat="1" ht="27" customHeight="1" x14ac:dyDescent="0.3">
      <c r="A857" s="71"/>
      <c r="B857" s="66"/>
      <c r="C857" s="98"/>
      <c r="D857" s="66"/>
      <c r="E857" s="67"/>
      <c r="F857" s="66"/>
      <c r="G857" s="66"/>
      <c r="H857" s="67"/>
      <c r="I857" s="66"/>
      <c r="J857" s="67"/>
      <c r="K857" s="67"/>
      <c r="L857" s="71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</row>
    <row r="858" spans="1:49" s="62" customFormat="1" ht="27" customHeight="1" x14ac:dyDescent="0.3">
      <c r="A858" s="71"/>
      <c r="B858" s="66"/>
      <c r="C858" s="98"/>
      <c r="D858" s="66"/>
      <c r="E858" s="67"/>
      <c r="F858" s="66"/>
      <c r="G858" s="66"/>
      <c r="H858" s="67"/>
      <c r="I858" s="66"/>
      <c r="J858" s="67"/>
      <c r="K858" s="67"/>
      <c r="L858" s="71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</row>
    <row r="859" spans="1:49" s="62" customFormat="1" ht="27" customHeight="1" x14ac:dyDescent="0.3">
      <c r="A859" s="71"/>
      <c r="B859" s="66"/>
      <c r="C859" s="98"/>
      <c r="D859" s="66"/>
      <c r="E859" s="67"/>
      <c r="F859" s="66"/>
      <c r="G859" s="66"/>
      <c r="H859" s="67"/>
      <c r="I859" s="66"/>
      <c r="J859" s="67"/>
      <c r="K859" s="67"/>
      <c r="L859" s="71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</row>
    <row r="860" spans="1:49" s="62" customFormat="1" ht="27" customHeight="1" x14ac:dyDescent="0.3">
      <c r="A860" s="71"/>
      <c r="B860" s="66"/>
      <c r="C860" s="98"/>
      <c r="D860" s="66"/>
      <c r="E860" s="67"/>
      <c r="F860" s="66"/>
      <c r="G860" s="66"/>
      <c r="H860" s="67"/>
      <c r="I860" s="66"/>
      <c r="J860" s="67"/>
      <c r="K860" s="67"/>
      <c r="L860" s="71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</row>
    <row r="861" spans="1:49" s="62" customFormat="1" ht="27" customHeight="1" x14ac:dyDescent="0.3">
      <c r="A861" s="71"/>
      <c r="B861" s="66"/>
      <c r="C861" s="98"/>
      <c r="D861" s="66"/>
      <c r="E861" s="67"/>
      <c r="F861" s="66"/>
      <c r="G861" s="66"/>
      <c r="H861" s="67"/>
      <c r="I861" s="66"/>
      <c r="J861" s="67"/>
      <c r="K861" s="67"/>
      <c r="L861" s="7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</row>
    <row r="862" spans="1:49" s="62" customFormat="1" ht="27" customHeight="1" x14ac:dyDescent="0.3">
      <c r="A862" s="71"/>
      <c r="B862" s="66"/>
      <c r="C862" s="98"/>
      <c r="D862" s="66"/>
      <c r="E862" s="67"/>
      <c r="F862" s="66"/>
      <c r="G862" s="66"/>
      <c r="H862" s="67"/>
      <c r="I862" s="66"/>
      <c r="J862" s="67"/>
      <c r="K862" s="67"/>
      <c r="L862" s="71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</row>
    <row r="863" spans="1:49" s="62" customFormat="1" ht="27" customHeight="1" x14ac:dyDescent="0.3">
      <c r="A863" s="71"/>
      <c r="B863" s="66"/>
      <c r="C863" s="98"/>
      <c r="D863" s="66"/>
      <c r="E863" s="67"/>
      <c r="F863" s="66"/>
      <c r="G863" s="66"/>
      <c r="H863" s="67"/>
      <c r="I863" s="66"/>
      <c r="J863" s="67"/>
      <c r="K863" s="67"/>
      <c r="L863" s="71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</row>
    <row r="864" spans="1:49" s="62" customFormat="1" ht="27" customHeight="1" x14ac:dyDescent="0.3">
      <c r="A864" s="71"/>
      <c r="B864" s="66"/>
      <c r="C864" s="98"/>
      <c r="D864" s="66"/>
      <c r="E864" s="67"/>
      <c r="F864" s="66"/>
      <c r="G864" s="66"/>
      <c r="H864" s="67"/>
      <c r="I864" s="66"/>
      <c r="J864" s="67"/>
      <c r="K864" s="67"/>
      <c r="L864" s="71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</row>
    <row r="865" spans="1:49" s="62" customFormat="1" ht="27" customHeight="1" x14ac:dyDescent="0.3">
      <c r="A865" s="71"/>
      <c r="B865" s="66"/>
      <c r="C865" s="98"/>
      <c r="D865" s="66"/>
      <c r="E865" s="67"/>
      <c r="F865" s="66"/>
      <c r="G865" s="66"/>
      <c r="H865" s="67"/>
      <c r="I865" s="66"/>
      <c r="J865" s="67"/>
      <c r="K865" s="67"/>
      <c r="L865" s="71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</row>
    <row r="866" spans="1:49" s="62" customFormat="1" ht="27" customHeight="1" x14ac:dyDescent="0.3">
      <c r="A866" s="71"/>
      <c r="B866" s="66"/>
      <c r="C866" s="98"/>
      <c r="D866" s="66"/>
      <c r="E866" s="67"/>
      <c r="F866" s="66"/>
      <c r="G866" s="66"/>
      <c r="H866" s="67"/>
      <c r="I866" s="66"/>
      <c r="J866" s="67"/>
      <c r="K866" s="67"/>
      <c r="L866" s="71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</row>
    <row r="867" spans="1:49" s="62" customFormat="1" ht="27" customHeight="1" x14ac:dyDescent="0.3">
      <c r="A867" s="71"/>
      <c r="B867" s="66"/>
      <c r="C867" s="98"/>
      <c r="D867" s="66"/>
      <c r="E867" s="67"/>
      <c r="F867" s="66"/>
      <c r="G867" s="66"/>
      <c r="H867" s="67"/>
      <c r="I867" s="66"/>
      <c r="J867" s="67"/>
      <c r="K867" s="67"/>
      <c r="L867" s="71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</row>
    <row r="868" spans="1:49" s="62" customFormat="1" ht="27" customHeight="1" x14ac:dyDescent="0.3">
      <c r="A868" s="71"/>
      <c r="B868" s="66"/>
      <c r="C868" s="98"/>
      <c r="D868" s="66"/>
      <c r="E868" s="67"/>
      <c r="F868" s="66"/>
      <c r="G868" s="66"/>
      <c r="H868" s="67"/>
      <c r="I868" s="66"/>
      <c r="J868" s="67"/>
      <c r="K868" s="67"/>
      <c r="L868" s="71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</row>
    <row r="869" spans="1:49" s="62" customFormat="1" ht="27" customHeight="1" x14ac:dyDescent="0.3">
      <c r="A869" s="71"/>
      <c r="B869" s="66"/>
      <c r="C869" s="98"/>
      <c r="D869" s="66"/>
      <c r="E869" s="67"/>
      <c r="F869" s="66"/>
      <c r="G869" s="66"/>
      <c r="H869" s="67"/>
      <c r="I869" s="66"/>
      <c r="J869" s="67"/>
      <c r="K869" s="67"/>
      <c r="L869" s="71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</row>
    <row r="870" spans="1:49" s="62" customFormat="1" ht="27" customHeight="1" x14ac:dyDescent="0.3">
      <c r="A870" s="71"/>
      <c r="B870" s="66"/>
      <c r="C870" s="98"/>
      <c r="D870" s="66"/>
      <c r="E870" s="67"/>
      <c r="F870" s="66"/>
      <c r="G870" s="66"/>
      <c r="H870" s="67"/>
      <c r="I870" s="66"/>
      <c r="J870" s="67"/>
      <c r="K870" s="67"/>
      <c r="L870" s="71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</row>
    <row r="871" spans="1:49" s="62" customFormat="1" ht="27" customHeight="1" x14ac:dyDescent="0.3">
      <c r="A871" s="71"/>
      <c r="B871" s="66"/>
      <c r="C871" s="98"/>
      <c r="D871" s="66"/>
      <c r="E871" s="67"/>
      <c r="F871" s="66"/>
      <c r="G871" s="66"/>
      <c r="H871" s="67"/>
      <c r="I871" s="66"/>
      <c r="J871" s="67"/>
      <c r="K871" s="67"/>
      <c r="L871" s="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</row>
    <row r="872" spans="1:49" s="62" customFormat="1" ht="27" customHeight="1" x14ac:dyDescent="0.3">
      <c r="A872" s="71"/>
      <c r="B872" s="66"/>
      <c r="C872" s="98"/>
      <c r="D872" s="66"/>
      <c r="E872" s="67"/>
      <c r="F872" s="66"/>
      <c r="G872" s="66"/>
      <c r="H872" s="67"/>
      <c r="I872" s="66"/>
      <c r="J872" s="67"/>
      <c r="K872" s="67"/>
      <c r="L872" s="71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</row>
    <row r="873" spans="1:49" s="62" customFormat="1" ht="27" customHeight="1" x14ac:dyDescent="0.3">
      <c r="A873" s="71"/>
      <c r="B873" s="66"/>
      <c r="C873" s="98"/>
      <c r="D873" s="66"/>
      <c r="E873" s="67"/>
      <c r="F873" s="66"/>
      <c r="G873" s="66"/>
      <c r="H873" s="67"/>
      <c r="I873" s="66"/>
      <c r="J873" s="67"/>
      <c r="K873" s="67"/>
      <c r="L873" s="71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</row>
    <row r="874" spans="1:49" s="62" customFormat="1" ht="27" customHeight="1" x14ac:dyDescent="0.3">
      <c r="A874" s="71"/>
      <c r="B874" s="66"/>
      <c r="C874" s="98"/>
      <c r="D874" s="66"/>
      <c r="E874" s="67"/>
      <c r="F874" s="66"/>
      <c r="G874" s="66"/>
      <c r="H874" s="67"/>
      <c r="I874" s="66"/>
      <c r="J874" s="67"/>
      <c r="K874" s="67"/>
      <c r="L874" s="71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</row>
    <row r="875" spans="1:49" s="62" customFormat="1" ht="27" customHeight="1" x14ac:dyDescent="0.3">
      <c r="A875" s="71"/>
      <c r="B875" s="66"/>
      <c r="C875" s="98"/>
      <c r="D875" s="66"/>
      <c r="E875" s="67"/>
      <c r="F875" s="66"/>
      <c r="G875" s="66"/>
      <c r="H875" s="67"/>
      <c r="I875" s="66"/>
      <c r="J875" s="67"/>
      <c r="K875" s="67"/>
      <c r="L875" s="71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</row>
    <row r="876" spans="1:49" s="62" customFormat="1" ht="27" customHeight="1" x14ac:dyDescent="0.3">
      <c r="A876" s="71"/>
      <c r="B876" s="66"/>
      <c r="C876" s="98"/>
      <c r="D876" s="66"/>
      <c r="E876" s="67"/>
      <c r="F876" s="66"/>
      <c r="G876" s="66"/>
      <c r="H876" s="67"/>
      <c r="I876" s="66"/>
      <c r="J876" s="67"/>
      <c r="K876" s="67"/>
      <c r="L876" s="71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</row>
    <row r="877" spans="1:49" s="62" customFormat="1" ht="27" customHeight="1" x14ac:dyDescent="0.3">
      <c r="A877" s="71"/>
      <c r="B877" s="66"/>
      <c r="C877" s="98"/>
      <c r="D877" s="66"/>
      <c r="E877" s="67"/>
      <c r="F877" s="66"/>
      <c r="G877" s="66"/>
      <c r="H877" s="67"/>
      <c r="I877" s="66"/>
      <c r="J877" s="67"/>
      <c r="K877" s="67"/>
      <c r="L877" s="71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</row>
    <row r="878" spans="1:49" s="62" customFormat="1" ht="27" customHeight="1" x14ac:dyDescent="0.3">
      <c r="A878" s="71"/>
      <c r="B878" s="66"/>
      <c r="C878" s="98"/>
      <c r="D878" s="66"/>
      <c r="E878" s="67"/>
      <c r="F878" s="66"/>
      <c r="G878" s="66"/>
      <c r="H878" s="67"/>
      <c r="I878" s="66"/>
      <c r="J878" s="67"/>
      <c r="K878" s="67"/>
      <c r="L878" s="71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</row>
    <row r="879" spans="1:49" s="62" customFormat="1" ht="27" customHeight="1" x14ac:dyDescent="0.3">
      <c r="A879" s="71"/>
      <c r="B879" s="66"/>
      <c r="C879" s="98"/>
      <c r="D879" s="66"/>
      <c r="E879" s="67"/>
      <c r="F879" s="66"/>
      <c r="G879" s="66"/>
      <c r="H879" s="67"/>
      <c r="I879" s="66"/>
      <c r="J879" s="67"/>
      <c r="K879" s="67"/>
      <c r="L879" s="71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</row>
    <row r="880" spans="1:49" s="62" customFormat="1" ht="27" customHeight="1" x14ac:dyDescent="0.3">
      <c r="A880" s="71"/>
      <c r="B880" s="66"/>
      <c r="C880" s="98"/>
      <c r="D880" s="66"/>
      <c r="E880" s="67"/>
      <c r="F880" s="66"/>
      <c r="G880" s="66"/>
      <c r="H880" s="67"/>
      <c r="I880" s="66"/>
      <c r="J880" s="67"/>
      <c r="K880" s="67"/>
      <c r="L880" s="71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</row>
    <row r="881" spans="1:49" s="62" customFormat="1" ht="27" customHeight="1" x14ac:dyDescent="0.3">
      <c r="A881" s="71"/>
      <c r="B881" s="66"/>
      <c r="C881" s="98"/>
      <c r="D881" s="66"/>
      <c r="E881" s="67"/>
      <c r="F881" s="66"/>
      <c r="G881" s="66"/>
      <c r="H881" s="67"/>
      <c r="I881" s="66"/>
      <c r="J881" s="67"/>
      <c r="K881" s="67"/>
      <c r="L881" s="7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</row>
    <row r="882" spans="1:49" s="62" customFormat="1" ht="27" customHeight="1" x14ac:dyDescent="0.3">
      <c r="A882" s="71"/>
      <c r="B882" s="66"/>
      <c r="C882" s="98"/>
      <c r="D882" s="66"/>
      <c r="E882" s="67"/>
      <c r="F882" s="66"/>
      <c r="G882" s="66"/>
      <c r="H882" s="67"/>
      <c r="I882" s="66"/>
      <c r="J882" s="67"/>
      <c r="K882" s="67"/>
      <c r="L882" s="71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</row>
    <row r="883" spans="1:49" s="62" customFormat="1" ht="27" customHeight="1" x14ac:dyDescent="0.3">
      <c r="A883" s="71"/>
      <c r="B883" s="66"/>
      <c r="C883" s="98"/>
      <c r="D883" s="66"/>
      <c r="E883" s="67"/>
      <c r="F883" s="66"/>
      <c r="G883" s="66"/>
      <c r="H883" s="67"/>
      <c r="I883" s="66"/>
      <c r="J883" s="67"/>
      <c r="K883" s="67"/>
      <c r="L883" s="71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</row>
    <row r="884" spans="1:49" s="62" customFormat="1" ht="27" customHeight="1" x14ac:dyDescent="0.3">
      <c r="A884" s="71"/>
      <c r="B884" s="66"/>
      <c r="C884" s="98"/>
      <c r="D884" s="66"/>
      <c r="E884" s="67"/>
      <c r="F884" s="66"/>
      <c r="G884" s="66"/>
      <c r="H884" s="67"/>
      <c r="I884" s="66"/>
      <c r="J884" s="67"/>
      <c r="K884" s="67"/>
      <c r="L884" s="71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</row>
    <row r="885" spans="1:49" s="62" customFormat="1" ht="27" customHeight="1" x14ac:dyDescent="0.3">
      <c r="A885" s="71"/>
      <c r="B885" s="66"/>
      <c r="C885" s="98"/>
      <c r="D885" s="66"/>
      <c r="E885" s="67"/>
      <c r="F885" s="66"/>
      <c r="G885" s="66"/>
      <c r="H885" s="67"/>
      <c r="I885" s="66"/>
      <c r="J885" s="67"/>
      <c r="K885" s="67"/>
      <c r="L885" s="71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</row>
    <row r="886" spans="1:49" s="62" customFormat="1" ht="27" customHeight="1" x14ac:dyDescent="0.3">
      <c r="A886" s="71"/>
      <c r="B886" s="66"/>
      <c r="C886" s="98"/>
      <c r="D886" s="66"/>
      <c r="E886" s="67"/>
      <c r="F886" s="66"/>
      <c r="G886" s="66"/>
      <c r="H886" s="67"/>
      <c r="I886" s="66"/>
      <c r="J886" s="67"/>
      <c r="K886" s="67"/>
      <c r="L886" s="71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</row>
    <row r="887" spans="1:49" s="62" customFormat="1" ht="27" customHeight="1" x14ac:dyDescent="0.3">
      <c r="A887" s="71"/>
      <c r="B887" s="66"/>
      <c r="C887" s="98"/>
      <c r="D887" s="66"/>
      <c r="E887" s="67"/>
      <c r="F887" s="66"/>
      <c r="G887" s="66"/>
      <c r="H887" s="67"/>
      <c r="I887" s="66"/>
      <c r="J887" s="67"/>
      <c r="K887" s="67"/>
      <c r="L887" s="71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</row>
    <row r="888" spans="1:49" s="62" customFormat="1" ht="27" customHeight="1" x14ac:dyDescent="0.3">
      <c r="A888" s="71"/>
      <c r="B888" s="66"/>
      <c r="C888" s="98"/>
      <c r="D888" s="66"/>
      <c r="E888" s="67"/>
      <c r="F888" s="66"/>
      <c r="G888" s="66"/>
      <c r="H888" s="67"/>
      <c r="I888" s="66"/>
      <c r="J888" s="67"/>
      <c r="K888" s="67"/>
      <c r="L888" s="71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</row>
    <row r="889" spans="1:49" s="62" customFormat="1" ht="27" customHeight="1" x14ac:dyDescent="0.3">
      <c r="A889" s="71"/>
      <c r="B889" s="66"/>
      <c r="C889" s="98"/>
      <c r="D889" s="66"/>
      <c r="E889" s="67"/>
      <c r="F889" s="66"/>
      <c r="G889" s="66"/>
      <c r="H889" s="67"/>
      <c r="I889" s="66"/>
      <c r="J889" s="67"/>
      <c r="K889" s="67"/>
      <c r="L889" s="71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</row>
    <row r="890" spans="1:49" s="62" customFormat="1" ht="27" customHeight="1" x14ac:dyDescent="0.3">
      <c r="A890" s="71"/>
      <c r="B890" s="66"/>
      <c r="C890" s="98"/>
      <c r="D890" s="66"/>
      <c r="E890" s="67"/>
      <c r="F890" s="66"/>
      <c r="G890" s="66"/>
      <c r="H890" s="67"/>
      <c r="I890" s="66"/>
      <c r="J890" s="67"/>
      <c r="K890" s="67"/>
      <c r="L890" s="71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</row>
    <row r="891" spans="1:49" s="62" customFormat="1" ht="27" customHeight="1" x14ac:dyDescent="0.3">
      <c r="A891" s="71"/>
      <c r="B891" s="66"/>
      <c r="C891" s="98"/>
      <c r="D891" s="66"/>
      <c r="E891" s="67"/>
      <c r="F891" s="66"/>
      <c r="G891" s="66"/>
      <c r="H891" s="67"/>
      <c r="I891" s="66"/>
      <c r="J891" s="67"/>
      <c r="K891" s="67"/>
      <c r="L891" s="7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</row>
    <row r="892" spans="1:49" s="62" customFormat="1" ht="27" customHeight="1" x14ac:dyDescent="0.3">
      <c r="A892" s="71"/>
      <c r="B892" s="66"/>
      <c r="C892" s="98"/>
      <c r="D892" s="66"/>
      <c r="E892" s="67"/>
      <c r="F892" s="66"/>
      <c r="G892" s="66"/>
      <c r="H892" s="67"/>
      <c r="I892" s="66"/>
      <c r="J892" s="67"/>
      <c r="K892" s="67"/>
      <c r="L892" s="71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</row>
    <row r="893" spans="1:49" s="62" customFormat="1" ht="27" customHeight="1" x14ac:dyDescent="0.3">
      <c r="A893" s="71"/>
      <c r="B893" s="66"/>
      <c r="C893" s="98"/>
      <c r="D893" s="66"/>
      <c r="E893" s="67"/>
      <c r="F893" s="66"/>
      <c r="G893" s="66"/>
      <c r="H893" s="67"/>
      <c r="I893" s="66"/>
      <c r="J893" s="67"/>
      <c r="K893" s="67"/>
      <c r="L893" s="71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</row>
    <row r="894" spans="1:49" s="62" customFormat="1" ht="27" customHeight="1" x14ac:dyDescent="0.3">
      <c r="A894" s="71"/>
      <c r="B894" s="66"/>
      <c r="C894" s="98"/>
      <c r="D894" s="66"/>
      <c r="E894" s="67"/>
      <c r="F894" s="66"/>
      <c r="G894" s="66"/>
      <c r="H894" s="67"/>
      <c r="I894" s="66"/>
      <c r="J894" s="67"/>
      <c r="K894" s="67"/>
      <c r="L894" s="71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</row>
    <row r="895" spans="1:49" s="62" customFormat="1" ht="27" customHeight="1" x14ac:dyDescent="0.3">
      <c r="A895" s="71"/>
      <c r="B895" s="66"/>
      <c r="C895" s="98"/>
      <c r="D895" s="66"/>
      <c r="E895" s="67"/>
      <c r="F895" s="66"/>
      <c r="G895" s="66"/>
      <c r="H895" s="67"/>
      <c r="I895" s="66"/>
      <c r="J895" s="67"/>
      <c r="K895" s="67"/>
      <c r="L895" s="71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</row>
    <row r="896" spans="1:49" s="62" customFormat="1" ht="27" customHeight="1" x14ac:dyDescent="0.3">
      <c r="A896" s="71"/>
      <c r="B896" s="66"/>
      <c r="C896" s="98"/>
      <c r="D896" s="66"/>
      <c r="E896" s="67"/>
      <c r="F896" s="66"/>
      <c r="G896" s="66"/>
      <c r="H896" s="67"/>
      <c r="I896" s="66"/>
      <c r="J896" s="67"/>
      <c r="K896" s="67"/>
      <c r="L896" s="71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</row>
    <row r="897" spans="1:49" s="62" customFormat="1" ht="27" customHeight="1" x14ac:dyDescent="0.3">
      <c r="A897" s="71"/>
      <c r="B897" s="66"/>
      <c r="C897" s="98"/>
      <c r="D897" s="66"/>
      <c r="E897" s="67"/>
      <c r="F897" s="66"/>
      <c r="G897" s="66"/>
      <c r="H897" s="67"/>
      <c r="I897" s="66"/>
      <c r="J897" s="67"/>
      <c r="K897" s="67"/>
      <c r="L897" s="71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</row>
    <row r="898" spans="1:49" s="62" customFormat="1" ht="27" customHeight="1" x14ac:dyDescent="0.3">
      <c r="A898" s="71"/>
      <c r="B898" s="66"/>
      <c r="C898" s="98"/>
      <c r="D898" s="66"/>
      <c r="E898" s="67"/>
      <c r="F898" s="66"/>
      <c r="G898" s="66"/>
      <c r="H898" s="67"/>
      <c r="I898" s="66"/>
      <c r="J898" s="67"/>
      <c r="K898" s="67"/>
      <c r="L898" s="71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</row>
    <row r="899" spans="1:49" s="62" customFormat="1" ht="27" customHeight="1" x14ac:dyDescent="0.3">
      <c r="A899" s="71"/>
      <c r="B899" s="66"/>
      <c r="C899" s="98"/>
      <c r="D899" s="66"/>
      <c r="E899" s="67"/>
      <c r="F899" s="66"/>
      <c r="G899" s="66"/>
      <c r="H899" s="67"/>
      <c r="I899" s="66"/>
      <c r="J899" s="67"/>
      <c r="K899" s="67"/>
      <c r="L899" s="71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</row>
    <row r="900" spans="1:49" s="62" customFormat="1" ht="27" customHeight="1" x14ac:dyDescent="0.3">
      <c r="A900" s="71"/>
      <c r="B900" s="66"/>
      <c r="C900" s="98"/>
      <c r="D900" s="66"/>
      <c r="E900" s="67"/>
      <c r="F900" s="66"/>
      <c r="G900" s="66"/>
      <c r="H900" s="67"/>
      <c r="I900" s="66"/>
      <c r="J900" s="67"/>
      <c r="K900" s="67"/>
      <c r="L900" s="71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</row>
    <row r="901" spans="1:49" s="62" customFormat="1" ht="27" customHeight="1" x14ac:dyDescent="0.3">
      <c r="A901" s="71"/>
      <c r="B901" s="66"/>
      <c r="C901" s="98"/>
      <c r="D901" s="66"/>
      <c r="E901" s="67"/>
      <c r="F901" s="66"/>
      <c r="G901" s="66"/>
      <c r="H901" s="67"/>
      <c r="I901" s="66"/>
      <c r="J901" s="67"/>
      <c r="K901" s="67"/>
      <c r="L901" s="7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</row>
    <row r="902" spans="1:49" s="62" customFormat="1" ht="27" customHeight="1" x14ac:dyDescent="0.3">
      <c r="A902" s="71"/>
      <c r="B902" s="66"/>
      <c r="C902" s="98"/>
      <c r="D902" s="66"/>
      <c r="E902" s="67"/>
      <c r="F902" s="66"/>
      <c r="G902" s="66"/>
      <c r="H902" s="67"/>
      <c r="I902" s="66"/>
      <c r="J902" s="67"/>
      <c r="K902" s="67"/>
      <c r="L902" s="71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</row>
    <row r="903" spans="1:49" s="62" customFormat="1" ht="27" customHeight="1" x14ac:dyDescent="0.3">
      <c r="A903" s="71"/>
      <c r="B903" s="66"/>
      <c r="C903" s="98"/>
      <c r="D903" s="66"/>
      <c r="E903" s="67"/>
      <c r="F903" s="66"/>
      <c r="G903" s="66"/>
      <c r="H903" s="67"/>
      <c r="I903" s="66"/>
      <c r="J903" s="67"/>
      <c r="K903" s="67"/>
      <c r="L903" s="71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</row>
    <row r="904" spans="1:49" s="62" customFormat="1" ht="27" customHeight="1" x14ac:dyDescent="0.3">
      <c r="A904" s="71"/>
      <c r="B904" s="66"/>
      <c r="C904" s="98"/>
      <c r="D904" s="66"/>
      <c r="E904" s="67"/>
      <c r="F904" s="66"/>
      <c r="G904" s="66"/>
      <c r="H904" s="67"/>
      <c r="I904" s="66"/>
      <c r="J904" s="67"/>
      <c r="K904" s="67"/>
      <c r="L904" s="71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</row>
    <row r="905" spans="1:49" s="62" customFormat="1" ht="27" customHeight="1" x14ac:dyDescent="0.3">
      <c r="A905" s="71"/>
      <c r="B905" s="66"/>
      <c r="C905" s="98"/>
      <c r="D905" s="66"/>
      <c r="E905" s="67"/>
      <c r="F905" s="66"/>
      <c r="G905" s="66"/>
      <c r="H905" s="67"/>
      <c r="I905" s="66"/>
      <c r="J905" s="67"/>
      <c r="K905" s="67"/>
      <c r="L905" s="71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</row>
    <row r="906" spans="1:49" s="62" customFormat="1" ht="27" customHeight="1" x14ac:dyDescent="0.3">
      <c r="A906" s="71"/>
      <c r="B906" s="66"/>
      <c r="C906" s="98"/>
      <c r="D906" s="66"/>
      <c r="E906" s="67"/>
      <c r="F906" s="66"/>
      <c r="G906" s="66"/>
      <c r="H906" s="67"/>
      <c r="I906" s="66"/>
      <c r="J906" s="67"/>
      <c r="K906" s="67"/>
      <c r="L906" s="71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</row>
    <row r="907" spans="1:49" s="62" customFormat="1" ht="27" customHeight="1" x14ac:dyDescent="0.3">
      <c r="A907" s="71"/>
      <c r="B907" s="66"/>
      <c r="C907" s="98"/>
      <c r="D907" s="66"/>
      <c r="E907" s="67"/>
      <c r="F907" s="66"/>
      <c r="G907" s="66"/>
      <c r="H907" s="67"/>
      <c r="I907" s="66"/>
      <c r="J907" s="67"/>
      <c r="K907" s="67"/>
      <c r="L907" s="71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</row>
    <row r="908" spans="1:49" s="62" customFormat="1" ht="27" customHeight="1" x14ac:dyDescent="0.3">
      <c r="A908" s="71"/>
      <c r="B908" s="66"/>
      <c r="C908" s="98"/>
      <c r="D908" s="66"/>
      <c r="E908" s="67"/>
      <c r="F908" s="66"/>
      <c r="G908" s="66"/>
      <c r="H908" s="67"/>
      <c r="I908" s="66"/>
      <c r="J908" s="67"/>
      <c r="K908" s="67"/>
      <c r="L908" s="71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</row>
    <row r="909" spans="1:49" s="62" customFormat="1" ht="27" customHeight="1" x14ac:dyDescent="0.3">
      <c r="A909" s="71"/>
      <c r="B909" s="66"/>
      <c r="C909" s="98"/>
      <c r="D909" s="66"/>
      <c r="E909" s="67"/>
      <c r="F909" s="66"/>
      <c r="G909" s="66"/>
      <c r="H909" s="67"/>
      <c r="I909" s="66"/>
      <c r="J909" s="67"/>
      <c r="K909" s="67"/>
      <c r="L909" s="71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</row>
    <row r="910" spans="1:49" s="62" customFormat="1" ht="27" customHeight="1" x14ac:dyDescent="0.3">
      <c r="A910" s="71"/>
      <c r="B910" s="66"/>
      <c r="C910" s="98"/>
      <c r="D910" s="66"/>
      <c r="E910" s="67"/>
      <c r="F910" s="66"/>
      <c r="G910" s="66"/>
      <c r="H910" s="67"/>
      <c r="I910" s="66"/>
      <c r="J910" s="67"/>
      <c r="K910" s="67"/>
      <c r="L910" s="71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</row>
    <row r="911" spans="1:49" s="62" customFormat="1" ht="27" customHeight="1" x14ac:dyDescent="0.3">
      <c r="A911" s="71"/>
      <c r="B911" s="66"/>
      <c r="C911" s="98"/>
      <c r="D911" s="66"/>
      <c r="E911" s="67"/>
      <c r="F911" s="66"/>
      <c r="G911" s="66"/>
      <c r="H911" s="67"/>
      <c r="I911" s="66"/>
      <c r="J911" s="67"/>
      <c r="K911" s="67"/>
      <c r="L911" s="7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</row>
    <row r="912" spans="1:49" s="62" customFormat="1" ht="27" customHeight="1" x14ac:dyDescent="0.3">
      <c r="A912" s="71"/>
      <c r="B912" s="66"/>
      <c r="C912" s="98"/>
      <c r="D912" s="66"/>
      <c r="E912" s="67"/>
      <c r="F912" s="66"/>
      <c r="G912" s="66"/>
      <c r="H912" s="67"/>
      <c r="I912" s="66"/>
      <c r="J912" s="67"/>
      <c r="K912" s="67"/>
      <c r="L912" s="71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</row>
    <row r="913" spans="1:49" s="62" customFormat="1" ht="27" customHeight="1" x14ac:dyDescent="0.3">
      <c r="A913" s="71"/>
      <c r="B913" s="66"/>
      <c r="C913" s="98"/>
      <c r="D913" s="66"/>
      <c r="E913" s="67"/>
      <c r="F913" s="66"/>
      <c r="G913" s="66"/>
      <c r="H913" s="67"/>
      <c r="I913" s="66"/>
      <c r="J913" s="67"/>
      <c r="K913" s="67"/>
      <c r="L913" s="71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</row>
    <row r="914" spans="1:49" s="62" customFormat="1" ht="27" customHeight="1" x14ac:dyDescent="0.3">
      <c r="A914" s="71"/>
      <c r="B914" s="66"/>
      <c r="C914" s="98"/>
      <c r="D914" s="66"/>
      <c r="E914" s="67"/>
      <c r="F914" s="66"/>
      <c r="G914" s="66"/>
      <c r="H914" s="67"/>
      <c r="I914" s="66"/>
      <c r="J914" s="67"/>
      <c r="K914" s="67"/>
      <c r="L914" s="71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</row>
    <row r="915" spans="1:49" s="62" customFormat="1" ht="27" customHeight="1" x14ac:dyDescent="0.3">
      <c r="A915" s="71"/>
      <c r="B915" s="66"/>
      <c r="C915" s="98"/>
      <c r="D915" s="66"/>
      <c r="E915" s="67"/>
      <c r="F915" s="66"/>
      <c r="G915" s="66"/>
      <c r="H915" s="67"/>
      <c r="I915" s="66"/>
      <c r="J915" s="67"/>
      <c r="K915" s="67"/>
      <c r="L915" s="71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</row>
    <row r="916" spans="1:49" s="62" customFormat="1" ht="27" customHeight="1" x14ac:dyDescent="0.3">
      <c r="A916" s="71"/>
      <c r="B916" s="66"/>
      <c r="C916" s="98"/>
      <c r="D916" s="66"/>
      <c r="E916" s="67"/>
      <c r="F916" s="66"/>
      <c r="G916" s="66"/>
      <c r="H916" s="67"/>
      <c r="I916" s="66"/>
      <c r="J916" s="67"/>
      <c r="K916" s="67"/>
      <c r="L916" s="71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</row>
    <row r="917" spans="1:49" s="62" customFormat="1" ht="27" customHeight="1" x14ac:dyDescent="0.3">
      <c r="A917" s="71"/>
      <c r="B917" s="66"/>
      <c r="C917" s="98"/>
      <c r="D917" s="66"/>
      <c r="E917" s="67"/>
      <c r="F917" s="66"/>
      <c r="G917" s="66"/>
      <c r="H917" s="67"/>
      <c r="I917" s="66"/>
      <c r="J917" s="67"/>
      <c r="K917" s="67"/>
      <c r="L917" s="71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</row>
    <row r="918" spans="1:49" s="62" customFormat="1" ht="27" customHeight="1" x14ac:dyDescent="0.3">
      <c r="A918" s="71"/>
      <c r="B918" s="66"/>
      <c r="C918" s="98"/>
      <c r="D918" s="66"/>
      <c r="E918" s="67"/>
      <c r="F918" s="66"/>
      <c r="G918" s="66"/>
      <c r="H918" s="67"/>
      <c r="I918" s="66"/>
      <c r="J918" s="67"/>
      <c r="K918" s="67"/>
      <c r="L918" s="71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</row>
    <row r="919" spans="1:49" s="62" customFormat="1" ht="27" customHeight="1" x14ac:dyDescent="0.3">
      <c r="A919" s="71"/>
      <c r="B919" s="66"/>
      <c r="C919" s="98"/>
      <c r="D919" s="66"/>
      <c r="E919" s="67"/>
      <c r="F919" s="66"/>
      <c r="G919" s="66"/>
      <c r="H919" s="67"/>
      <c r="I919" s="66"/>
      <c r="J919" s="67"/>
      <c r="K919" s="67"/>
      <c r="L919" s="71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</row>
    <row r="920" spans="1:49" s="62" customFormat="1" ht="27" customHeight="1" x14ac:dyDescent="0.3">
      <c r="A920" s="71"/>
      <c r="B920" s="66"/>
      <c r="C920" s="98"/>
      <c r="D920" s="66"/>
      <c r="E920" s="67"/>
      <c r="F920" s="66"/>
      <c r="G920" s="66"/>
      <c r="H920" s="67"/>
      <c r="I920" s="66"/>
      <c r="J920" s="67"/>
      <c r="K920" s="67"/>
      <c r="L920" s="71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</row>
    <row r="921" spans="1:49" s="62" customFormat="1" ht="27" customHeight="1" x14ac:dyDescent="0.3">
      <c r="A921" s="71"/>
      <c r="B921" s="66"/>
      <c r="C921" s="98"/>
      <c r="D921" s="66"/>
      <c r="E921" s="67"/>
      <c r="F921" s="66"/>
      <c r="G921" s="66"/>
      <c r="H921" s="67"/>
      <c r="I921" s="66"/>
      <c r="J921" s="67"/>
      <c r="K921" s="67"/>
      <c r="L921" s="7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</row>
    <row r="922" spans="1:49" s="62" customFormat="1" ht="27" customHeight="1" x14ac:dyDescent="0.3">
      <c r="A922" s="71"/>
      <c r="B922" s="66"/>
      <c r="C922" s="98"/>
      <c r="D922" s="66"/>
      <c r="E922" s="67"/>
      <c r="F922" s="66"/>
      <c r="G922" s="66"/>
      <c r="H922" s="67"/>
      <c r="I922" s="66"/>
      <c r="J922" s="67"/>
      <c r="K922" s="67"/>
      <c r="L922" s="71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</row>
    <row r="923" spans="1:49" s="62" customFormat="1" ht="27" customHeight="1" x14ac:dyDescent="0.3">
      <c r="A923" s="71"/>
      <c r="B923" s="66"/>
      <c r="C923" s="98"/>
      <c r="D923" s="66"/>
      <c r="E923" s="67"/>
      <c r="F923" s="66"/>
      <c r="G923" s="66"/>
      <c r="H923" s="67"/>
      <c r="I923" s="66"/>
      <c r="J923" s="67"/>
      <c r="K923" s="67"/>
      <c r="L923" s="71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</row>
    <row r="924" spans="1:49" s="62" customFormat="1" ht="27" customHeight="1" x14ac:dyDescent="0.3">
      <c r="A924" s="71"/>
      <c r="B924" s="66"/>
      <c r="C924" s="98"/>
      <c r="D924" s="66"/>
      <c r="E924" s="67"/>
      <c r="F924" s="66"/>
      <c r="G924" s="66"/>
      <c r="H924" s="67"/>
      <c r="I924" s="66"/>
      <c r="J924" s="67"/>
      <c r="K924" s="67"/>
      <c r="L924" s="71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</row>
    <row r="925" spans="1:49" s="62" customFormat="1" ht="27" customHeight="1" x14ac:dyDescent="0.3">
      <c r="A925" s="71"/>
      <c r="B925" s="66"/>
      <c r="C925" s="98"/>
      <c r="D925" s="66"/>
      <c r="E925" s="67"/>
      <c r="F925" s="66"/>
      <c r="G925" s="66"/>
      <c r="H925" s="67"/>
      <c r="I925" s="66"/>
      <c r="J925" s="67"/>
      <c r="K925" s="67"/>
      <c r="L925" s="71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</row>
    <row r="926" spans="1:49" s="62" customFormat="1" ht="27" customHeight="1" x14ac:dyDescent="0.3">
      <c r="A926" s="71"/>
      <c r="B926" s="66"/>
      <c r="C926" s="98"/>
      <c r="D926" s="66"/>
      <c r="E926" s="67"/>
      <c r="F926" s="66"/>
      <c r="G926" s="66"/>
      <c r="H926" s="67"/>
      <c r="I926" s="66"/>
      <c r="J926" s="67"/>
      <c r="K926" s="67"/>
      <c r="L926" s="71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</row>
    <row r="927" spans="1:49" s="62" customFormat="1" ht="27" customHeight="1" x14ac:dyDescent="0.3">
      <c r="A927" s="71"/>
      <c r="B927" s="66"/>
      <c r="C927" s="98"/>
      <c r="D927" s="66"/>
      <c r="E927" s="67"/>
      <c r="F927" s="66"/>
      <c r="G927" s="66"/>
      <c r="H927" s="67"/>
      <c r="I927" s="66"/>
      <c r="J927" s="67"/>
      <c r="K927" s="67"/>
      <c r="L927" s="71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</row>
    <row r="928" spans="1:49" s="62" customFormat="1" ht="27" customHeight="1" x14ac:dyDescent="0.3">
      <c r="A928" s="71"/>
      <c r="B928" s="66"/>
      <c r="C928" s="98"/>
      <c r="D928" s="66"/>
      <c r="E928" s="67"/>
      <c r="F928" s="66"/>
      <c r="G928" s="66"/>
      <c r="H928" s="67"/>
      <c r="I928" s="66"/>
      <c r="J928" s="67"/>
      <c r="K928" s="67"/>
      <c r="L928" s="71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</row>
    <row r="929" spans="1:49" s="62" customFormat="1" ht="27" customHeight="1" x14ac:dyDescent="0.3">
      <c r="A929" s="71"/>
      <c r="B929" s="66"/>
      <c r="C929" s="98"/>
      <c r="D929" s="66"/>
      <c r="E929" s="67"/>
      <c r="F929" s="66"/>
      <c r="G929" s="66"/>
      <c r="H929" s="67"/>
      <c r="I929" s="66"/>
      <c r="J929" s="67"/>
      <c r="K929" s="67"/>
      <c r="L929" s="71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</row>
    <row r="930" spans="1:49" s="62" customFormat="1" ht="27" customHeight="1" x14ac:dyDescent="0.3">
      <c r="A930" s="71"/>
      <c r="B930" s="66"/>
      <c r="C930" s="98"/>
      <c r="D930" s="66"/>
      <c r="E930" s="67"/>
      <c r="F930" s="66"/>
      <c r="G930" s="66"/>
      <c r="H930" s="67"/>
      <c r="I930" s="66"/>
      <c r="J930" s="67"/>
      <c r="K930" s="67"/>
      <c r="L930" s="71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</row>
    <row r="931" spans="1:49" s="62" customFormat="1" ht="27" customHeight="1" x14ac:dyDescent="0.3">
      <c r="A931" s="71"/>
      <c r="B931" s="66"/>
      <c r="C931" s="98"/>
      <c r="D931" s="66"/>
      <c r="E931" s="67"/>
      <c r="F931" s="66"/>
      <c r="G931" s="66"/>
      <c r="H931" s="67"/>
      <c r="I931" s="66"/>
      <c r="J931" s="67"/>
      <c r="K931" s="67"/>
      <c r="L931" s="7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</row>
    <row r="932" spans="1:49" s="62" customFormat="1" ht="27" customHeight="1" x14ac:dyDescent="0.3">
      <c r="A932" s="71"/>
      <c r="B932" s="66"/>
      <c r="C932" s="98"/>
      <c r="D932" s="66"/>
      <c r="E932" s="67"/>
      <c r="F932" s="66"/>
      <c r="G932" s="66"/>
      <c r="H932" s="67"/>
      <c r="I932" s="66"/>
      <c r="J932" s="67"/>
      <c r="K932" s="67"/>
      <c r="L932" s="71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</row>
    <row r="933" spans="1:49" s="62" customFormat="1" ht="27" customHeight="1" x14ac:dyDescent="0.3">
      <c r="A933" s="71"/>
      <c r="B933" s="66"/>
      <c r="C933" s="98"/>
      <c r="D933" s="66"/>
      <c r="E933" s="67"/>
      <c r="F933" s="66"/>
      <c r="G933" s="66"/>
      <c r="H933" s="67"/>
      <c r="I933" s="66"/>
      <c r="J933" s="67"/>
      <c r="K933" s="67"/>
      <c r="L933" s="71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</row>
    <row r="934" spans="1:49" s="62" customFormat="1" ht="27" customHeight="1" x14ac:dyDescent="0.3">
      <c r="A934" s="71"/>
      <c r="B934" s="66"/>
      <c r="C934" s="98"/>
      <c r="D934" s="66"/>
      <c r="E934" s="67"/>
      <c r="F934" s="66"/>
      <c r="G934" s="66"/>
      <c r="H934" s="67"/>
      <c r="I934" s="66"/>
      <c r="J934" s="67"/>
      <c r="K934" s="67"/>
      <c r="L934" s="71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</row>
    <row r="935" spans="1:49" s="62" customFormat="1" ht="27" customHeight="1" x14ac:dyDescent="0.3">
      <c r="A935" s="71"/>
      <c r="B935" s="66"/>
      <c r="C935" s="98"/>
      <c r="D935" s="66"/>
      <c r="E935" s="67"/>
      <c r="F935" s="66"/>
      <c r="G935" s="66"/>
      <c r="H935" s="67"/>
      <c r="I935" s="66"/>
      <c r="J935" s="67"/>
      <c r="K935" s="67"/>
      <c r="L935" s="71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</row>
    <row r="936" spans="1:49" s="62" customFormat="1" ht="27" customHeight="1" x14ac:dyDescent="0.3">
      <c r="A936" s="71"/>
      <c r="B936" s="66"/>
      <c r="C936" s="98"/>
      <c r="D936" s="66"/>
      <c r="E936" s="67"/>
      <c r="F936" s="66"/>
      <c r="G936" s="66"/>
      <c r="H936" s="67"/>
      <c r="I936" s="66"/>
      <c r="J936" s="67"/>
      <c r="K936" s="67"/>
      <c r="L936" s="71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</row>
    <row r="937" spans="1:49" s="62" customFormat="1" ht="27" customHeight="1" x14ac:dyDescent="0.3">
      <c r="A937" s="71"/>
      <c r="B937" s="66"/>
      <c r="C937" s="98"/>
      <c r="D937" s="66"/>
      <c r="E937" s="67"/>
      <c r="F937" s="66"/>
      <c r="G937" s="66"/>
      <c r="H937" s="67"/>
      <c r="I937" s="66"/>
      <c r="J937" s="67"/>
      <c r="K937" s="67"/>
      <c r="L937" s="71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:49" s="62" customFormat="1" ht="27" customHeight="1" x14ac:dyDescent="0.3">
      <c r="A938" s="71"/>
      <c r="B938" s="66"/>
      <c r="C938" s="98"/>
      <c r="D938" s="66"/>
      <c r="E938" s="67"/>
      <c r="F938" s="66"/>
      <c r="G938" s="66"/>
      <c r="H938" s="67"/>
      <c r="I938" s="66"/>
      <c r="J938" s="67"/>
      <c r="K938" s="67"/>
      <c r="L938" s="71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:49" s="62" customFormat="1" ht="27" customHeight="1" x14ac:dyDescent="0.3">
      <c r="A939" s="71"/>
      <c r="B939" s="66"/>
      <c r="C939" s="98"/>
      <c r="D939" s="66"/>
      <c r="E939" s="67"/>
      <c r="F939" s="66"/>
      <c r="G939" s="66"/>
      <c r="H939" s="67"/>
      <c r="I939" s="66"/>
      <c r="J939" s="67"/>
      <c r="K939" s="67"/>
      <c r="L939" s="71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:49" s="62" customFormat="1" ht="27" customHeight="1" x14ac:dyDescent="0.3">
      <c r="A940" s="71"/>
      <c r="B940" s="66"/>
      <c r="C940" s="98"/>
      <c r="D940" s="66"/>
      <c r="E940" s="67"/>
      <c r="F940" s="66"/>
      <c r="G940" s="66"/>
      <c r="H940" s="67"/>
      <c r="I940" s="66"/>
      <c r="J940" s="67"/>
      <c r="K940" s="67"/>
      <c r="L940" s="71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:49" s="62" customFormat="1" ht="27" customHeight="1" x14ac:dyDescent="0.3">
      <c r="A941" s="71"/>
      <c r="B941" s="66"/>
      <c r="C941" s="98"/>
      <c r="D941" s="66"/>
      <c r="E941" s="67"/>
      <c r="F941" s="66"/>
      <c r="G941" s="66"/>
      <c r="H941" s="67"/>
      <c r="I941" s="66"/>
      <c r="J941" s="67"/>
      <c r="K941" s="67"/>
      <c r="L941" s="7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:49" s="62" customFormat="1" ht="27" customHeight="1" x14ac:dyDescent="0.3">
      <c r="A942" s="71"/>
      <c r="B942" s="66"/>
      <c r="C942" s="98"/>
      <c r="D942" s="66"/>
      <c r="E942" s="67"/>
      <c r="F942" s="66"/>
      <c r="G942" s="66"/>
      <c r="H942" s="67"/>
      <c r="I942" s="66"/>
      <c r="J942" s="67"/>
      <c r="K942" s="67"/>
      <c r="L942" s="71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:49" s="62" customFormat="1" ht="27" customHeight="1" x14ac:dyDescent="0.3">
      <c r="A943" s="71"/>
      <c r="B943" s="66"/>
      <c r="C943" s="98"/>
      <c r="D943" s="66"/>
      <c r="E943" s="67"/>
      <c r="F943" s="66"/>
      <c r="G943" s="66"/>
      <c r="H943" s="67"/>
      <c r="I943" s="66"/>
      <c r="J943" s="67"/>
      <c r="K943" s="67"/>
      <c r="L943" s="71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:49" s="62" customFormat="1" ht="27" customHeight="1" x14ac:dyDescent="0.3">
      <c r="A944" s="71"/>
      <c r="B944" s="66"/>
      <c r="C944" s="98"/>
      <c r="D944" s="66"/>
      <c r="E944" s="67"/>
      <c r="F944" s="66"/>
      <c r="G944" s="66"/>
      <c r="H944" s="67"/>
      <c r="I944" s="66"/>
      <c r="J944" s="67"/>
      <c r="K944" s="67"/>
      <c r="L944" s="71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:49" s="62" customFormat="1" ht="27" customHeight="1" x14ac:dyDescent="0.3">
      <c r="A945" s="71"/>
      <c r="B945" s="66"/>
      <c r="C945" s="98"/>
      <c r="D945" s="66"/>
      <c r="E945" s="67"/>
      <c r="F945" s="66"/>
      <c r="G945" s="66"/>
      <c r="H945" s="67"/>
      <c r="I945" s="66"/>
      <c r="J945" s="67"/>
      <c r="K945" s="67"/>
      <c r="L945" s="71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:49" s="62" customFormat="1" ht="27" customHeight="1" x14ac:dyDescent="0.3">
      <c r="A946" s="71"/>
      <c r="B946" s="66"/>
      <c r="C946" s="98"/>
      <c r="D946" s="66"/>
      <c r="E946" s="67"/>
      <c r="F946" s="66"/>
      <c r="G946" s="66"/>
      <c r="H946" s="67"/>
      <c r="I946" s="66"/>
      <c r="J946" s="67"/>
      <c r="K946" s="67"/>
      <c r="L946" s="71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:49" s="62" customFormat="1" ht="27" customHeight="1" x14ac:dyDescent="0.3">
      <c r="A947" s="71"/>
      <c r="B947" s="66"/>
      <c r="C947" s="98"/>
      <c r="D947" s="66"/>
      <c r="E947" s="67"/>
      <c r="F947" s="66"/>
      <c r="G947" s="66"/>
      <c r="H947" s="67"/>
      <c r="I947" s="66"/>
      <c r="J947" s="67"/>
      <c r="K947" s="67"/>
      <c r="L947" s="71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:49" s="62" customFormat="1" ht="27" customHeight="1" x14ac:dyDescent="0.3">
      <c r="A948" s="71"/>
      <c r="B948" s="66"/>
      <c r="C948" s="98"/>
      <c r="D948" s="66"/>
      <c r="E948" s="67"/>
      <c r="F948" s="66"/>
      <c r="G948" s="66"/>
      <c r="H948" s="67"/>
      <c r="I948" s="66"/>
      <c r="J948" s="67"/>
      <c r="K948" s="67"/>
      <c r="L948" s="71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:49" s="62" customFormat="1" ht="27" customHeight="1" x14ac:dyDescent="0.3">
      <c r="A949" s="71"/>
      <c r="B949" s="66"/>
      <c r="C949" s="98"/>
      <c r="D949" s="66"/>
      <c r="E949" s="67"/>
      <c r="F949" s="66"/>
      <c r="G949" s="66"/>
      <c r="H949" s="67"/>
      <c r="I949" s="66"/>
      <c r="J949" s="67"/>
      <c r="K949" s="67"/>
      <c r="L949" s="71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:49" s="62" customFormat="1" ht="27" customHeight="1" x14ac:dyDescent="0.3">
      <c r="A950" s="71"/>
      <c r="B950" s="66"/>
      <c r="C950" s="98"/>
      <c r="D950" s="66"/>
      <c r="E950" s="67"/>
      <c r="F950" s="66"/>
      <c r="G950" s="66"/>
      <c r="H950" s="67"/>
      <c r="I950" s="66"/>
      <c r="J950" s="67"/>
      <c r="K950" s="67"/>
      <c r="L950" s="71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:49" s="62" customFormat="1" ht="27" customHeight="1" x14ac:dyDescent="0.3">
      <c r="A951" s="71"/>
      <c r="B951" s="66"/>
      <c r="C951" s="98"/>
      <c r="D951" s="66"/>
      <c r="E951" s="67"/>
      <c r="F951" s="66"/>
      <c r="G951" s="66"/>
      <c r="H951" s="67"/>
      <c r="I951" s="66"/>
      <c r="J951" s="67"/>
      <c r="K951" s="67"/>
      <c r="L951" s="7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:49" s="62" customFormat="1" ht="27" customHeight="1" x14ac:dyDescent="0.3">
      <c r="A952" s="71"/>
      <c r="B952" s="66"/>
      <c r="C952" s="98"/>
      <c r="D952" s="66"/>
      <c r="E952" s="67"/>
      <c r="F952" s="66"/>
      <c r="G952" s="66"/>
      <c r="H952" s="67"/>
      <c r="I952" s="66"/>
      <c r="J952" s="67"/>
      <c r="K952" s="67"/>
      <c r="L952" s="71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:49" s="62" customFormat="1" ht="27" customHeight="1" x14ac:dyDescent="0.3">
      <c r="A953" s="71"/>
      <c r="B953" s="66"/>
      <c r="C953" s="98"/>
      <c r="D953" s="66"/>
      <c r="E953" s="67"/>
      <c r="F953" s="66"/>
      <c r="G953" s="66"/>
      <c r="H953" s="67"/>
      <c r="I953" s="66"/>
      <c r="J953" s="67"/>
      <c r="K953" s="67"/>
      <c r="L953" s="71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:49" s="62" customFormat="1" ht="27" customHeight="1" x14ac:dyDescent="0.3">
      <c r="A954" s="71"/>
      <c r="B954" s="66"/>
      <c r="C954" s="98"/>
      <c r="D954" s="66"/>
      <c r="E954" s="67"/>
      <c r="F954" s="66"/>
      <c r="G954" s="66"/>
      <c r="H954" s="67"/>
      <c r="I954" s="66"/>
      <c r="J954" s="67"/>
      <c r="K954" s="67"/>
      <c r="L954" s="71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:49" s="62" customFormat="1" ht="27" customHeight="1" x14ac:dyDescent="0.3">
      <c r="A955" s="71"/>
      <c r="B955" s="66"/>
      <c r="C955" s="98"/>
      <c r="D955" s="66"/>
      <c r="E955" s="67"/>
      <c r="F955" s="66"/>
      <c r="G955" s="66"/>
      <c r="H955" s="67"/>
      <c r="I955" s="66"/>
      <c r="J955" s="67"/>
      <c r="K955" s="67"/>
      <c r="L955" s="71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:49" s="62" customFormat="1" ht="27" customHeight="1" x14ac:dyDescent="0.3">
      <c r="A956" s="71"/>
      <c r="B956" s="66"/>
      <c r="C956" s="98"/>
      <c r="D956" s="66"/>
      <c r="E956" s="67"/>
      <c r="F956" s="66"/>
      <c r="G956" s="66"/>
      <c r="H956" s="67"/>
      <c r="I956" s="66"/>
      <c r="J956" s="67"/>
      <c r="K956" s="67"/>
      <c r="L956" s="71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:49" s="62" customFormat="1" ht="27" customHeight="1" x14ac:dyDescent="0.3">
      <c r="A957" s="71"/>
      <c r="B957" s="66"/>
      <c r="C957" s="98"/>
      <c r="D957" s="66"/>
      <c r="E957" s="67"/>
      <c r="F957" s="66"/>
      <c r="G957" s="66"/>
      <c r="H957" s="67"/>
      <c r="I957" s="66"/>
      <c r="J957" s="67"/>
      <c r="K957" s="67"/>
      <c r="L957" s="71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:49" s="62" customFormat="1" ht="27" customHeight="1" x14ac:dyDescent="0.3">
      <c r="A958" s="71"/>
      <c r="B958" s="66"/>
      <c r="C958" s="98"/>
      <c r="D958" s="66"/>
      <c r="E958" s="67"/>
      <c r="F958" s="66"/>
      <c r="G958" s="66"/>
      <c r="H958" s="67"/>
      <c r="I958" s="66"/>
      <c r="J958" s="67"/>
      <c r="K958" s="67"/>
      <c r="L958" s="71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:49" s="62" customFormat="1" ht="27" customHeight="1" x14ac:dyDescent="0.3">
      <c r="A959" s="71"/>
      <c r="B959" s="66"/>
      <c r="C959" s="98"/>
      <c r="D959" s="66"/>
      <c r="E959" s="67"/>
      <c r="F959" s="66"/>
      <c r="G959" s="66"/>
      <c r="H959" s="67"/>
      <c r="I959" s="66"/>
      <c r="J959" s="67"/>
      <c r="K959" s="67"/>
      <c r="L959" s="71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:49" s="62" customFormat="1" ht="27" customHeight="1" x14ac:dyDescent="0.3">
      <c r="A960" s="71"/>
      <c r="B960" s="66"/>
      <c r="C960" s="98"/>
      <c r="D960" s="66"/>
      <c r="E960" s="67"/>
      <c r="F960" s="66"/>
      <c r="G960" s="66"/>
      <c r="H960" s="67"/>
      <c r="I960" s="66"/>
      <c r="J960" s="67"/>
      <c r="K960" s="67"/>
      <c r="L960" s="71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:49" s="62" customFormat="1" ht="27" customHeight="1" x14ac:dyDescent="0.3">
      <c r="A961" s="71"/>
      <c r="B961" s="66"/>
      <c r="C961" s="98"/>
      <c r="D961" s="66"/>
      <c r="E961" s="67"/>
      <c r="F961" s="66"/>
      <c r="G961" s="66"/>
      <c r="H961" s="67"/>
      <c r="I961" s="66"/>
      <c r="J961" s="67"/>
      <c r="K961" s="67"/>
      <c r="L961" s="7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:49" s="62" customFormat="1" ht="27" customHeight="1" x14ac:dyDescent="0.3">
      <c r="A962" s="71"/>
      <c r="B962" s="66"/>
      <c r="C962" s="98"/>
      <c r="D962" s="66"/>
      <c r="E962" s="67"/>
      <c r="F962" s="66"/>
      <c r="G962" s="66"/>
      <c r="H962" s="67"/>
      <c r="I962" s="66"/>
      <c r="J962" s="67"/>
      <c r="K962" s="67"/>
      <c r="L962" s="71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:49" s="62" customFormat="1" ht="27" customHeight="1" x14ac:dyDescent="0.3">
      <c r="A963" s="71"/>
      <c r="B963" s="66"/>
      <c r="C963" s="98"/>
      <c r="D963" s="66"/>
      <c r="E963" s="67"/>
      <c r="F963" s="66"/>
      <c r="G963" s="66"/>
      <c r="H963" s="67"/>
      <c r="I963" s="66"/>
      <c r="J963" s="67"/>
      <c r="K963" s="67"/>
      <c r="L963" s="71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:49" s="62" customFormat="1" ht="27" customHeight="1" x14ac:dyDescent="0.3">
      <c r="A964" s="71"/>
      <c r="B964" s="66"/>
      <c r="C964" s="98"/>
      <c r="D964" s="66"/>
      <c r="E964" s="67"/>
      <c r="F964" s="66"/>
      <c r="G964" s="66"/>
      <c r="H964" s="67"/>
      <c r="I964" s="66"/>
      <c r="J964" s="67"/>
      <c r="K964" s="67"/>
      <c r="L964" s="71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:49" s="62" customFormat="1" ht="27" customHeight="1" x14ac:dyDescent="0.3">
      <c r="A965" s="71"/>
      <c r="B965" s="66"/>
      <c r="C965" s="98"/>
      <c r="D965" s="66"/>
      <c r="E965" s="67"/>
      <c r="F965" s="66"/>
      <c r="G965" s="66"/>
      <c r="H965" s="67"/>
      <c r="I965" s="66"/>
      <c r="J965" s="67"/>
      <c r="K965" s="67"/>
      <c r="L965" s="71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:49" s="62" customFormat="1" ht="27" customHeight="1" x14ac:dyDescent="0.3">
      <c r="A966" s="71"/>
      <c r="B966" s="66"/>
      <c r="C966" s="98"/>
      <c r="D966" s="66"/>
      <c r="E966" s="67"/>
      <c r="F966" s="66"/>
      <c r="G966" s="66"/>
      <c r="H966" s="67"/>
      <c r="I966" s="66"/>
      <c r="J966" s="67"/>
      <c r="K966" s="67"/>
      <c r="L966" s="71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:49" s="62" customFormat="1" ht="27" customHeight="1" x14ac:dyDescent="0.3">
      <c r="A967" s="71"/>
      <c r="B967" s="66"/>
      <c r="C967" s="98"/>
      <c r="D967" s="66"/>
      <c r="E967" s="67"/>
      <c r="F967" s="66"/>
      <c r="G967" s="66"/>
      <c r="H967" s="67"/>
      <c r="I967" s="66"/>
      <c r="J967" s="67"/>
      <c r="K967" s="67"/>
      <c r="L967" s="71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:49" s="62" customFormat="1" ht="27" customHeight="1" x14ac:dyDescent="0.3">
      <c r="A968" s="71"/>
      <c r="B968" s="66"/>
      <c r="C968" s="98"/>
      <c r="D968" s="66"/>
      <c r="E968" s="67"/>
      <c r="F968" s="66"/>
      <c r="G968" s="66"/>
      <c r="H968" s="67"/>
      <c r="I968" s="66"/>
      <c r="J968" s="67"/>
      <c r="K968" s="67"/>
      <c r="L968" s="71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:49" s="62" customFormat="1" ht="27" customHeight="1" x14ac:dyDescent="0.3">
      <c r="A969" s="71"/>
      <c r="B969" s="66"/>
      <c r="C969" s="98"/>
      <c r="D969" s="66"/>
      <c r="E969" s="67"/>
      <c r="F969" s="66"/>
      <c r="G969" s="66"/>
      <c r="H969" s="67"/>
      <c r="I969" s="66"/>
      <c r="J969" s="67"/>
      <c r="K969" s="67"/>
      <c r="L969" s="71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:49" s="62" customFormat="1" ht="27" customHeight="1" x14ac:dyDescent="0.3">
      <c r="A970" s="71"/>
      <c r="B970" s="66"/>
      <c r="C970" s="98"/>
      <c r="D970" s="66"/>
      <c r="E970" s="67"/>
      <c r="F970" s="66"/>
      <c r="G970" s="66"/>
      <c r="H970" s="67"/>
      <c r="I970" s="66"/>
      <c r="J970" s="67"/>
      <c r="K970" s="67"/>
      <c r="L970" s="71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:49" s="62" customFormat="1" ht="27" customHeight="1" x14ac:dyDescent="0.3">
      <c r="A971" s="71"/>
      <c r="B971" s="66"/>
      <c r="C971" s="98"/>
      <c r="D971" s="66"/>
      <c r="E971" s="67"/>
      <c r="F971" s="66"/>
      <c r="G971" s="66"/>
      <c r="H971" s="67"/>
      <c r="I971" s="66"/>
      <c r="J971" s="67"/>
      <c r="K971" s="67"/>
      <c r="L971" s="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:49" s="62" customFormat="1" ht="27" customHeight="1" x14ac:dyDescent="0.3">
      <c r="A972" s="71"/>
      <c r="B972" s="66"/>
      <c r="C972" s="98"/>
      <c r="D972" s="66"/>
      <c r="E972" s="67"/>
      <c r="F972" s="66"/>
      <c r="G972" s="66"/>
      <c r="H972" s="67"/>
      <c r="I972" s="66"/>
      <c r="J972" s="67"/>
      <c r="K972" s="67"/>
      <c r="L972" s="71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:49" s="62" customFormat="1" ht="27" customHeight="1" x14ac:dyDescent="0.3">
      <c r="A973" s="71"/>
      <c r="B973" s="66"/>
      <c r="C973" s="98"/>
      <c r="D973" s="66"/>
      <c r="E973" s="67"/>
      <c r="F973" s="66"/>
      <c r="G973" s="66"/>
      <c r="H973" s="67"/>
      <c r="I973" s="66"/>
      <c r="J973" s="67"/>
      <c r="K973" s="67"/>
      <c r="L973" s="71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:49" s="62" customFormat="1" ht="27" customHeight="1" x14ac:dyDescent="0.3">
      <c r="A974" s="71"/>
      <c r="B974" s="66"/>
      <c r="C974" s="98"/>
      <c r="D974" s="66"/>
      <c r="E974" s="67"/>
      <c r="F974" s="66"/>
      <c r="G974" s="66"/>
      <c r="H974" s="67"/>
      <c r="I974" s="66"/>
      <c r="J974" s="67"/>
      <c r="K974" s="67"/>
      <c r="L974" s="71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:49" s="62" customFormat="1" ht="27" customHeight="1" x14ac:dyDescent="0.3">
      <c r="A975" s="71"/>
      <c r="B975" s="66"/>
      <c r="C975" s="98"/>
      <c r="D975" s="66"/>
      <c r="E975" s="67"/>
      <c r="F975" s="66"/>
      <c r="G975" s="66"/>
      <c r="H975" s="67"/>
      <c r="I975" s="66"/>
      <c r="J975" s="67"/>
      <c r="K975" s="67"/>
      <c r="L975" s="71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:49" s="62" customFormat="1" ht="27" customHeight="1" x14ac:dyDescent="0.3">
      <c r="A976" s="71"/>
      <c r="B976" s="66"/>
      <c r="C976" s="98"/>
      <c r="D976" s="66"/>
      <c r="E976" s="67"/>
      <c r="F976" s="66"/>
      <c r="G976" s="66"/>
      <c r="H976" s="67"/>
      <c r="I976" s="66"/>
      <c r="J976" s="67"/>
      <c r="K976" s="67"/>
      <c r="L976" s="71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:49" s="62" customFormat="1" ht="27" customHeight="1" x14ac:dyDescent="0.3">
      <c r="A977" s="71"/>
      <c r="B977" s="66"/>
      <c r="C977" s="98"/>
      <c r="D977" s="66"/>
      <c r="E977" s="67"/>
      <c r="F977" s="66"/>
      <c r="G977" s="66"/>
      <c r="H977" s="67"/>
      <c r="I977" s="66"/>
      <c r="J977" s="67"/>
      <c r="K977" s="67"/>
      <c r="L977" s="71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:49" s="62" customFormat="1" ht="27" customHeight="1" x14ac:dyDescent="0.3">
      <c r="A978" s="71"/>
      <c r="B978" s="66"/>
      <c r="C978" s="98"/>
      <c r="D978" s="66"/>
      <c r="E978" s="67"/>
      <c r="F978" s="66"/>
      <c r="G978" s="66"/>
      <c r="H978" s="67"/>
      <c r="I978" s="66"/>
      <c r="J978" s="67"/>
      <c r="K978" s="67"/>
      <c r="L978" s="71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:49" s="62" customFormat="1" ht="27" customHeight="1" x14ac:dyDescent="0.3">
      <c r="A979" s="71"/>
      <c r="B979" s="66"/>
      <c r="C979" s="98"/>
      <c r="D979" s="66"/>
      <c r="E979" s="67"/>
      <c r="F979" s="66"/>
      <c r="G979" s="66"/>
      <c r="H979" s="67"/>
      <c r="I979" s="66"/>
      <c r="J979" s="67"/>
      <c r="K979" s="67"/>
      <c r="L979" s="71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:49" s="62" customFormat="1" ht="27" customHeight="1" x14ac:dyDescent="0.3">
      <c r="A980" s="71"/>
      <c r="B980" s="66"/>
      <c r="C980" s="98"/>
      <c r="D980" s="66"/>
      <c r="E980" s="67"/>
      <c r="F980" s="66"/>
      <c r="G980" s="66"/>
      <c r="H980" s="67"/>
      <c r="I980" s="66"/>
      <c r="J980" s="67"/>
      <c r="K980" s="67"/>
      <c r="L980" s="71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:49" s="62" customFormat="1" ht="27" customHeight="1" x14ac:dyDescent="0.3">
      <c r="A981" s="71"/>
      <c r="B981" s="66"/>
      <c r="C981" s="98"/>
      <c r="D981" s="66"/>
      <c r="E981" s="67"/>
      <c r="F981" s="66"/>
      <c r="G981" s="66"/>
      <c r="H981" s="67"/>
      <c r="I981" s="66"/>
      <c r="J981" s="67"/>
      <c r="K981" s="67"/>
      <c r="L981" s="7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:49" s="62" customFormat="1" ht="27" customHeight="1" x14ac:dyDescent="0.3">
      <c r="A982" s="71"/>
      <c r="B982" s="66"/>
      <c r="C982" s="98"/>
      <c r="D982" s="66"/>
      <c r="E982" s="67"/>
      <c r="F982" s="66"/>
      <c r="G982" s="66"/>
      <c r="H982" s="67"/>
      <c r="I982" s="66"/>
      <c r="J982" s="67"/>
      <c r="K982" s="67"/>
      <c r="L982" s="71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:49" s="62" customFormat="1" ht="27" customHeight="1" x14ac:dyDescent="0.3">
      <c r="A983" s="71"/>
      <c r="B983" s="66"/>
      <c r="C983" s="98"/>
      <c r="D983" s="66"/>
      <c r="E983" s="67"/>
      <c r="F983" s="66"/>
      <c r="G983" s="66"/>
      <c r="H983" s="67"/>
      <c r="I983" s="66"/>
      <c r="J983" s="67"/>
      <c r="K983" s="67"/>
      <c r="L983" s="71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:49" s="62" customFormat="1" ht="27" customHeight="1" x14ac:dyDescent="0.3">
      <c r="A984" s="71"/>
      <c r="B984" s="66"/>
      <c r="C984" s="98"/>
      <c r="D984" s="66"/>
      <c r="E984" s="67"/>
      <c r="F984" s="66"/>
      <c r="G984" s="66"/>
      <c r="H984" s="67"/>
      <c r="I984" s="66"/>
      <c r="J984" s="67"/>
      <c r="K984" s="67"/>
      <c r="L984" s="71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:49" s="62" customFormat="1" ht="27" customHeight="1" x14ac:dyDescent="0.3">
      <c r="A985" s="71"/>
      <c r="B985" s="66"/>
      <c r="C985" s="98"/>
      <c r="D985" s="66"/>
      <c r="E985" s="67"/>
      <c r="F985" s="66"/>
      <c r="G985" s="66"/>
      <c r="H985" s="67"/>
      <c r="I985" s="66"/>
      <c r="J985" s="67"/>
      <c r="K985" s="67"/>
      <c r="L985" s="71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:49" s="62" customFormat="1" ht="27" customHeight="1" x14ac:dyDescent="0.3">
      <c r="A986" s="71"/>
      <c r="B986" s="66"/>
      <c r="C986" s="98"/>
      <c r="D986" s="66"/>
      <c r="E986" s="67"/>
      <c r="F986" s="66"/>
      <c r="G986" s="66"/>
      <c r="H986" s="67"/>
      <c r="I986" s="66"/>
      <c r="J986" s="67"/>
      <c r="K986" s="67"/>
      <c r="L986" s="71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:49" s="62" customFormat="1" ht="27" customHeight="1" x14ac:dyDescent="0.3">
      <c r="A987" s="71"/>
      <c r="B987" s="66"/>
      <c r="C987" s="98"/>
      <c r="D987" s="66"/>
      <c r="E987" s="67"/>
      <c r="F987" s="66"/>
      <c r="G987" s="66"/>
      <c r="H987" s="67"/>
      <c r="I987" s="66"/>
      <c r="J987" s="67"/>
      <c r="K987" s="67"/>
      <c r="L987" s="71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:49" s="62" customFormat="1" ht="27" customHeight="1" x14ac:dyDescent="0.3">
      <c r="A988" s="71"/>
      <c r="B988" s="66"/>
      <c r="C988" s="98"/>
      <c r="D988" s="66"/>
      <c r="E988" s="67"/>
      <c r="F988" s="66"/>
      <c r="G988" s="66"/>
      <c r="H988" s="67"/>
      <c r="I988" s="66"/>
      <c r="J988" s="67"/>
      <c r="K988" s="67"/>
      <c r="L988" s="71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:49" s="71" customFormat="1" ht="27" customHeight="1" x14ac:dyDescent="0.3">
      <c r="H989" s="110"/>
    </row>
  </sheetData>
  <sheetProtection formatCells="0" formatColumns="0" formatRows="0" insertRows="0" insertHyperlinks="0" deleteRows="0" sort="0" autoFilter="0"/>
  <dataConsolidate/>
  <mergeCells count="1">
    <mergeCell ref="B2:K3"/>
  </mergeCells>
  <dataValidations count="1">
    <dataValidation type="list" allowBlank="1" showInputMessage="1" showErrorMessage="1" sqref="AL5:AP989 AL1:AP3" xr:uid="{00000000-0002-0000-0100-000000000000}">
      <formula1>#REF!</formula1>
    </dataValidation>
  </dataValidations>
  <pageMargins left="0.7" right="0.7" top="0.75" bottom="0.75" header="0.3" footer="0.3"/>
  <pageSetup scale="74" fitToHeight="0" orientation="landscape" r:id="rId1"/>
  <picture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8AB25F-EE36-403F-9C82-4ACC0ACCC22C}">
          <x14:formula1>
            <xm:f>Maestro!$J$11:$J$12</xm:f>
          </x14:formula1>
          <xm:sqref>H6:H988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">
    <tabColor theme="1"/>
  </sheetPr>
  <dimension ref="A1:AF51"/>
  <sheetViews>
    <sheetView topLeftCell="J1" zoomScale="80" zoomScaleNormal="80" workbookViewId="0">
      <pane ySplit="1" topLeftCell="A2" activePane="bottomLeft" state="frozen"/>
      <selection pane="bottomLeft" activeCell="M12" sqref="M12"/>
    </sheetView>
  </sheetViews>
  <sheetFormatPr baseColWidth="10" defaultColWidth="11.42578125" defaultRowHeight="14.25" x14ac:dyDescent="0.3"/>
  <cols>
    <col min="1" max="1" width="19" customWidth="1"/>
    <col min="2" max="2" width="22.7109375" customWidth="1"/>
    <col min="3" max="3" width="19.28515625" customWidth="1"/>
    <col min="4" max="4" width="2.85546875" customWidth="1"/>
    <col min="5" max="6" width="19.28515625" customWidth="1"/>
    <col min="7" max="7" width="65.42578125" customWidth="1"/>
    <col min="8" max="8" width="81.140625" customWidth="1"/>
    <col min="9" max="9" width="75.42578125" customWidth="1"/>
    <col min="10" max="15" width="19.28515625" customWidth="1"/>
    <col min="20" max="20" width="11.42578125" customWidth="1"/>
    <col min="21" max="21" width="12.7109375" customWidth="1"/>
    <col min="22" max="22" width="47.140625" bestFit="1" customWidth="1"/>
    <col min="23" max="23" width="13.42578125" style="12" customWidth="1"/>
    <col min="24" max="24" width="11.5703125" style="12" bestFit="1" customWidth="1"/>
    <col min="25" max="25" width="10.5703125" style="12" bestFit="1" customWidth="1"/>
    <col min="26" max="26" width="9" customWidth="1"/>
    <col min="27" max="27" width="20.28515625" customWidth="1"/>
    <col min="28" max="28" width="13.28515625" bestFit="1" customWidth="1"/>
  </cols>
  <sheetData>
    <row r="1" spans="1:32" ht="18" thickBot="1" x14ac:dyDescent="0.35">
      <c r="A1" s="7" t="s">
        <v>81</v>
      </c>
      <c r="B1" s="7"/>
      <c r="C1" s="7"/>
      <c r="D1" s="9"/>
      <c r="E1" s="9" t="s">
        <v>82</v>
      </c>
      <c r="F1" s="9"/>
      <c r="G1" s="9"/>
      <c r="H1" s="9"/>
      <c r="I1" s="9"/>
      <c r="J1" s="9"/>
      <c r="K1" s="9"/>
      <c r="L1" s="9"/>
      <c r="M1" s="9"/>
      <c r="N1" s="9"/>
      <c r="O1" s="9"/>
      <c r="P1" s="68"/>
      <c r="Q1" s="68"/>
      <c r="R1" s="2"/>
      <c r="T1" s="54"/>
      <c r="U1" s="13"/>
      <c r="V1" s="25" t="s">
        <v>83</v>
      </c>
      <c r="W1" s="26"/>
      <c r="X1" s="26"/>
      <c r="Y1" s="26"/>
      <c r="Z1" s="22"/>
      <c r="AB1" s="2" t="s">
        <v>84</v>
      </c>
      <c r="AF1" s="2" t="s">
        <v>80</v>
      </c>
    </row>
    <row r="2" spans="1:32" ht="16.5" thickTop="1" x14ac:dyDescent="0.3">
      <c r="A2" s="8" t="s">
        <v>85</v>
      </c>
      <c r="B2" s="10" t="s">
        <v>30</v>
      </c>
      <c r="C2" s="8" t="s">
        <v>86</v>
      </c>
      <c r="D2" s="8"/>
      <c r="E2" s="34" t="s">
        <v>24</v>
      </c>
      <c r="F2" s="34" t="s">
        <v>25</v>
      </c>
      <c r="G2" s="34" t="s">
        <v>87</v>
      </c>
      <c r="H2" s="34" t="s">
        <v>26</v>
      </c>
      <c r="I2" s="34" t="s">
        <v>87</v>
      </c>
      <c r="J2" s="34" t="s">
        <v>28</v>
      </c>
      <c r="K2" s="34"/>
      <c r="L2" s="34" t="s">
        <v>27</v>
      </c>
      <c r="M2" s="34" t="s">
        <v>88</v>
      </c>
      <c r="N2" s="34" t="s">
        <v>89</v>
      </c>
      <c r="O2" s="8"/>
      <c r="P2" s="12"/>
      <c r="Q2" s="12"/>
      <c r="R2" s="69"/>
      <c r="T2" s="54"/>
      <c r="U2" s="70"/>
      <c r="V2" s="22"/>
      <c r="W2" s="26"/>
      <c r="X2" s="26"/>
      <c r="Y2" s="26"/>
      <c r="Z2" s="22"/>
      <c r="AB2" s="61" t="s">
        <v>90</v>
      </c>
      <c r="AF2" s="59" t="s">
        <v>91</v>
      </c>
    </row>
    <row r="3" spans="1:32" ht="16.5" x14ac:dyDescent="0.3">
      <c r="A3" s="8" t="s">
        <v>34</v>
      </c>
      <c r="B3" s="10" t="s">
        <v>31</v>
      </c>
      <c r="C3" s="8" t="s">
        <v>92</v>
      </c>
      <c r="D3" s="8"/>
      <c r="E3" s="8" t="s">
        <v>17</v>
      </c>
      <c r="F3" s="8" t="s">
        <v>93</v>
      </c>
      <c r="G3" s="35">
        <v>0.1</v>
      </c>
      <c r="H3" s="8" t="s">
        <v>94</v>
      </c>
      <c r="I3" s="35">
        <v>0.05</v>
      </c>
      <c r="J3" s="8" t="s">
        <v>95</v>
      </c>
      <c r="K3" s="8"/>
      <c r="L3" s="36" t="s">
        <v>36</v>
      </c>
      <c r="M3" s="8">
        <v>0.18</v>
      </c>
      <c r="N3" s="8"/>
      <c r="O3" s="8"/>
      <c r="P3" s="12"/>
      <c r="Q3" s="12"/>
      <c r="R3" s="69"/>
      <c r="T3" s="54"/>
      <c r="U3" s="18"/>
      <c r="V3" s="27" t="s">
        <v>96</v>
      </c>
      <c r="W3" s="28" t="s">
        <v>97</v>
      </c>
      <c r="X3" s="28" t="s">
        <v>98</v>
      </c>
      <c r="Y3" s="28" t="s">
        <v>99</v>
      </c>
      <c r="Z3" s="28" t="s">
        <v>100</v>
      </c>
      <c r="AA3" s="21"/>
      <c r="AB3" s="59" t="s">
        <v>101</v>
      </c>
      <c r="AF3" s="59" t="s">
        <v>102</v>
      </c>
    </row>
    <row r="4" spans="1:32" ht="16.5" x14ac:dyDescent="0.3">
      <c r="A4" s="8" t="s">
        <v>103</v>
      </c>
      <c r="B4" s="10" t="s">
        <v>104</v>
      </c>
      <c r="C4" s="8" t="s">
        <v>105</v>
      </c>
      <c r="D4" s="8"/>
      <c r="E4" s="8" t="s">
        <v>106</v>
      </c>
      <c r="F4" s="8" t="s">
        <v>34</v>
      </c>
      <c r="G4" s="35">
        <v>0.3</v>
      </c>
      <c r="H4" s="8" t="s">
        <v>107</v>
      </c>
      <c r="I4" s="35">
        <v>0.1</v>
      </c>
      <c r="J4" s="8" t="s">
        <v>146</v>
      </c>
      <c r="K4" s="8"/>
      <c r="L4" s="37" t="s">
        <v>103</v>
      </c>
      <c r="M4" s="8">
        <v>0.06</v>
      </c>
      <c r="N4" s="8">
        <v>0.18</v>
      </c>
      <c r="O4" s="8"/>
      <c r="P4" s="12"/>
      <c r="Q4" s="12"/>
      <c r="R4" s="69"/>
      <c r="T4" s="54"/>
      <c r="U4" s="18"/>
      <c r="V4" s="29" t="s">
        <v>44</v>
      </c>
      <c r="W4" s="30">
        <f>'1-Est. y Planeación'!AU83</f>
        <v>0</v>
      </c>
      <c r="X4" s="30" t="e">
        <f>SUMIFS(#REF!,#REF!,V4)</f>
        <v>#REF!</v>
      </c>
      <c r="Y4" s="31" t="e">
        <f t="shared" ref="Y4:Y21" si="0">IF(AND(W4=0,X4=0),"NO","SI")</f>
        <v>#REF!</v>
      </c>
      <c r="Z4" s="31" t="str">
        <f>IF(W4=0%,"NO","SI")</f>
        <v>NO</v>
      </c>
      <c r="AA4" s="21"/>
      <c r="AB4" s="59" t="s">
        <v>108</v>
      </c>
    </row>
    <row r="5" spans="1:32" ht="16.5" x14ac:dyDescent="0.3">
      <c r="A5" s="8" t="s">
        <v>36</v>
      </c>
      <c r="B5" s="10"/>
      <c r="C5" s="8" t="s">
        <v>109</v>
      </c>
      <c r="D5" s="8"/>
      <c r="E5" s="8" t="s">
        <v>15</v>
      </c>
      <c r="F5" s="8" t="s">
        <v>103</v>
      </c>
      <c r="G5" s="35">
        <v>0.5</v>
      </c>
      <c r="H5" s="8" t="s">
        <v>110</v>
      </c>
      <c r="I5" s="35">
        <v>0.2</v>
      </c>
      <c r="J5" s="8" t="s">
        <v>147</v>
      </c>
      <c r="K5" s="8"/>
      <c r="L5" s="38" t="s">
        <v>34</v>
      </c>
      <c r="M5" s="8">
        <v>0.01</v>
      </c>
      <c r="N5" s="8">
        <v>0.06</v>
      </c>
      <c r="O5" s="8"/>
      <c r="P5" s="12"/>
      <c r="Q5" s="12"/>
      <c r="R5" s="69"/>
      <c r="T5" s="54"/>
      <c r="U5" s="18"/>
      <c r="V5" s="29" t="s">
        <v>45</v>
      </c>
      <c r="W5" s="30">
        <f>'1-Est. y Planeación'!AU84</f>
        <v>0</v>
      </c>
      <c r="X5" s="30" t="e">
        <f>SUMIFS(#REF!,#REF!,V5)</f>
        <v>#REF!</v>
      </c>
      <c r="Y5" s="31" t="e">
        <f t="shared" si="0"/>
        <v>#REF!</v>
      </c>
      <c r="Z5" s="31" t="str">
        <f t="shared" ref="Z5:Z21" si="1">IF(W5=0%,"NO","SI")</f>
        <v>NO</v>
      </c>
      <c r="AA5" s="21"/>
    </row>
    <row r="6" spans="1:32" x14ac:dyDescent="0.3">
      <c r="B6" s="10"/>
      <c r="C6" s="8"/>
      <c r="D6" s="8"/>
      <c r="E6" s="8" t="s">
        <v>111</v>
      </c>
      <c r="F6" s="8" t="s">
        <v>36</v>
      </c>
      <c r="G6" s="35">
        <v>0.7</v>
      </c>
      <c r="H6" s="8" t="s">
        <v>112</v>
      </c>
      <c r="I6" s="35">
        <v>0.4</v>
      </c>
      <c r="J6" s="8" t="s">
        <v>167</v>
      </c>
      <c r="K6" s="8"/>
      <c r="L6" s="8"/>
      <c r="M6" s="8"/>
      <c r="N6" s="8"/>
      <c r="O6" s="8"/>
      <c r="P6" s="12"/>
      <c r="Q6" s="12"/>
      <c r="R6" s="69"/>
      <c r="T6" s="54"/>
      <c r="U6" s="18"/>
      <c r="V6" s="29" t="s">
        <v>46</v>
      </c>
      <c r="W6" s="30">
        <f>'1-Est. y Planeación'!AU85</f>
        <v>0</v>
      </c>
      <c r="X6" s="30" t="e">
        <f>SUMIFS(#REF!,#REF!,V6)</f>
        <v>#REF!</v>
      </c>
      <c r="Y6" s="31" t="e">
        <f t="shared" si="0"/>
        <v>#REF!</v>
      </c>
      <c r="Z6" s="31" t="str">
        <f t="shared" si="1"/>
        <v>NO</v>
      </c>
      <c r="AA6" s="21"/>
    </row>
    <row r="7" spans="1:32" x14ac:dyDescent="0.3">
      <c r="B7" s="10"/>
      <c r="C7" s="8"/>
      <c r="D7" s="8"/>
      <c r="E7" s="8"/>
      <c r="F7" s="8" t="s">
        <v>113</v>
      </c>
      <c r="G7" s="35">
        <v>0.9</v>
      </c>
      <c r="H7" s="8" t="s">
        <v>114</v>
      </c>
      <c r="I7" s="35">
        <v>0.8</v>
      </c>
      <c r="J7" s="8"/>
      <c r="K7" s="8"/>
      <c r="L7" s="8"/>
      <c r="M7" s="8"/>
      <c r="N7" s="8"/>
      <c r="O7" s="8"/>
      <c r="P7" s="12"/>
      <c r="Q7" s="12"/>
      <c r="R7" s="69"/>
      <c r="T7" s="54"/>
      <c r="U7" s="18"/>
      <c r="V7" s="29" t="s">
        <v>47</v>
      </c>
      <c r="W7" s="30">
        <f>'1-Est. y Planeación'!AU86</f>
        <v>0</v>
      </c>
      <c r="X7" s="30" t="e">
        <f>SUMIFS(#REF!,#REF!,V7)</f>
        <v>#REF!</v>
      </c>
      <c r="Y7" s="31" t="e">
        <f t="shared" si="0"/>
        <v>#REF!</v>
      </c>
      <c r="Z7" s="31" t="str">
        <f t="shared" si="1"/>
        <v>NO</v>
      </c>
      <c r="AA7" s="21"/>
    </row>
    <row r="8" spans="1:32" x14ac:dyDescent="0.3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2"/>
      <c r="Q8" s="12"/>
      <c r="R8" s="69"/>
      <c r="T8" s="54"/>
      <c r="U8" s="18"/>
      <c r="V8" s="29" t="s">
        <v>48</v>
      </c>
      <c r="W8" s="30">
        <f>'1-Est. y Planeación'!AU87</f>
        <v>0</v>
      </c>
      <c r="X8" s="30" t="e">
        <f>SUMIFS(#REF!,#REF!,V8)</f>
        <v>#REF!</v>
      </c>
      <c r="Y8" s="31" t="e">
        <f t="shared" si="0"/>
        <v>#REF!</v>
      </c>
      <c r="Z8" s="31" t="str">
        <f t="shared" si="1"/>
        <v>NO</v>
      </c>
      <c r="AA8" s="21"/>
    </row>
    <row r="9" spans="1:32" x14ac:dyDescent="0.3">
      <c r="A9" s="24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2"/>
      <c r="Q9" s="12"/>
      <c r="R9" s="69"/>
      <c r="T9" s="54"/>
      <c r="U9" s="18"/>
      <c r="V9" s="29" t="s">
        <v>49</v>
      </c>
      <c r="W9" s="30">
        <f>'1-Est. y Planeación'!AU88</f>
        <v>0</v>
      </c>
      <c r="X9" s="30" t="e">
        <f>SUMIFS(#REF!,#REF!,V9)</f>
        <v>#REF!</v>
      </c>
      <c r="Y9" s="31" t="e">
        <f t="shared" si="0"/>
        <v>#REF!</v>
      </c>
      <c r="Z9" s="31" t="str">
        <f t="shared" si="1"/>
        <v>NO</v>
      </c>
      <c r="AA9" s="21"/>
    </row>
    <row r="10" spans="1:32" x14ac:dyDescent="0.3">
      <c r="A10" s="24"/>
      <c r="B10" s="10"/>
      <c r="C10" s="10"/>
      <c r="D10" s="10"/>
      <c r="E10" s="10"/>
      <c r="F10" s="10"/>
      <c r="G10" s="10"/>
      <c r="H10" s="10"/>
      <c r="I10" s="10"/>
      <c r="J10" s="10" t="s">
        <v>163</v>
      </c>
      <c r="K10" s="10"/>
      <c r="L10" s="10"/>
      <c r="M10" s="10"/>
      <c r="N10" s="10"/>
      <c r="O10" s="10"/>
      <c r="P10" s="12"/>
      <c r="Q10" s="12"/>
      <c r="R10" s="69"/>
      <c r="T10" s="54"/>
      <c r="U10" s="18"/>
      <c r="V10" s="29" t="s">
        <v>50</v>
      </c>
      <c r="W10" s="30">
        <f>'1-Est. y Planeación'!AU89</f>
        <v>0</v>
      </c>
      <c r="X10" s="30" t="e">
        <f>SUMIFS(#REF!,#REF!,V10)</f>
        <v>#REF!</v>
      </c>
      <c r="Y10" s="31" t="e">
        <f t="shared" si="0"/>
        <v>#REF!</v>
      </c>
      <c r="Z10" s="31" t="str">
        <f t="shared" si="1"/>
        <v>NO</v>
      </c>
      <c r="AA10" s="21"/>
    </row>
    <row r="11" spans="1:32" x14ac:dyDescent="0.3">
      <c r="A11" s="24"/>
      <c r="B11" s="10"/>
      <c r="C11" s="10"/>
      <c r="D11" s="10"/>
      <c r="E11" s="10"/>
      <c r="F11" s="10"/>
      <c r="G11" s="10"/>
      <c r="H11" s="10"/>
      <c r="I11" s="10"/>
      <c r="J11" s="10" t="s">
        <v>164</v>
      </c>
      <c r="K11" s="10"/>
      <c r="L11" s="10"/>
      <c r="M11" s="10"/>
      <c r="N11" s="10"/>
      <c r="O11" s="10"/>
      <c r="P11" s="12"/>
      <c r="Q11" s="12"/>
      <c r="R11" s="69"/>
      <c r="T11" s="54"/>
      <c r="U11" s="18"/>
      <c r="V11" s="29" t="s">
        <v>51</v>
      </c>
      <c r="W11" s="30">
        <f>'1-Est. y Planeación'!AU90</f>
        <v>0</v>
      </c>
      <c r="X11" s="30" t="e">
        <f>SUMIFS(#REF!,#REF!,V11)</f>
        <v>#REF!</v>
      </c>
      <c r="Y11" s="31" t="e">
        <f t="shared" si="0"/>
        <v>#REF!</v>
      </c>
      <c r="Z11" s="31" t="str">
        <f t="shared" si="1"/>
        <v>NO</v>
      </c>
      <c r="AA11" s="21"/>
    </row>
    <row r="12" spans="1:32" x14ac:dyDescent="0.3">
      <c r="A12" s="24"/>
      <c r="B12" s="55"/>
      <c r="C12" s="23"/>
      <c r="D12" s="10"/>
      <c r="E12" s="10"/>
      <c r="F12" s="10"/>
      <c r="G12" s="10"/>
      <c r="H12" s="10"/>
      <c r="I12" s="10"/>
      <c r="J12" s="10" t="s">
        <v>165</v>
      </c>
      <c r="K12" s="10"/>
      <c r="L12" s="10"/>
      <c r="M12" s="10"/>
      <c r="N12" s="10"/>
      <c r="O12" s="10"/>
      <c r="P12" s="69"/>
      <c r="Q12" s="69"/>
      <c r="R12" s="69"/>
      <c r="T12" s="54"/>
      <c r="U12" s="18"/>
      <c r="V12" s="29" t="s">
        <v>52</v>
      </c>
      <c r="W12" s="30">
        <f>'1-Est. y Planeación'!AU91</f>
        <v>0</v>
      </c>
      <c r="X12" s="30" t="e">
        <f>SUMIFS(#REF!,#REF!,V12)</f>
        <v>#REF!</v>
      </c>
      <c r="Y12" s="31" t="e">
        <f t="shared" si="0"/>
        <v>#REF!</v>
      </c>
      <c r="Z12" s="31" t="str">
        <f t="shared" si="1"/>
        <v>NO</v>
      </c>
      <c r="AA12" s="21"/>
    </row>
    <row r="13" spans="1:32" x14ac:dyDescent="0.3">
      <c r="A13" s="24"/>
      <c r="B13" s="55"/>
      <c r="C13" s="23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T13" s="54"/>
      <c r="U13" s="18"/>
      <c r="V13" s="29" t="s">
        <v>53</v>
      </c>
      <c r="W13" s="30">
        <f>'1-Est. y Planeación'!AU92</f>
        <v>0</v>
      </c>
      <c r="X13" s="30" t="e">
        <f>SUMIFS(#REF!,#REF!,V13)</f>
        <v>#REF!</v>
      </c>
      <c r="Y13" s="31" t="e">
        <f t="shared" si="0"/>
        <v>#REF!</v>
      </c>
      <c r="Z13" s="31" t="str">
        <f t="shared" si="1"/>
        <v>NO</v>
      </c>
    </row>
    <row r="14" spans="1:32" x14ac:dyDescent="0.3">
      <c r="A14" s="24"/>
      <c r="B14" s="55"/>
      <c r="C14" s="23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T14" s="54"/>
      <c r="U14" s="18"/>
      <c r="V14" s="29" t="s">
        <v>54</v>
      </c>
      <c r="W14" s="30">
        <f>'1-Est. y Planeación'!AU93</f>
        <v>0</v>
      </c>
      <c r="X14" s="30" t="e">
        <f>SUMIFS(#REF!,#REF!,V14)</f>
        <v>#REF!</v>
      </c>
      <c r="Y14" s="31" t="e">
        <f t="shared" si="0"/>
        <v>#REF!</v>
      </c>
      <c r="Z14" s="31" t="str">
        <f t="shared" si="1"/>
        <v>NO</v>
      </c>
    </row>
    <row r="15" spans="1:32" ht="33" x14ac:dyDescent="0.3">
      <c r="A15" s="24"/>
      <c r="B15" s="10"/>
      <c r="C15" s="23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6" t="s">
        <v>115</v>
      </c>
      <c r="Q15" s="16" t="s">
        <v>116</v>
      </c>
      <c r="R15" s="17" t="s">
        <v>117</v>
      </c>
      <c r="T15" s="54"/>
      <c r="U15" s="18"/>
      <c r="V15" s="29" t="s">
        <v>55</v>
      </c>
      <c r="W15" s="30">
        <f>'1-Est. y Planeación'!AU94</f>
        <v>0</v>
      </c>
      <c r="X15" s="30" t="e">
        <f>SUMIFS(#REF!,#REF!,V15)</f>
        <v>#REF!</v>
      </c>
      <c r="Y15" s="31" t="e">
        <f t="shared" si="0"/>
        <v>#REF!</v>
      </c>
      <c r="Z15" s="31" t="str">
        <f t="shared" si="1"/>
        <v>NO</v>
      </c>
    </row>
    <row r="16" spans="1:32" ht="27" x14ac:dyDescent="0.3">
      <c r="A16" s="24"/>
      <c r="B16" s="10"/>
      <c r="C16" s="23"/>
      <c r="D16" s="10"/>
      <c r="E16" s="56" t="s">
        <v>118</v>
      </c>
      <c r="F16" s="33">
        <f>SUM(F17:F19)</f>
        <v>2</v>
      </c>
      <c r="G16" s="10" t="s">
        <v>15</v>
      </c>
      <c r="H16" s="10" t="s">
        <v>17</v>
      </c>
      <c r="I16" s="10" t="s">
        <v>19</v>
      </c>
      <c r="J16" s="10"/>
      <c r="K16" s="10"/>
      <c r="L16" s="10"/>
      <c r="M16" s="10"/>
      <c r="N16" s="10"/>
      <c r="O16" s="10"/>
      <c r="P16" s="14">
        <f>'1-Est. y Planeación'!$AI$130</f>
        <v>5</v>
      </c>
      <c r="Q16" s="15">
        <f>Maestro!P16/'1-Est. y Planeación'!$AS$13</f>
        <v>0.55555555555555558</v>
      </c>
      <c r="R16" s="15">
        <f>ROUNDUP(Q16,0)</f>
        <v>1</v>
      </c>
      <c r="T16" s="54"/>
      <c r="U16" s="18"/>
      <c r="V16" s="29" t="s">
        <v>56</v>
      </c>
      <c r="W16" s="30">
        <f>'1-Est. y Planeación'!AU95</f>
        <v>0</v>
      </c>
      <c r="X16" s="30" t="e">
        <f>SUMIFS(#REF!,#REF!,V16)</f>
        <v>#REF!</v>
      </c>
      <c r="Y16" s="31" t="e">
        <f t="shared" si="0"/>
        <v>#REF!</v>
      </c>
      <c r="Z16" s="31" t="str">
        <f t="shared" si="1"/>
        <v>NO</v>
      </c>
    </row>
    <row r="17" spans="1:27" x14ac:dyDescent="0.3">
      <c r="A17" s="24"/>
      <c r="B17" s="10"/>
      <c r="C17" s="23"/>
      <c r="D17" s="10"/>
      <c r="E17" t="str">
        <f>'1-Est. y Planeación'!AO19</f>
        <v>Fijo</v>
      </c>
      <c r="F17">
        <f>IF(E17=E18,1,IF(E17=E19,1,0))</f>
        <v>1</v>
      </c>
      <c r="G17" s="58" t="s">
        <v>119</v>
      </c>
      <c r="H17" s="58" t="s">
        <v>120</v>
      </c>
      <c r="I17" s="58" t="s">
        <v>121</v>
      </c>
      <c r="J17" s="10"/>
      <c r="K17" s="10"/>
      <c r="L17" s="10"/>
      <c r="M17" s="10"/>
      <c r="N17" s="10"/>
      <c r="O17" s="10"/>
      <c r="T17" s="54"/>
      <c r="U17" s="11"/>
      <c r="V17" s="29" t="s">
        <v>57</v>
      </c>
      <c r="W17" s="30">
        <f>'1-Est. y Planeación'!AU96</f>
        <v>0</v>
      </c>
      <c r="X17" s="30" t="e">
        <f>SUMIFS(#REF!,#REF!,V17)</f>
        <v>#REF!</v>
      </c>
      <c r="Y17" s="31" t="e">
        <f t="shared" si="0"/>
        <v>#REF!</v>
      </c>
      <c r="Z17" s="31" t="str">
        <f t="shared" si="1"/>
        <v>NO</v>
      </c>
    </row>
    <row r="18" spans="1:27" x14ac:dyDescent="0.3">
      <c r="B18" s="57"/>
      <c r="C18" s="10"/>
      <c r="D18" s="10"/>
      <c r="E18" t="str">
        <f>'1-Est. y Planeación'!AM28</f>
        <v>Negociable</v>
      </c>
      <c r="F18">
        <f>IF(E18=E17,1,IF(E18=E19,1,0))</f>
        <v>0</v>
      </c>
      <c r="G18" s="58" t="s">
        <v>122</v>
      </c>
      <c r="H18" s="58" t="s">
        <v>123</v>
      </c>
      <c r="I18" s="58" t="s">
        <v>124</v>
      </c>
      <c r="J18" s="10"/>
      <c r="K18" s="10"/>
      <c r="L18" s="10"/>
      <c r="M18" s="10"/>
      <c r="N18" s="10"/>
      <c r="O18" s="10"/>
      <c r="T18" s="54"/>
      <c r="U18" s="11"/>
      <c r="V18" s="29" t="s">
        <v>58</v>
      </c>
      <c r="W18" s="30">
        <f>'1-Est. y Planeación'!AU97</f>
        <v>0</v>
      </c>
      <c r="X18" s="30" t="e">
        <f>SUMIFS(#REF!,#REF!,V18)</f>
        <v>#REF!</v>
      </c>
      <c r="Y18" s="31" t="e">
        <f t="shared" si="0"/>
        <v>#REF!</v>
      </c>
      <c r="Z18" s="31" t="str">
        <f t="shared" si="1"/>
        <v>NO</v>
      </c>
    </row>
    <row r="19" spans="1:27" ht="24.75" x14ac:dyDescent="0.3">
      <c r="B19" s="57"/>
      <c r="C19" s="10"/>
      <c r="D19" s="10"/>
      <c r="E19" t="str">
        <f>'1-Est. y Planeación'!AR28</f>
        <v>Fijo</v>
      </c>
      <c r="F19">
        <f>IF(E19=E17,1,IF(E19=E18,1,0))</f>
        <v>1</v>
      </c>
      <c r="G19" s="58" t="s">
        <v>125</v>
      </c>
      <c r="H19" s="58" t="s">
        <v>126</v>
      </c>
      <c r="I19" s="58" t="s">
        <v>127</v>
      </c>
      <c r="J19" s="10"/>
      <c r="K19" s="10"/>
      <c r="L19" s="10"/>
      <c r="M19" s="10"/>
      <c r="N19" s="10"/>
      <c r="O19" s="10"/>
      <c r="P19" s="16" t="s">
        <v>128</v>
      </c>
      <c r="T19" s="54"/>
      <c r="U19" s="11"/>
      <c r="V19" s="29" t="s">
        <v>59</v>
      </c>
      <c r="W19" s="30">
        <f>'1-Est. y Planeación'!AU98</f>
        <v>0</v>
      </c>
      <c r="X19" s="30" t="e">
        <f>SUMIFS(#REF!,#REF!,V19)</f>
        <v>#REF!</v>
      </c>
      <c r="Y19" s="31" t="e">
        <f t="shared" si="0"/>
        <v>#REF!</v>
      </c>
      <c r="Z19" s="31" t="str">
        <f t="shared" si="1"/>
        <v>NO</v>
      </c>
    </row>
    <row r="20" spans="1:27" x14ac:dyDescent="0.3">
      <c r="B20" s="57"/>
      <c r="C20" s="10"/>
      <c r="D20" s="10"/>
      <c r="E20" s="4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5">
        <f>'1-Est. y Planeación'!AI130</f>
        <v>5</v>
      </c>
      <c r="T20" s="54"/>
      <c r="U20" s="11"/>
      <c r="V20" s="29" t="s">
        <v>60</v>
      </c>
      <c r="W20" s="30">
        <f>'1-Est. y Planeación'!AU99</f>
        <v>0</v>
      </c>
      <c r="X20" s="30" t="e">
        <f>SUMIFS(#REF!,#REF!,V20)</f>
        <v>#REF!</v>
      </c>
      <c r="Y20" s="31" t="e">
        <f t="shared" si="0"/>
        <v>#REF!</v>
      </c>
      <c r="Z20" s="31" t="str">
        <f t="shared" si="1"/>
        <v>NO</v>
      </c>
    </row>
    <row r="21" spans="1:27" x14ac:dyDescent="0.3">
      <c r="B21" s="57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4" t="e">
        <f>ROUNDUP(P20-Maestro!R26,1)</f>
        <v>#REF!</v>
      </c>
      <c r="T21" s="54"/>
      <c r="U21" s="11"/>
      <c r="V21" s="29" t="s">
        <v>61</v>
      </c>
      <c r="W21" s="30">
        <f>'1-Est. y Planeación'!AU100</f>
        <v>0</v>
      </c>
      <c r="X21" s="30" t="e">
        <f>SUMIFS(#REF!,#REF!,V21)</f>
        <v>#REF!</v>
      </c>
      <c r="Y21" s="31" t="e">
        <f t="shared" si="0"/>
        <v>#REF!</v>
      </c>
      <c r="Z21" s="31" t="str">
        <f t="shared" si="1"/>
        <v>NO</v>
      </c>
    </row>
    <row r="22" spans="1:27" x14ac:dyDescent="0.3">
      <c r="B22" s="57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4" t="e">
        <f>IF(R26="","",Maestro!R26+P21)</f>
        <v>#REF!</v>
      </c>
      <c r="T22" s="54"/>
      <c r="V22" s="29" t="s">
        <v>62</v>
      </c>
      <c r="W22" s="30">
        <f>'1-Est. y Planeación'!AU101</f>
        <v>0</v>
      </c>
      <c r="X22" s="30" t="e">
        <f>SUMIFS(#REF!,#REF!,V22)</f>
        <v>#REF!</v>
      </c>
      <c r="Y22" s="31" t="e">
        <f>IF(AND(W22=0,X22=0),"NO","SI")</f>
        <v>#REF!</v>
      </c>
      <c r="Z22" s="31" t="str">
        <f>IF(W22=0%,"NO","SI")</f>
        <v>NO</v>
      </c>
      <c r="AA22" s="19"/>
    </row>
    <row r="23" spans="1:27" x14ac:dyDescent="0.3">
      <c r="A23" t="s">
        <v>129</v>
      </c>
      <c r="B23" s="57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T23" s="54"/>
      <c r="V23" s="29" t="s">
        <v>130</v>
      </c>
      <c r="W23" s="30">
        <f>'1-Est. y Planeación'!AU101</f>
        <v>0</v>
      </c>
      <c r="X23" s="30" t="e">
        <f>SUMIFS(#REF!,#REF!,V23)</f>
        <v>#REF!</v>
      </c>
      <c r="Y23" s="31" t="str">
        <f>IF(Y24=19,"SI","NO")</f>
        <v>NO</v>
      </c>
      <c r="Z23" s="31" t="str">
        <f>IF(Z24=19,"SI","NO")</f>
        <v>SI</v>
      </c>
    </row>
    <row r="24" spans="1:27" x14ac:dyDescent="0.3">
      <c r="A24" t="s">
        <v>131</v>
      </c>
      <c r="B24" s="57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T24" s="54"/>
      <c r="V24" s="22"/>
      <c r="W24" s="26"/>
      <c r="X24" s="26"/>
      <c r="Y24" s="26">
        <f>COUNTIF(Y4:Y22,"NO")</f>
        <v>0</v>
      </c>
      <c r="Z24" s="26">
        <f>COUNTIF(Z4:Z22,"NO")</f>
        <v>19</v>
      </c>
    </row>
    <row r="25" spans="1:27" ht="28.5" x14ac:dyDescent="0.3">
      <c r="A25" s="97" t="s">
        <v>132</v>
      </c>
      <c r="B25" s="57"/>
      <c r="C25" s="10"/>
      <c r="D25" s="10"/>
      <c r="E25" s="10"/>
      <c r="F25" s="48"/>
      <c r="G25" s="10"/>
      <c r="H25" s="10"/>
      <c r="I25" s="10"/>
      <c r="J25" s="10"/>
      <c r="K25" s="10"/>
      <c r="L25" s="10"/>
      <c r="M25" s="10"/>
      <c r="N25" s="10"/>
      <c r="O25" s="10"/>
      <c r="P25" s="20" t="s">
        <v>106</v>
      </c>
      <c r="Q25" s="20" t="s">
        <v>67</v>
      </c>
      <c r="R25" t="s">
        <v>133</v>
      </c>
      <c r="S25" t="s">
        <v>134</v>
      </c>
      <c r="T25" s="54"/>
    </row>
    <row r="26" spans="1:27" x14ac:dyDescent="0.3">
      <c r="B26" s="57"/>
      <c r="C26" s="10"/>
      <c r="D26" s="10"/>
      <c r="E26" s="10"/>
      <c r="F26" s="48"/>
      <c r="G26" s="10"/>
      <c r="H26" s="10"/>
      <c r="I26" s="10"/>
      <c r="J26" s="10"/>
      <c r="K26" s="10"/>
      <c r="L26" s="10"/>
      <c r="M26" s="10"/>
      <c r="N26" s="10"/>
      <c r="O26" s="10"/>
      <c r="P26" s="14" t="s">
        <v>135</v>
      </c>
      <c r="Q26" s="14" t="e">
        <f>IF(S26="",0,IF(S26&lt;=R26,S26,IF(S26&gt;R26,R26,0)))</f>
        <v>#REF!</v>
      </c>
      <c r="R26" t="e">
        <f>#REF!</f>
        <v>#REF!</v>
      </c>
      <c r="S26" t="e">
        <f>#REF!</f>
        <v>#REF!</v>
      </c>
      <c r="T26" s="54"/>
    </row>
    <row r="27" spans="1:27" x14ac:dyDescent="0.3">
      <c r="A27" t="e">
        <f>SUM(#REF!)</f>
        <v>#REF!</v>
      </c>
      <c r="B27" s="57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4" t="s">
        <v>136</v>
      </c>
      <c r="Q27" s="14" t="e">
        <f>IF(S27&lt;=0,0,S27)</f>
        <v>#REF!</v>
      </c>
      <c r="R27" t="e">
        <f>P22</f>
        <v>#REF!</v>
      </c>
      <c r="S27" t="e">
        <f>IF(S26="",0,IF(S26&gt;R27,P21,S26-R26))</f>
        <v>#REF!</v>
      </c>
      <c r="T27" s="54"/>
    </row>
    <row r="28" spans="1:27" x14ac:dyDescent="0.3">
      <c r="B28" s="57"/>
      <c r="C28" s="10"/>
      <c r="D28" s="10"/>
      <c r="E28" s="10"/>
      <c r="F28" s="48"/>
      <c r="G28" s="10"/>
      <c r="H28" s="10"/>
      <c r="I28" s="10"/>
      <c r="J28" s="10"/>
      <c r="K28" s="10"/>
      <c r="L28" s="10"/>
      <c r="M28" s="10"/>
      <c r="N28" s="10"/>
      <c r="O28" s="10"/>
      <c r="P28" s="14" t="s">
        <v>137</v>
      </c>
      <c r="Q28" s="14" t="e">
        <f>IF(S26&gt;R27,S28,0)</f>
        <v>#REF!</v>
      </c>
      <c r="S28" t="e">
        <f>S26-R27</f>
        <v>#REF!</v>
      </c>
      <c r="T28" s="54"/>
    </row>
    <row r="29" spans="1:27" x14ac:dyDescent="0.3">
      <c r="B29" s="57"/>
      <c r="C29" s="10"/>
      <c r="D29" s="10"/>
      <c r="E29" s="10"/>
      <c r="F29" s="48"/>
      <c r="G29" s="10"/>
      <c r="H29" s="10"/>
      <c r="I29" s="10"/>
      <c r="J29" s="10"/>
      <c r="K29" s="10"/>
      <c r="L29" s="10"/>
      <c r="M29" s="10"/>
      <c r="N29" s="10"/>
      <c r="O29" s="10"/>
      <c r="Q29" s="33" t="e">
        <f>SUM(Q26:Q28)</f>
        <v>#REF!</v>
      </c>
      <c r="T29" s="54"/>
    </row>
    <row r="30" spans="1:27" x14ac:dyDescent="0.3">
      <c r="B30" s="57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T30" s="54"/>
    </row>
    <row r="31" spans="1:27" x14ac:dyDescent="0.3">
      <c r="B31" s="57"/>
      <c r="C31" s="10"/>
      <c r="D31" s="10"/>
      <c r="E31" s="10"/>
      <c r="F31" s="48"/>
      <c r="G31" s="49"/>
      <c r="H31" s="49"/>
      <c r="I31" s="49"/>
      <c r="J31" s="49"/>
      <c r="K31" s="49"/>
      <c r="L31" s="49"/>
      <c r="M31" s="49"/>
      <c r="N31" s="49"/>
      <c r="O31" s="49"/>
      <c r="T31" s="54"/>
    </row>
    <row r="32" spans="1:27" x14ac:dyDescent="0.3">
      <c r="B32" s="57"/>
      <c r="C32" s="10"/>
      <c r="D32" s="10"/>
      <c r="E32" s="10"/>
      <c r="F32" s="50"/>
      <c r="G32" s="10"/>
      <c r="H32" s="10"/>
      <c r="I32" s="10"/>
      <c r="J32" s="10"/>
      <c r="K32" s="10"/>
      <c r="L32" s="10"/>
      <c r="M32" s="10"/>
      <c r="N32" s="10"/>
      <c r="O32" s="10"/>
      <c r="T32" s="54"/>
    </row>
    <row r="33" spans="2:20" x14ac:dyDescent="0.3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t="s">
        <v>138</v>
      </c>
      <c r="Q33" s="32">
        <f>'1-Est. y Planeación'!$AN$80</f>
        <v>0</v>
      </c>
      <c r="T33" s="54"/>
    </row>
    <row r="34" spans="2:20" x14ac:dyDescent="0.3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t="s">
        <v>139</v>
      </c>
      <c r="T34" s="54"/>
    </row>
    <row r="35" spans="2:20" x14ac:dyDescent="0.3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T35" s="54"/>
    </row>
    <row r="36" spans="2:20" x14ac:dyDescent="0.3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T36" s="54"/>
    </row>
    <row r="37" spans="2:20" x14ac:dyDescent="0.3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T37" s="54"/>
    </row>
    <row r="38" spans="2:20" x14ac:dyDescent="0.3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T38" s="54"/>
    </row>
    <row r="39" spans="2:20" x14ac:dyDescent="0.3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T39" s="54"/>
    </row>
    <row r="40" spans="2:20" x14ac:dyDescent="0.3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T40" s="54"/>
    </row>
    <row r="41" spans="2:20" x14ac:dyDescent="0.3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T41" s="54"/>
    </row>
    <row r="42" spans="2:20" x14ac:dyDescent="0.3">
      <c r="T42" s="54"/>
    </row>
    <row r="43" spans="2:20" x14ac:dyDescent="0.3">
      <c r="P43" t="s">
        <v>140</v>
      </c>
      <c r="Q43" t="s">
        <v>141</v>
      </c>
      <c r="R43" t="str">
        <f>CONCATENATE("Estimado con Incertidumbre del  ",('1-Est. y Planeación'!AN80*100), "%")</f>
        <v>Estimado con Incertidumbre del  0%</v>
      </c>
      <c r="T43" s="54"/>
    </row>
    <row r="44" spans="2:20" x14ac:dyDescent="0.3">
      <c r="P44">
        <f>'1-Est. y Planeación'!AI129</f>
        <v>5</v>
      </c>
      <c r="Q44">
        <f>IFERROR(VLOOKUP(#REF!,Maestro!#REF!,5,FALSE),0)</f>
        <v>0</v>
      </c>
      <c r="R44">
        <f>'1-Est. y Planeación'!AI130</f>
        <v>5</v>
      </c>
      <c r="T44" s="54"/>
    </row>
    <row r="45" spans="2:20" x14ac:dyDescent="0.3">
      <c r="Q45">
        <f>P44-Q44</f>
        <v>5</v>
      </c>
      <c r="T45" s="54"/>
    </row>
    <row r="46" spans="2:20" x14ac:dyDescent="0.3">
      <c r="T46" s="54"/>
    </row>
    <row r="47" spans="2:20" x14ac:dyDescent="0.3">
      <c r="T47" s="54"/>
    </row>
    <row r="48" spans="2:20" x14ac:dyDescent="0.3">
      <c r="T48" s="54"/>
    </row>
    <row r="49" spans="20:20" x14ac:dyDescent="0.3">
      <c r="T49" s="54"/>
    </row>
    <row r="50" spans="20:20" x14ac:dyDescent="0.3">
      <c r="T50" s="54"/>
    </row>
    <row r="51" spans="20:20" x14ac:dyDescent="0.3">
      <c r="T51" s="54"/>
    </row>
  </sheetData>
  <sheetProtection sort="0" autoFilter="0" pivotTables="0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eb2c0fb7-9e1f-4358-9a9d-986c3aa33863">
      <Terms xmlns="http://schemas.microsoft.com/office/infopath/2007/PartnerControls"/>
    </lcf76f155ced4ddcb4097134ff3c332f>
    <TaxCatchAll xmlns="7cfc2ee1-6b88-496c-a5a2-5d416451a7c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15ACC4F53A60409D5C85409D0EBC5B" ma:contentTypeVersion="17" ma:contentTypeDescription="Crear nuevo documento." ma:contentTypeScope="" ma:versionID="748011f614695222107495e2ba4e7e5f">
  <xsd:schema xmlns:xsd="http://www.w3.org/2001/XMLSchema" xmlns:xs="http://www.w3.org/2001/XMLSchema" xmlns:p="http://schemas.microsoft.com/office/2006/metadata/properties" xmlns:ns1="http://schemas.microsoft.com/sharepoint/v3" xmlns:ns2="a1d159f7-207a-404e-b648-9d93b9ab7311" xmlns:ns3="eb2c0fb7-9e1f-4358-9a9d-986c3aa33863" xmlns:ns4="7cfc2ee1-6b88-496c-a5a2-5d416451a7c4" targetNamespace="http://schemas.microsoft.com/office/2006/metadata/properties" ma:root="true" ma:fieldsID="9e34d2fd9460a6de798f4029fbac2d69" ns1:_="" ns2:_="" ns3:_="" ns4:_="">
    <xsd:import namespace="http://schemas.microsoft.com/sharepoint/v3"/>
    <xsd:import namespace="a1d159f7-207a-404e-b648-9d93b9ab7311"/>
    <xsd:import namespace="eb2c0fb7-9e1f-4358-9a9d-986c3aa33863"/>
    <xsd:import namespace="7cfc2ee1-6b88-496c-a5a2-5d416451a7c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d159f7-207a-404e-b648-9d93b9ab73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2c0fb7-9e1f-4358-9a9d-986c3aa338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21bb6dae-38b7-444f-a223-8ceaa7b084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fc2ee1-6b88-496c-a5a2-5d416451a7c4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3219e031-da30-478f-93a2-1bab78d1a8b1}" ma:internalName="TaxCatchAll" ma:showField="CatchAllData" ma:web="7cfc2ee1-6b88-496c-a5a2-5d416451a7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DC421E-5C5F-48E3-96B1-9AAB45D47A58}">
  <ds:schemaRefs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7cfc2ee1-6b88-496c-a5a2-5d416451a7c4"/>
    <ds:schemaRef ds:uri="eb2c0fb7-9e1f-4358-9a9d-986c3aa33863"/>
    <ds:schemaRef ds:uri="a1d159f7-207a-404e-b648-9d93b9ab731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F2839EC-F247-48DF-A8E6-40EE333459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C8D697-7B89-41F1-8C9C-46AE1D29B0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1d159f7-207a-404e-b648-9d93b9ab7311"/>
    <ds:schemaRef ds:uri="eb2c0fb7-9e1f-4358-9a9d-986c3aa33863"/>
    <ds:schemaRef ds:uri="7cfc2ee1-6b88-496c-a5a2-5d416451a7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1-Est. y Planeación</vt:lpstr>
      <vt:lpstr>2-Diseño de Casos Prueba</vt:lpstr>
      <vt:lpstr>Maestro</vt:lpstr>
      <vt:lpstr>Aplicación</vt:lpstr>
      <vt:lpstr>'2-Diseño de Casos Prueba'!CP</vt:lpstr>
      <vt:lpstr>'2-Diseño de Casos Prueba'!Desc</vt:lpstr>
      <vt:lpstr>'2-Diseño de Casos Prueba'!Estado</vt:lpstr>
      <vt:lpstr>Estado</vt:lpstr>
      <vt:lpstr>'2-Diseño de Casos Prueba'!RF</vt:lpstr>
      <vt:lpstr>'2-Diseño de Casos Prueba'!RS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Generic family budget</dc:title>
  <dc:subject/>
  <dc:creator>Autor</dc:creator>
  <cp:keywords/>
  <dc:description/>
  <cp:lastModifiedBy>David saldaña</cp:lastModifiedBy>
  <cp:revision/>
  <dcterms:created xsi:type="dcterms:W3CDTF">2014-09-19T15:43:13Z</dcterms:created>
  <dcterms:modified xsi:type="dcterms:W3CDTF">2025-07-31T21:34:33Z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TC027802329991</vt:lpwstr>
  </property>
  <property fmtid="{D5CDD505-2E9C-101B-9397-08002B2CF9AE}" pid="3" name="ContentTypeId">
    <vt:lpwstr>0x0101006415ACC4F53A60409D5C85409D0EBC5B</vt:lpwstr>
  </property>
  <property fmtid="{D5CDD505-2E9C-101B-9397-08002B2CF9AE}" pid="4" name="Order">
    <vt:r8>5900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MediaServiceImageTags">
    <vt:lpwstr/>
  </property>
</Properties>
</file>