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temmler\Dokumente\GitHub\Danger_Gang_GVI\GVI &amp; WUB\GVI LF1\Gewinn &amp; Verlustverteilung\"/>
    </mc:Choice>
  </mc:AlternateContent>
  <xr:revisionPtr revIDLastSave="0" documentId="13_ncr:1_{CE855FD9-775A-427A-9417-21366F0D2E85}" xr6:coauthVersionLast="47" xr6:coauthVersionMax="47" xr10:uidLastSave="{00000000-0000-0000-0000-000000000000}"/>
  <bookViews>
    <workbookView xWindow="-96" yWindow="-96" windowWidth="23232" windowHeight="12432" xr2:uid="{D92D6955-6253-487E-896C-0F947CDCEAD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H43" i="1"/>
  <c r="G43" i="1"/>
  <c r="G35" i="1"/>
  <c r="G36" i="1"/>
  <c r="G34" i="1"/>
  <c r="G29" i="1"/>
  <c r="G30" i="1"/>
  <c r="G28" i="1"/>
  <c r="G31" i="1"/>
  <c r="H29" i="1" s="1"/>
  <c r="I29" i="1" s="1"/>
  <c r="F37" i="1"/>
  <c r="E37" i="1"/>
  <c r="F31" i="1"/>
  <c r="E31" i="1"/>
  <c r="I16" i="1"/>
  <c r="I14" i="1"/>
  <c r="I15" i="1"/>
  <c r="I13" i="1"/>
  <c r="I22" i="1"/>
  <c r="I20" i="1"/>
  <c r="I21" i="1"/>
  <c r="I19" i="1"/>
  <c r="H22" i="1"/>
  <c r="G19" i="1"/>
  <c r="G20" i="1"/>
  <c r="G21" i="1"/>
  <c r="F22" i="1"/>
  <c r="E22" i="1"/>
  <c r="H16" i="1"/>
  <c r="G14" i="1"/>
  <c r="G15" i="1"/>
  <c r="G13" i="1"/>
  <c r="F16" i="1"/>
  <c r="E16" i="1"/>
  <c r="G37" i="1" l="1"/>
  <c r="H28" i="1"/>
  <c r="I28" i="1" s="1"/>
  <c r="I31" i="1" s="1"/>
  <c r="H30" i="1"/>
  <c r="I30" i="1" s="1"/>
  <c r="H35" i="1" l="1"/>
  <c r="I35" i="1" s="1"/>
  <c r="H34" i="1"/>
  <c r="H36" i="1"/>
  <c r="I36" i="1" s="1"/>
  <c r="H31" i="1"/>
  <c r="H37" i="1" l="1"/>
  <c r="I37" i="1" s="1"/>
  <c r="I34" i="1"/>
</calcChain>
</file>

<file path=xl/sharedStrings.xml><?xml version="1.0" encoding="utf-8"?>
<sst xmlns="http://schemas.openxmlformats.org/spreadsheetml/2006/main" count="42" uniqueCount="23">
  <si>
    <t>Gesamt</t>
  </si>
  <si>
    <t>Marie</t>
  </si>
  <si>
    <t>Joey</t>
  </si>
  <si>
    <t>Tante</t>
  </si>
  <si>
    <t>Eigenkaptial in EUR</t>
  </si>
  <si>
    <t>Anteil in %</t>
  </si>
  <si>
    <t>Gewinn in EUR</t>
  </si>
  <si>
    <t>Gewinn in EUR gerundet</t>
  </si>
  <si>
    <t>Verlust in EUR</t>
  </si>
  <si>
    <t>Verlust in EUR gerundet</t>
  </si>
  <si>
    <t>Eigenkapital nach Verlust</t>
  </si>
  <si>
    <t>sollte nicht ausgezahlt werden</t>
  </si>
  <si>
    <t>Restgewinn nach Anteilen</t>
  </si>
  <si>
    <t>Gesamtgewinn pro Person</t>
  </si>
  <si>
    <t>Restverlust nach Anteil</t>
  </si>
  <si>
    <t>Gesamtverlust pro Person</t>
  </si>
  <si>
    <t>GmbH</t>
  </si>
  <si>
    <t>AG</t>
  </si>
  <si>
    <t>4% des  Eigenkapital</t>
  </si>
  <si>
    <t>4 % des Eigenkapital</t>
  </si>
  <si>
    <t>OHG</t>
  </si>
  <si>
    <t>Differenz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</si>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</sst>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A33F-FB13-449C-9EB9-8C295A3B304A}">
  <dimension ref="D12:I44"/>
  <sheetViews>
    <sheetView tabSelected="1" topLeftCell="A22" workbookViewId="0">
      <selection activeCell="H45" sqref="H45"/>
    </sheetView>
  </sheetViews>
  <sheetFormatPr baseColWidth="10" defaultRowHeight="14.4" x14ac:dyDescent="0.55000000000000004"/>
  <cols>
    <col min="5" max="5" width="16.68359375" bestFit="1" customWidth="1"/>
    <col min="7" max="7" width="16.5234375" bestFit="1" customWidth="1"/>
    <col min="8" max="8" width="20.68359375" bestFit="1" customWidth="1"/>
    <col min="9" max="9" width="25.68359375" bestFit="1" customWidth="1"/>
  </cols>
  <sheetData>
    <row r="12" spans="4:9" x14ac:dyDescent="0.55000000000000004">
      <c r="D12" s="1" t="s">
        <v>16</v>
      </c>
      <c r="E12" t="s">
        <v>4</v>
      </c>
      <c r="F12" t="s">
        <v>5</v>
      </c>
      <c r="G12" t="s">
        <v>6</v>
      </c>
      <c r="H12" t="s">
        <v>7</v>
      </c>
      <c r="I12" t="s">
        <v>11</v>
      </c>
    </row>
    <row r="13" spans="4:9" x14ac:dyDescent="0.55000000000000004">
      <c r="D13" t="s">
        <v>1</v>
      </c>
      <c r="E13">
        <v>26696</v>
      </c>
      <c r="F13">
        <v>23.922000000000001</v>
      </c>
      <c r="G13">
        <f>$G$16*F13/100</f>
        <v>8133.48</v>
      </c>
      <c r="H13">
        <v>8133.48</v>
      </c>
      <c r="I13">
        <f>E13+H13</f>
        <v>34829.479999999996</v>
      </c>
    </row>
    <row r="14" spans="4:9" x14ac:dyDescent="0.55000000000000004">
      <c r="D14" t="s">
        <v>2</v>
      </c>
      <c r="E14">
        <v>24900</v>
      </c>
      <c r="F14">
        <v>22.312629999999999</v>
      </c>
      <c r="G14">
        <f t="shared" ref="G14:G15" si="0">$G$16*F14/100</f>
        <v>7586.2941999999994</v>
      </c>
      <c r="H14">
        <v>7586.3</v>
      </c>
      <c r="I14">
        <f t="shared" ref="I14:I15" si="1">E14+H14</f>
        <v>32486.3</v>
      </c>
    </row>
    <row r="15" spans="4:9" x14ac:dyDescent="0.55000000000000004">
      <c r="D15" t="s">
        <v>3</v>
      </c>
      <c r="E15">
        <v>60000</v>
      </c>
      <c r="F15">
        <v>53.765369999999997</v>
      </c>
      <c r="G15">
        <f t="shared" si="0"/>
        <v>18280.2258</v>
      </c>
      <c r="H15">
        <v>18280.22</v>
      </c>
      <c r="I15">
        <f t="shared" si="1"/>
        <v>78280.22</v>
      </c>
    </row>
    <row r="16" spans="4:9" x14ac:dyDescent="0.55000000000000004">
      <c r="D16" t="s">
        <v>0</v>
      </c>
      <c r="E16">
        <f>SUM(E13:E15)</f>
        <v>111596</v>
      </c>
      <c r="F16">
        <f>SUM(F13:F15)</f>
        <v>100</v>
      </c>
      <c r="G16">
        <v>34000</v>
      </c>
      <c r="H16">
        <f>SUM(H13:H15)</f>
        <v>34000</v>
      </c>
      <c r="I16">
        <f>SUM(I13:I15)</f>
        <v>145596</v>
      </c>
    </row>
    <row r="18" spans="4:9" x14ac:dyDescent="0.55000000000000004">
      <c r="E18" t="s">
        <v>4</v>
      </c>
      <c r="F18" t="s">
        <v>5</v>
      </c>
      <c r="G18" t="s">
        <v>8</v>
      </c>
      <c r="H18" t="s">
        <v>9</v>
      </c>
      <c r="I18" t="s">
        <v>10</v>
      </c>
    </row>
    <row r="19" spans="4:9" x14ac:dyDescent="0.55000000000000004">
      <c r="D19" t="s">
        <v>1</v>
      </c>
      <c r="E19">
        <v>26696</v>
      </c>
      <c r="F19">
        <v>23.922000000000001</v>
      </c>
      <c r="G19">
        <f t="shared" ref="G19:G20" si="2">$G$22*F19/100</f>
        <v>1435.32</v>
      </c>
      <c r="H19">
        <v>1435.32</v>
      </c>
      <c r="I19">
        <f>E13-H19</f>
        <v>25260.68</v>
      </c>
    </row>
    <row r="20" spans="4:9" x14ac:dyDescent="0.55000000000000004">
      <c r="D20" t="s">
        <v>2</v>
      </c>
      <c r="E20">
        <v>24900</v>
      </c>
      <c r="F20">
        <v>22.312629999999999</v>
      </c>
      <c r="G20">
        <f t="shared" si="2"/>
        <v>1338.7578000000001</v>
      </c>
      <c r="H20">
        <v>1338.76</v>
      </c>
      <c r="I20">
        <f t="shared" ref="I20:I21" si="3">E14-H20</f>
        <v>23561.24</v>
      </c>
    </row>
    <row r="21" spans="4:9" x14ac:dyDescent="0.55000000000000004">
      <c r="D21" t="s">
        <v>3</v>
      </c>
      <c r="E21">
        <v>60000</v>
      </c>
      <c r="F21">
        <v>53.765369999999997</v>
      </c>
      <c r="G21">
        <f>$G$22*F21/100</f>
        <v>3225.9221999999995</v>
      </c>
      <c r="H21">
        <v>3225.92</v>
      </c>
      <c r="I21">
        <f t="shared" si="3"/>
        <v>56774.080000000002</v>
      </c>
    </row>
    <row r="22" spans="4:9" x14ac:dyDescent="0.55000000000000004">
      <c r="D22" t="s">
        <v>0</v>
      </c>
      <c r="E22">
        <f>SUM(E19:E21)</f>
        <v>111596</v>
      </c>
      <c r="F22">
        <f>SUM(F19:F21)</f>
        <v>100</v>
      </c>
      <c r="G22">
        <v>6000</v>
      </c>
      <c r="H22">
        <f>SUM(H19:H21)</f>
        <v>6000</v>
      </c>
      <c r="I22">
        <f>SUM(I19:I21)</f>
        <v>105596</v>
      </c>
    </row>
    <row r="27" spans="4:9" x14ac:dyDescent="0.55000000000000004">
      <c r="D27" s="1" t="s">
        <v>17</v>
      </c>
      <c r="E27" t="s">
        <v>4</v>
      </c>
      <c r="F27" t="s">
        <v>5</v>
      </c>
      <c r="G27" s="2" t="s">
        <v>18</v>
      </c>
      <c r="H27" t="s">
        <v>12</v>
      </c>
      <c r="I27" t="s">
        <v>13</v>
      </c>
    </row>
    <row r="28" spans="4:9" x14ac:dyDescent="0.55000000000000004">
      <c r="D28" t="s">
        <v>1</v>
      </c>
      <c r="E28">
        <v>26696</v>
      </c>
      <c r="F28">
        <v>23.922000000000001</v>
      </c>
      <c r="G28">
        <f>E28*0.04</f>
        <v>1067.8399999999999</v>
      </c>
      <c r="H28" s="3">
        <f>(34000-$G$31)*F28/100</f>
        <v>7065.6401951999997</v>
      </c>
      <c r="I28" s="3">
        <f>G28+H28</f>
        <v>8133.4801951999998</v>
      </c>
    </row>
    <row r="29" spans="4:9" x14ac:dyDescent="0.55000000000000004">
      <c r="D29" t="s">
        <v>2</v>
      </c>
      <c r="E29">
        <v>24900</v>
      </c>
      <c r="F29">
        <v>22.312629999999999</v>
      </c>
      <c r="G29">
        <f t="shared" ref="G29:G30" si="4">E29*0.04</f>
        <v>996</v>
      </c>
      <c r="H29" s="3">
        <f t="shared" ref="H29:H30" si="5">(34000-$G$31)*F29/100</f>
        <v>6590.2940970079999</v>
      </c>
      <c r="I29" s="3">
        <f t="shared" ref="I29:I30" si="6">G29+H29</f>
        <v>7586.2940970079999</v>
      </c>
    </row>
    <row r="30" spans="4:9" x14ac:dyDescent="0.55000000000000004">
      <c r="D30" t="s">
        <v>3</v>
      </c>
      <c r="E30">
        <v>60000</v>
      </c>
      <c r="F30">
        <v>53.765369999999997</v>
      </c>
      <c r="G30">
        <f t="shared" si="4"/>
        <v>2400</v>
      </c>
      <c r="H30" s="3">
        <f t="shared" si="5"/>
        <v>15880.225707792</v>
      </c>
      <c r="I30" s="3">
        <f t="shared" si="6"/>
        <v>18280.225707792</v>
      </c>
    </row>
    <row r="31" spans="4:9" x14ac:dyDescent="0.55000000000000004">
      <c r="D31" t="s">
        <v>0</v>
      </c>
      <c r="E31">
        <f>SUM(E28:E30)</f>
        <v>111596</v>
      </c>
      <c r="F31">
        <f>SUM(F28:F30)</f>
        <v>100</v>
      </c>
      <c r="G31">
        <f>SUM(G28:G30)</f>
        <v>4463.84</v>
      </c>
      <c r="H31">
        <f>SUM(H28:H30)</f>
        <v>29536.16</v>
      </c>
      <c r="I31">
        <f>SUM(I28:I30)</f>
        <v>34000</v>
      </c>
    </row>
    <row r="33" spans="4:9" x14ac:dyDescent="0.55000000000000004">
      <c r="E33" t="s">
        <v>4</v>
      </c>
      <c r="F33" t="s">
        <v>5</v>
      </c>
      <c r="G33" t="s">
        <v>19</v>
      </c>
      <c r="H33" t="s">
        <v>14</v>
      </c>
      <c r="I33" t="s">
        <v>15</v>
      </c>
    </row>
    <row r="34" spans="4:9" x14ac:dyDescent="0.55000000000000004">
      <c r="D34" t="s">
        <v>1</v>
      </c>
      <c r="E34">
        <v>26696</v>
      </c>
      <c r="F34">
        <v>23.922000000000001</v>
      </c>
      <c r="G34">
        <f>E34*0.04</f>
        <v>1067.8399999999999</v>
      </c>
      <c r="H34">
        <f>(6000-$G$37)*F34/100</f>
        <v>367.48019519999997</v>
      </c>
      <c r="I34" s="3">
        <f>G34+H34</f>
        <v>1435.3201951999999</v>
      </c>
    </row>
    <row r="35" spans="4:9" x14ac:dyDescent="0.55000000000000004">
      <c r="D35" t="s">
        <v>2</v>
      </c>
      <c r="E35">
        <v>24900</v>
      </c>
      <c r="F35">
        <v>22.312629999999999</v>
      </c>
      <c r="G35">
        <f t="shared" ref="G35:G36" si="7">E35*0.04</f>
        <v>996</v>
      </c>
      <c r="H35">
        <f t="shared" ref="H35:H36" si="8">(6000-$G$37)*F35/100</f>
        <v>342.75769700799998</v>
      </c>
      <c r="I35" s="3">
        <f t="shared" ref="I35:I37" si="9">G35+H35</f>
        <v>1338.7576970079999</v>
      </c>
    </row>
    <row r="36" spans="4:9" x14ac:dyDescent="0.55000000000000004">
      <c r="D36" t="s">
        <v>3</v>
      </c>
      <c r="E36">
        <v>60000</v>
      </c>
      <c r="F36">
        <v>53.765369999999997</v>
      </c>
      <c r="G36">
        <f t="shared" si="7"/>
        <v>2400</v>
      </c>
      <c r="H36">
        <f t="shared" si="8"/>
        <v>825.92210779199991</v>
      </c>
      <c r="I36" s="3">
        <f t="shared" si="9"/>
        <v>3225.9221077920001</v>
      </c>
    </row>
    <row r="37" spans="4:9" x14ac:dyDescent="0.55000000000000004">
      <c r="D37" t="s">
        <v>0</v>
      </c>
      <c r="E37">
        <f>SUM(E34:E36)</f>
        <v>111596</v>
      </c>
      <c r="F37">
        <f>SUM(F34:F36)</f>
        <v>100</v>
      </c>
      <c r="G37">
        <f>SUM(G34:G36)</f>
        <v>4463.84</v>
      </c>
      <c r="H37">
        <f>SUM(H34:H36)</f>
        <v>1536.1599999999999</v>
      </c>
      <c r="I37">
        <f t="shared" si="9"/>
        <v>6000</v>
      </c>
    </row>
    <row r="41" spans="4:9" x14ac:dyDescent="0.55000000000000004">
      <c r="F41" t="s">
        <v>16</v>
      </c>
      <c r="G41">
        <v>8134.16</v>
      </c>
      <c r="H41">
        <v>1435.44</v>
      </c>
    </row>
    <row r="42" spans="4:9" x14ac:dyDescent="0.55000000000000004">
      <c r="F42" t="s">
        <v>20</v>
      </c>
      <c r="G42">
        <v>10913.31</v>
      </c>
      <c r="H42">
        <v>2000</v>
      </c>
    </row>
    <row r="43" spans="4:9" x14ac:dyDescent="0.55000000000000004">
      <c r="F43" t="s">
        <v>21</v>
      </c>
      <c r="G43">
        <f>G42-G41</f>
        <v>2779.1499999999996</v>
      </c>
      <c r="H43">
        <f>H42-H41</f>
        <v>564.55999999999995</v>
      </c>
    </row>
    <row r="44" spans="4:9" x14ac:dyDescent="0.55000000000000004">
      <c r="F44" t="s">
        <v>22</v>
      </c>
      <c r="G44" s="4">
        <f>G41/G42</f>
        <v>0.74534307190027593</v>
      </c>
      <c r="H44" s="4">
        <f>H42/H41</f>
        <v>1.3933010087499302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SOPTIM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David Stemmler</cp:lastModifiedBy>
  <dcterms:created xsi:type="dcterms:W3CDTF">2023-10-24T06:24:54Z</dcterms:created>
  <dcterms:modified xsi:type="dcterms:W3CDTF">2023-10-24T10:55:45Z</dcterms:modified>
</cp:coreProperties>
</file>