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ukas/repos/Danger_Gang_GVI/GVI &amp; WUB/LS2/"/>
    </mc:Choice>
  </mc:AlternateContent>
  <xr:revisionPtr revIDLastSave="0" documentId="13_ncr:1_{283A0819-9829-154B-BE08-9371823F9716}" xr6:coauthVersionLast="47" xr6:coauthVersionMax="47" xr10:uidLastSave="{00000000-0000-0000-0000-000000000000}"/>
  <bookViews>
    <workbookView xWindow="0" yWindow="760" windowWidth="30240" windowHeight="17380" xr2:uid="{19145FF4-2683-6F4D-8A4B-9450B1FFE9E9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6" i="1" l="1"/>
  <c r="G28" i="1"/>
  <c r="G19" i="1"/>
  <c r="G10" i="1"/>
  <c r="F8" i="1"/>
  <c r="F17" i="1"/>
  <c r="F26" i="1"/>
  <c r="E25" i="1"/>
  <c r="E24" i="1"/>
  <c r="E16" i="1"/>
  <c r="E17" i="1"/>
  <c r="E15" i="1"/>
  <c r="E35" i="1"/>
  <c r="F24" i="1"/>
  <c r="H24" i="1" s="1"/>
  <c r="D25" i="1" s="1"/>
  <c r="F18" i="1"/>
  <c r="H15" i="1"/>
  <c r="D16" i="1" s="1"/>
  <c r="H8" i="1"/>
  <c r="H7" i="1"/>
  <c r="H6" i="1"/>
  <c r="E7" i="1"/>
  <c r="G7" i="1" s="1"/>
  <c r="E8" i="1"/>
  <c r="G8" i="1" s="1"/>
  <c r="E6" i="1"/>
  <c r="G6" i="1" s="1"/>
  <c r="E9" i="1"/>
  <c r="F9" i="1"/>
  <c r="F25" i="1" l="1"/>
  <c r="H25" i="1" s="1"/>
  <c r="D26" i="1" s="1"/>
  <c r="E26" i="1" s="1"/>
  <c r="G16" i="1"/>
  <c r="H16" i="1"/>
  <c r="D17" i="1" s="1"/>
  <c r="G15" i="1"/>
  <c r="G9" i="1"/>
  <c r="E27" i="1" l="1"/>
  <c r="G26" i="1"/>
  <c r="H17" i="1"/>
  <c r="G17" i="1" l="1"/>
  <c r="E18" i="1"/>
  <c r="G18" i="1" s="1"/>
  <c r="F27" i="1" l="1"/>
  <c r="G27" i="1" s="1"/>
  <c r="H26" i="1"/>
</calcChain>
</file>

<file path=xl/sharedStrings.xml><?xml version="1.0" encoding="utf-8"?>
<sst xmlns="http://schemas.openxmlformats.org/spreadsheetml/2006/main" count="36" uniqueCount="16">
  <si>
    <t>Jahr</t>
  </si>
  <si>
    <t>Schuld Anfang d.J.</t>
  </si>
  <si>
    <t>Zinsen p.A.</t>
  </si>
  <si>
    <t>Tilgung Ende d.J.</t>
  </si>
  <si>
    <t>Kreditrate</t>
  </si>
  <si>
    <t>Restschuld Ende d.J.</t>
  </si>
  <si>
    <t>Kosten gesamt</t>
  </si>
  <si>
    <t>Fälligkeits</t>
  </si>
  <si>
    <t>Raten</t>
  </si>
  <si>
    <t>Annuitäten</t>
  </si>
  <si>
    <t>Leasing</t>
  </si>
  <si>
    <t>Betrag</t>
  </si>
  <si>
    <t>Monatlich</t>
  </si>
  <si>
    <t>Restbetrag</t>
  </si>
  <si>
    <t>Gesamtkosten</t>
  </si>
  <si>
    <t>mit Restschuld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</si>
</sst>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_-* #,##0.00\ [$€-407]_-;\-* #,##0.00\ [$€-407]_-;_-* &quot;-&quot;??\ [$€-407]_-;_-@_-"/>
  </numFmts>
  <fonts count="2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">
    <xf numFmtId="0" fontId="0" fillId="0" borderId="0" xfId="0"/>
    <xf numFmtId="164" fontId="0" fillId="0" borderId="0" xfId="0" applyNumberFormat="1"/>
    <xf numFmtId="9" fontId="0" fillId="0" borderId="0" xfId="0" applyNumberFormat="1"/>
    <xf numFmtId="164" fontId="0" fillId="0" borderId="0" xfId="2" applyNumberFormat="1" applyFont="1"/>
    <xf numFmtId="44" fontId="0" fillId="0" borderId="0" xfId="1" applyFont="1"/>
    <xf numFmtId="44" fontId="0" fillId="0" borderId="0" xfId="0" applyNumberFormat="1"/>
  </cellXfs>
  <cellStyles count="3">
    <cellStyle name="Prozent" xfId="2" builtinId="5"/>
    <cellStyle name="Standard" xfId="0" builtinId="0"/>
    <cellStyle name="Währung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431800</xdr:colOff>
      <xdr:row>19</xdr:row>
      <xdr:rowOff>50800</xdr:rowOff>
    </xdr:from>
    <xdr:to>
      <xdr:col>18</xdr:col>
      <xdr:colOff>774700</xdr:colOff>
      <xdr:row>29</xdr:row>
      <xdr:rowOff>123326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94150016-36CB-87CD-33C1-995F0D5DB1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966200" y="3911600"/>
          <a:ext cx="7772400" cy="21045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30577B-34A0-4641-8523-429907D21A9C}">
  <dimension ref="C3:H36"/>
  <sheetViews>
    <sheetView tabSelected="1" workbookViewId="0">
      <selection activeCell="H35" sqref="H35"/>
    </sheetView>
  </sheetViews>
  <sheetFormatPr baseColWidth="10" defaultRowHeight="16" x14ac:dyDescent="0.2"/>
  <cols>
    <col min="3" max="3" width="5.5" customWidth="1"/>
    <col min="4" max="4" width="15.33203125" bestFit="1" customWidth="1"/>
    <col min="5" max="5" width="11.83203125" bestFit="1" customWidth="1"/>
    <col min="6" max="6" width="14" bestFit="1" customWidth="1"/>
    <col min="7" max="7" width="11.83203125" bestFit="1" customWidth="1"/>
    <col min="8" max="8" width="17.6640625" bestFit="1" customWidth="1"/>
  </cols>
  <sheetData>
    <row r="3" spans="3:8" x14ac:dyDescent="0.2">
      <c r="D3" t="s">
        <v>7</v>
      </c>
      <c r="F3" t="s">
        <v>13</v>
      </c>
      <c r="G3" s="4">
        <v>500</v>
      </c>
    </row>
    <row r="4" spans="3:8" x14ac:dyDescent="0.2">
      <c r="E4" s="2">
        <v>0.08</v>
      </c>
    </row>
    <row r="5" spans="3:8" x14ac:dyDescent="0.2">
      <c r="C5" t="s">
        <v>0</v>
      </c>
      <c r="D5" t="s">
        <v>1</v>
      </c>
      <c r="E5" t="s">
        <v>2</v>
      </c>
      <c r="F5" t="s">
        <v>3</v>
      </c>
      <c r="G5" t="s">
        <v>4</v>
      </c>
      <c r="H5" t="s">
        <v>5</v>
      </c>
    </row>
    <row r="6" spans="3:8" x14ac:dyDescent="0.2">
      <c r="C6">
        <v>1</v>
      </c>
      <c r="D6" s="1">
        <v>12000</v>
      </c>
      <c r="E6" s="3">
        <f>D6*$E$4</f>
        <v>960</v>
      </c>
      <c r="F6" s="1">
        <v>0</v>
      </c>
      <c r="G6" s="1">
        <f>E6+F6</f>
        <v>960</v>
      </c>
      <c r="H6" s="1">
        <f>D6-F6</f>
        <v>12000</v>
      </c>
    </row>
    <row r="7" spans="3:8" x14ac:dyDescent="0.2">
      <c r="C7">
        <v>2</v>
      </c>
      <c r="D7" s="1">
        <v>12000</v>
      </c>
      <c r="E7" s="3">
        <f t="shared" ref="E7:E8" si="0">D7*$E$4</f>
        <v>960</v>
      </c>
      <c r="F7" s="1">
        <v>0</v>
      </c>
      <c r="G7" s="1">
        <f t="shared" ref="G7:G8" si="1">E7+F7</f>
        <v>960</v>
      </c>
      <c r="H7" s="1">
        <f>D7-F7</f>
        <v>12000</v>
      </c>
    </row>
    <row r="8" spans="3:8" x14ac:dyDescent="0.2">
      <c r="C8">
        <v>3</v>
      </c>
      <c r="D8" s="1">
        <v>12000</v>
      </c>
      <c r="E8" s="3">
        <f t="shared" si="0"/>
        <v>960</v>
      </c>
      <c r="F8" s="1">
        <f>D8-G3</f>
        <v>11500</v>
      </c>
      <c r="G8" s="1">
        <f t="shared" si="1"/>
        <v>12460</v>
      </c>
      <c r="H8" s="1">
        <f>D8-F8</f>
        <v>500</v>
      </c>
    </row>
    <row r="9" spans="3:8" x14ac:dyDescent="0.2">
      <c r="D9" t="s">
        <v>6</v>
      </c>
      <c r="E9" s="1">
        <f>SUM(E6:E8)</f>
        <v>2880</v>
      </c>
      <c r="F9" s="1">
        <f>SUM(F6:F8)</f>
        <v>11500</v>
      </c>
      <c r="G9" s="1">
        <f>E9+F9</f>
        <v>14380</v>
      </c>
      <c r="H9" s="1"/>
    </row>
    <row r="10" spans="3:8" x14ac:dyDescent="0.2">
      <c r="F10" t="s">
        <v>15</v>
      </c>
      <c r="G10" s="1">
        <f>G9+H8</f>
        <v>14880</v>
      </c>
    </row>
    <row r="12" spans="3:8" x14ac:dyDescent="0.2">
      <c r="D12" t="s">
        <v>8</v>
      </c>
      <c r="F12" t="s">
        <v>13</v>
      </c>
      <c r="G12" s="4">
        <v>500</v>
      </c>
    </row>
    <row r="13" spans="3:8" x14ac:dyDescent="0.2">
      <c r="E13" s="2">
        <v>0.08</v>
      </c>
    </row>
    <row r="14" spans="3:8" x14ac:dyDescent="0.2">
      <c r="C14" t="s">
        <v>0</v>
      </c>
      <c r="D14" t="s">
        <v>1</v>
      </c>
      <c r="E14" t="s">
        <v>2</v>
      </c>
      <c r="F14" t="s">
        <v>3</v>
      </c>
      <c r="G14" t="s">
        <v>4</v>
      </c>
      <c r="H14" t="s">
        <v>5</v>
      </c>
    </row>
    <row r="15" spans="3:8" x14ac:dyDescent="0.2">
      <c r="C15">
        <v>1</v>
      </c>
      <c r="D15" s="1">
        <v>12000</v>
      </c>
      <c r="E15" s="3">
        <f>D15*$E$13</f>
        <v>960</v>
      </c>
      <c r="F15" s="1">
        <v>4000</v>
      </c>
      <c r="G15" s="1">
        <f>E15+F15</f>
        <v>4960</v>
      </c>
      <c r="H15" s="1">
        <f>D15-F15</f>
        <v>8000</v>
      </c>
    </row>
    <row r="16" spans="3:8" x14ac:dyDescent="0.2">
      <c r="C16">
        <v>2</v>
      </c>
      <c r="D16" s="1">
        <f>H15</f>
        <v>8000</v>
      </c>
      <c r="E16" s="3">
        <f t="shared" ref="E16:E17" si="2">D16*$E$13</f>
        <v>640</v>
      </c>
      <c r="F16" s="1">
        <v>4000</v>
      </c>
      <c r="G16" s="1">
        <f t="shared" ref="G16:G17" si="3">E16+F16</f>
        <v>4640</v>
      </c>
      <c r="H16" s="1">
        <f>D16-F16</f>
        <v>4000</v>
      </c>
    </row>
    <row r="17" spans="3:8" x14ac:dyDescent="0.2">
      <c r="C17">
        <v>3</v>
      </c>
      <c r="D17" s="1">
        <f>H16</f>
        <v>4000</v>
      </c>
      <c r="E17" s="3">
        <f t="shared" si="2"/>
        <v>320</v>
      </c>
      <c r="F17" s="1">
        <f>D17-G12</f>
        <v>3500</v>
      </c>
      <c r="G17" s="1">
        <f t="shared" si="3"/>
        <v>3820</v>
      </c>
      <c r="H17" s="1">
        <f>D17-F17</f>
        <v>500</v>
      </c>
    </row>
    <row r="18" spans="3:8" x14ac:dyDescent="0.2">
      <c r="D18" t="s">
        <v>6</v>
      </c>
      <c r="E18" s="1">
        <f>SUM(E15:E17)</f>
        <v>1920</v>
      </c>
      <c r="F18" s="1">
        <f>SUM(F15:F17)</f>
        <v>11500</v>
      </c>
      <c r="G18" s="1">
        <f>E18+F18</f>
        <v>13420</v>
      </c>
      <c r="H18" s="1"/>
    </row>
    <row r="19" spans="3:8" x14ac:dyDescent="0.2">
      <c r="F19" t="s">
        <v>15</v>
      </c>
      <c r="G19" s="1">
        <f>G18+H17</f>
        <v>13920</v>
      </c>
    </row>
    <row r="21" spans="3:8" x14ac:dyDescent="0.2">
      <c r="D21" t="s">
        <v>9</v>
      </c>
      <c r="F21" t="s">
        <v>13</v>
      </c>
      <c r="G21" s="4">
        <v>500</v>
      </c>
    </row>
    <row r="22" spans="3:8" x14ac:dyDescent="0.2">
      <c r="E22" s="2">
        <v>0.08</v>
      </c>
    </row>
    <row r="23" spans="3:8" x14ac:dyDescent="0.2">
      <c r="C23" t="s">
        <v>0</v>
      </c>
      <c r="D23" t="s">
        <v>1</v>
      </c>
      <c r="E23" t="s">
        <v>2</v>
      </c>
      <c r="F23" t="s">
        <v>3</v>
      </c>
      <c r="G23" t="s">
        <v>4</v>
      </c>
      <c r="H23" t="s">
        <v>5</v>
      </c>
    </row>
    <row r="24" spans="3:8" x14ac:dyDescent="0.2">
      <c r="C24">
        <v>1</v>
      </c>
      <c r="D24" s="1">
        <v>12000</v>
      </c>
      <c r="E24" s="3">
        <f>D24*$E$22</f>
        <v>960</v>
      </c>
      <c r="F24" s="1">
        <f>G24-E24</f>
        <v>4040</v>
      </c>
      <c r="G24" s="1">
        <v>5000</v>
      </c>
      <c r="H24" s="1">
        <f>D24-F24</f>
        <v>7960</v>
      </c>
    </row>
    <row r="25" spans="3:8" x14ac:dyDescent="0.2">
      <c r="C25">
        <v>2</v>
      </c>
      <c r="D25" s="1">
        <f>H24</f>
        <v>7960</v>
      </c>
      <c r="E25" s="3">
        <f t="shared" ref="E25:E26" si="4">D25*$E$22</f>
        <v>636.80000000000007</v>
      </c>
      <c r="F25" s="1">
        <f t="shared" ref="F25" si="5">G25-E25</f>
        <v>4363.2</v>
      </c>
      <c r="G25" s="1">
        <v>5000</v>
      </c>
      <c r="H25" s="1">
        <f>D25-F25</f>
        <v>3596.8</v>
      </c>
    </row>
    <row r="26" spans="3:8" x14ac:dyDescent="0.2">
      <c r="C26">
        <v>3</v>
      </c>
      <c r="D26" s="1">
        <f>H25</f>
        <v>3596.8</v>
      </c>
      <c r="E26" s="3">
        <f t="shared" si="4"/>
        <v>287.74400000000003</v>
      </c>
      <c r="F26" s="1">
        <f>D26-G21</f>
        <v>3096.8</v>
      </c>
      <c r="G26" s="1">
        <f>D26+E26</f>
        <v>3884.5440000000003</v>
      </c>
      <c r="H26" s="1">
        <f>D26-F26</f>
        <v>500</v>
      </c>
    </row>
    <row r="27" spans="3:8" x14ac:dyDescent="0.2">
      <c r="D27" t="s">
        <v>6</v>
      </c>
      <c r="E27" s="1">
        <f>SUM(E24:E26)</f>
        <v>1884.5440000000003</v>
      </c>
      <c r="F27" s="1">
        <f>SUM(F24:F26)</f>
        <v>11500</v>
      </c>
      <c r="G27" s="1">
        <f>E27+F27</f>
        <v>13384.544</v>
      </c>
      <c r="H27" s="1"/>
    </row>
    <row r="28" spans="3:8" x14ac:dyDescent="0.2">
      <c r="F28" t="s">
        <v>15</v>
      </c>
      <c r="G28" s="1">
        <f>G27+H26</f>
        <v>13884.544</v>
      </c>
    </row>
    <row r="31" spans="3:8" x14ac:dyDescent="0.2">
      <c r="D31" t="s">
        <v>10</v>
      </c>
    </row>
    <row r="32" spans="3:8" x14ac:dyDescent="0.2">
      <c r="D32" t="s">
        <v>11</v>
      </c>
      <c r="E32" s="4">
        <v>12000</v>
      </c>
    </row>
    <row r="33" spans="4:5" x14ac:dyDescent="0.2">
      <c r="D33" t="s">
        <v>12</v>
      </c>
      <c r="E33" s="4">
        <v>450</v>
      </c>
    </row>
    <row r="34" spans="4:5" x14ac:dyDescent="0.2">
      <c r="D34" t="s">
        <v>13</v>
      </c>
      <c r="E34" s="4">
        <v>500</v>
      </c>
    </row>
    <row r="35" spans="4:5" x14ac:dyDescent="0.2">
      <c r="D35" t="s">
        <v>14</v>
      </c>
      <c r="E35" s="5">
        <f>36*E33-E34</f>
        <v>15700</v>
      </c>
    </row>
    <row r="36" spans="4:5" x14ac:dyDescent="0.2">
      <c r="D36" t="s">
        <v>15</v>
      </c>
      <c r="E36" s="5">
        <f>E35+E34</f>
        <v>16200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Leufen, Lukas</dc:creator>
  <cp:lastModifiedBy>Leufen, Lukas</cp:lastModifiedBy>
  <dcterms:created xsi:type="dcterms:W3CDTF">2024-03-05T07:47:25Z</dcterms:created>
  <dcterms:modified xsi:type="dcterms:W3CDTF">2024-03-05T08:27:34Z</dcterms:modified>
</cp:coreProperties>
</file>